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BOOKING\"/>
    </mc:Choice>
  </mc:AlternateContent>
  <xr:revisionPtr revIDLastSave="0" documentId="13_ncr:1_{20701229-0CB5-4033-832E-E1AEE52DED0A}" xr6:coauthVersionLast="47" xr6:coauthVersionMax="47" xr10:uidLastSave="{00000000-0000-0000-0000-000000000000}"/>
  <bookViews>
    <workbookView xWindow="-108" yWindow="-108" windowWidth="23256" windowHeight="12456" xr2:uid="{AF5CAACE-8155-44DA-9274-C7C9E1A5578D}"/>
  </bookViews>
  <sheets>
    <sheet name="BOOKING DATA HM" sheetId="1" r:id="rId1"/>
    <sheet name="INSTRUCTIONS" sheetId="5" r:id="rId2"/>
    <sheet name="SAMPLE FOR U" sheetId="7" r:id="rId3"/>
    <sheet name="DATA_FROM_DAMCO" sheetId="3" state="hidden" r:id="rId4"/>
    <sheet name="LIBRARY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7"/>
  <c r="A3" i="7"/>
  <c r="B2" i="7"/>
  <c r="A2" i="7"/>
  <c r="B2" i="1"/>
  <c r="B3" i="1"/>
  <c r="B18" i="3" l="1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B3" i="3"/>
  <c r="B4" i="3"/>
  <c r="B5" i="3"/>
  <c r="B6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" i="3"/>
  <c r="B78" i="3"/>
  <c r="B79" i="3"/>
  <c r="B80" i="3"/>
  <c r="B81" i="3"/>
  <c r="B82" i="3"/>
  <c r="B83" i="3"/>
  <c r="B8" i="3"/>
  <c r="B9" i="3"/>
  <c r="B84" i="3"/>
  <c r="B85" i="3"/>
  <c r="B86" i="3"/>
  <c r="B87" i="3"/>
  <c r="B88" i="3"/>
  <c r="B89" i="3"/>
  <c r="B10" i="3"/>
  <c r="B90" i="3"/>
  <c r="B91" i="3"/>
  <c r="B92" i="3"/>
  <c r="B93" i="3"/>
  <c r="B94" i="3"/>
  <c r="B95" i="3"/>
  <c r="B96" i="3"/>
  <c r="B11" i="3"/>
  <c r="B12" i="3"/>
  <c r="B97" i="3"/>
  <c r="B98" i="3"/>
  <c r="B99" i="3"/>
  <c r="B100" i="3"/>
  <c r="B13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4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5" i="3"/>
  <c r="B16" i="3"/>
  <c r="B125" i="3"/>
  <c r="B126" i="3"/>
  <c r="B127" i="3"/>
  <c r="B17" i="3"/>
  <c r="B128" i="3"/>
  <c r="B129" i="3"/>
  <c r="B130" i="3"/>
  <c r="B131" i="3"/>
  <c r="B132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C3" i="3"/>
  <c r="C4" i="3"/>
  <c r="C5" i="3"/>
  <c r="C6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" i="3"/>
  <c r="C78" i="3"/>
  <c r="C79" i="3"/>
  <c r="C80" i="3"/>
  <c r="C81" i="3"/>
  <c r="C82" i="3"/>
  <c r="C83" i="3"/>
  <c r="C8" i="3"/>
  <c r="C9" i="3"/>
  <c r="C84" i="3"/>
  <c r="C85" i="3"/>
  <c r="C86" i="3"/>
  <c r="C87" i="3"/>
  <c r="C88" i="3"/>
  <c r="C89" i="3"/>
  <c r="C10" i="3"/>
  <c r="C90" i="3"/>
  <c r="C91" i="3"/>
  <c r="C92" i="3"/>
  <c r="C93" i="3"/>
  <c r="C94" i="3"/>
  <c r="C95" i="3"/>
  <c r="C96" i="3"/>
  <c r="C11" i="3"/>
  <c r="C12" i="3"/>
  <c r="C97" i="3"/>
  <c r="C98" i="3"/>
  <c r="C99" i="3"/>
  <c r="C100" i="3"/>
  <c r="C13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4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5" i="3"/>
  <c r="C16" i="3"/>
  <c r="C125" i="3"/>
  <c r="C126" i="3"/>
  <c r="C127" i="3"/>
  <c r="C17" i="3"/>
  <c r="C128" i="3"/>
  <c r="C129" i="3"/>
  <c r="C130" i="3"/>
  <c r="C131" i="3"/>
  <c r="C132" i="3"/>
  <c r="A2" i="1"/>
  <c r="A3" i="1"/>
</calcChain>
</file>

<file path=xl/sharedStrings.xml><?xml version="1.0" encoding="utf-8"?>
<sst xmlns="http://schemas.openxmlformats.org/spreadsheetml/2006/main" count="300" uniqueCount="260">
  <si>
    <t>SL_NO</t>
  </si>
  <si>
    <t>SKU/Item</t>
  </si>
  <si>
    <t>2024-03-25</t>
  </si>
  <si>
    <t>Partial Shipment?</t>
  </si>
  <si>
    <t>N</t>
  </si>
  <si>
    <t>Product Type</t>
  </si>
  <si>
    <t>Gender</t>
  </si>
  <si>
    <t>Construction</t>
  </si>
  <si>
    <t>Apron</t>
  </si>
  <si>
    <t>Artware</t>
  </si>
  <si>
    <t>Band</t>
  </si>
  <si>
    <t>Bangle</t>
  </si>
  <si>
    <t>Bathmat</t>
  </si>
  <si>
    <t>Bathmats</t>
  </si>
  <si>
    <t>Bed Spread</t>
  </si>
  <si>
    <t>Belt</t>
  </si>
  <si>
    <t>Bib</t>
  </si>
  <si>
    <t>Bikini</t>
  </si>
  <si>
    <t>Blanket</t>
  </si>
  <si>
    <t>Blazer</t>
  </si>
  <si>
    <t>Blouse</t>
  </si>
  <si>
    <t>Blouse - Top</t>
  </si>
  <si>
    <t>Bodysuit</t>
  </si>
  <si>
    <t>Body Jewelry</t>
  </si>
  <si>
    <t>Bowl</t>
  </si>
  <si>
    <t>Box</t>
  </si>
  <si>
    <t>Boxer</t>
  </si>
  <si>
    <t>Bra</t>
  </si>
  <si>
    <t>Bracelet</t>
  </si>
  <si>
    <t>Briefs</t>
  </si>
  <si>
    <t>Brooch</t>
  </si>
  <si>
    <t>Camisol</t>
  </si>
  <si>
    <t>Candle</t>
  </si>
  <si>
    <t>Cap</t>
  </si>
  <si>
    <t>Cape</t>
  </si>
  <si>
    <t>Card</t>
  </si>
  <si>
    <t>Cardigan</t>
  </si>
  <si>
    <t>Chair pad</t>
  </si>
  <si>
    <t>Chop Board</t>
  </si>
  <si>
    <t>Coat</t>
  </si>
  <si>
    <t>Corset</t>
  </si>
  <si>
    <t>Curtain</t>
  </si>
  <si>
    <t>Cushion Cover</t>
  </si>
  <si>
    <t>Dress</t>
  </si>
  <si>
    <t>Duvet</t>
  </si>
  <si>
    <t>Earring</t>
  </si>
  <si>
    <t>Earcuff</t>
  </si>
  <si>
    <t>Footwear</t>
  </si>
  <si>
    <t>Gift Set</t>
  </si>
  <si>
    <t>Glass</t>
  </si>
  <si>
    <t>Gloves</t>
  </si>
  <si>
    <t>Hairband</t>
  </si>
  <si>
    <t>Hairclip</t>
  </si>
  <si>
    <t>Handbag</t>
  </si>
  <si>
    <t>Handicraft</t>
  </si>
  <si>
    <t>Handpurse</t>
  </si>
  <si>
    <t>Hat</t>
  </si>
  <si>
    <t>Hipster</t>
  </si>
  <si>
    <t>Hood</t>
  </si>
  <si>
    <t>Hood Jacket</t>
  </si>
  <si>
    <t>Hotpants</t>
  </si>
  <si>
    <t>Ipad Case</t>
  </si>
  <si>
    <t>Jacket</t>
  </si>
  <si>
    <t>Jackets Trousers</t>
  </si>
  <si>
    <t>Jeans</t>
  </si>
  <si>
    <t>Jew-Set</t>
  </si>
  <si>
    <t>Joggers</t>
  </si>
  <si>
    <t>Jumper</t>
  </si>
  <si>
    <t>Jumpsuit</t>
  </si>
  <si>
    <t>KeyRing</t>
  </si>
  <si>
    <t>Laggings</t>
  </si>
  <si>
    <t>Leggings</t>
  </si>
  <si>
    <t>Lipstick</t>
  </si>
  <si>
    <t>Mats</t>
  </si>
  <si>
    <t>Mittens</t>
  </si>
  <si>
    <t>Morning gown</t>
  </si>
  <si>
    <t>Mug</t>
  </si>
  <si>
    <t>Napkins</t>
  </si>
  <si>
    <t>Necklace</t>
  </si>
  <si>
    <t>Nightdress</t>
  </si>
  <si>
    <t>Nightgown</t>
  </si>
  <si>
    <t>Nightslip</t>
  </si>
  <si>
    <t>Nightwear</t>
  </si>
  <si>
    <t>Other Accessories</t>
  </si>
  <si>
    <t>Pajama</t>
  </si>
  <si>
    <t>Pants</t>
  </si>
  <si>
    <t>Panty</t>
  </si>
  <si>
    <t>Parka</t>
  </si>
  <si>
    <t>Pillow</t>
  </si>
  <si>
    <t>Place mat</t>
  </si>
  <si>
    <t>Plate</t>
  </si>
  <si>
    <t>Platter</t>
  </si>
  <si>
    <t>Playsuit</t>
  </si>
  <si>
    <t>Poncho</t>
  </si>
  <si>
    <t>Pouch</t>
  </si>
  <si>
    <t>Pullover</t>
  </si>
  <si>
    <t>Ring</t>
  </si>
  <si>
    <t>Robe</t>
  </si>
  <si>
    <t>Romper</t>
  </si>
  <si>
    <t>Runner</t>
  </si>
  <si>
    <t>Rugs</t>
  </si>
  <si>
    <t>Scarf</t>
  </si>
  <si>
    <t>Sets</t>
  </si>
  <si>
    <t>Sheets</t>
  </si>
  <si>
    <t>Shirt</t>
  </si>
  <si>
    <t>Shoes</t>
  </si>
  <si>
    <t>Shorts</t>
  </si>
  <si>
    <t>Singlet</t>
  </si>
  <si>
    <t>Skirt</t>
  </si>
  <si>
    <t>Sleep suit</t>
  </si>
  <si>
    <t>Sleeveless Hoodie</t>
  </si>
  <si>
    <t>Slip</t>
  </si>
  <si>
    <t>Socks</t>
  </si>
  <si>
    <t>Storage</t>
  </si>
  <si>
    <t>Strap</t>
  </si>
  <si>
    <t>Straw Placemats</t>
  </si>
  <si>
    <t>Strap top - Top</t>
  </si>
  <si>
    <t>String</t>
  </si>
  <si>
    <t>Suit</t>
  </si>
  <si>
    <t>Suspender</t>
  </si>
  <si>
    <t>Sweater</t>
  </si>
  <si>
    <t>Sweatshirt</t>
  </si>
  <si>
    <t>Swimsuit</t>
  </si>
  <si>
    <t>Swimwear</t>
  </si>
  <si>
    <t>Table cloth</t>
  </si>
  <si>
    <t>Tanktop</t>
  </si>
  <si>
    <t>Teatowel</t>
  </si>
  <si>
    <t>Tee</t>
  </si>
  <si>
    <t>Top</t>
  </si>
  <si>
    <t>Top and Short</t>
  </si>
  <si>
    <t>Towel</t>
  </si>
  <si>
    <t>Toys</t>
  </si>
  <si>
    <t>Tray</t>
  </si>
  <si>
    <t>Trousers</t>
  </si>
  <si>
    <t>Tunic</t>
  </si>
  <si>
    <t>T-Shirt</t>
  </si>
  <si>
    <t>Underwear</t>
  </si>
  <si>
    <t>Vase/Mug/Bottle</t>
  </si>
  <si>
    <t>Vest</t>
  </si>
  <si>
    <t>Dungarees</t>
  </si>
  <si>
    <t>Sleep Mask</t>
  </si>
  <si>
    <t>Seat Pad</t>
  </si>
  <si>
    <t>Cushion</t>
  </si>
  <si>
    <t>Banner</t>
  </si>
  <si>
    <t>Bag</t>
  </si>
  <si>
    <t>Garland</t>
  </si>
  <si>
    <t>Mattress</t>
  </si>
  <si>
    <t>Outdoor overall</t>
  </si>
  <si>
    <t>Changing Pad</t>
  </si>
  <si>
    <t>Beanie</t>
  </si>
  <si>
    <t>Hoodie</t>
  </si>
  <si>
    <t>Vest Top</t>
  </si>
  <si>
    <t>Man</t>
  </si>
  <si>
    <t>Woman</t>
  </si>
  <si>
    <t>Boy</t>
  </si>
  <si>
    <t>Girl</t>
  </si>
  <si>
    <t>Men</t>
  </si>
  <si>
    <t>Women</t>
  </si>
  <si>
    <t>Ladies</t>
  </si>
  <si>
    <t>Gents</t>
  </si>
  <si>
    <t>Babies</t>
  </si>
  <si>
    <t>Kids</t>
  </si>
  <si>
    <t>Baby/Boy</t>
  </si>
  <si>
    <t>Baby/Girl</t>
  </si>
  <si>
    <t>Infant</t>
  </si>
  <si>
    <t>Aluminum</t>
  </si>
  <si>
    <t>Bamboo</t>
  </si>
  <si>
    <t>Brass</t>
  </si>
  <si>
    <t>Ceramic</t>
  </si>
  <si>
    <t>Clay</t>
  </si>
  <si>
    <t>Cotton</t>
  </si>
  <si>
    <t>Fabric</t>
  </si>
  <si>
    <t>Knitted</t>
  </si>
  <si>
    <t>Rattan</t>
  </si>
  <si>
    <t>Wooden</t>
  </si>
  <si>
    <t>Woven</t>
  </si>
  <si>
    <t>Liquid</t>
  </si>
  <si>
    <t>Leather</t>
  </si>
  <si>
    <t>Iron</t>
  </si>
  <si>
    <t>Glass-Metal</t>
  </si>
  <si>
    <t>Plastic</t>
  </si>
  <si>
    <t>Polyester</t>
  </si>
  <si>
    <t>Polyamide</t>
  </si>
  <si>
    <t>PU</t>
  </si>
  <si>
    <t>Rubber</t>
  </si>
  <si>
    <t>Seagrass</t>
  </si>
  <si>
    <t>Seashell</t>
  </si>
  <si>
    <t>Steel</t>
  </si>
  <si>
    <t>Straw</t>
  </si>
  <si>
    <t>Waterhyacinth</t>
  </si>
  <si>
    <t>Water Hyancith/Palm Fibre</t>
  </si>
  <si>
    <t>Zinc</t>
  </si>
  <si>
    <t>Home Textiles</t>
  </si>
  <si>
    <t>Jersey</t>
  </si>
  <si>
    <t>Packages</t>
  </si>
  <si>
    <t>BOOKING CONFIRMATION NO</t>
  </si>
  <si>
    <t>Status</t>
  </si>
  <si>
    <t>Comment</t>
  </si>
  <si>
    <t>Error Column</t>
  </si>
  <si>
    <t>Order No/PO_NO</t>
  </si>
  <si>
    <t>Estimated delivery date(YYYY-MM-DD)</t>
  </si>
  <si>
    <t>Summary Description</t>
  </si>
  <si>
    <t>#ITEM</t>
  </si>
  <si>
    <t>#COMPOSITION</t>
  </si>
  <si>
    <t>#OREDER NO</t>
  </si>
  <si>
    <t>#INV NO</t>
  </si>
  <si>
    <t>#INV DT</t>
  </si>
  <si>
    <t>Booking Number</t>
  </si>
  <si>
    <t>Booking Submission Date</t>
  </si>
  <si>
    <t>Estimated delivery date</t>
  </si>
  <si>
    <t>Booking reference</t>
  </si>
  <si>
    <t>Booking confirmation number</t>
  </si>
  <si>
    <t>Booking status</t>
  </si>
  <si>
    <t>Consignee</t>
  </si>
  <si>
    <t>Shipper</t>
  </si>
  <si>
    <t>Office</t>
  </si>
  <si>
    <t>Service type</t>
  </si>
  <si>
    <t>Transportation mode</t>
  </si>
  <si>
    <t>FOB Point</t>
  </si>
  <si>
    <t xml:space="preserve">PO number </t>
  </si>
  <si>
    <t>Freight</t>
  </si>
  <si>
    <t>Letter of credit</t>
  </si>
  <si>
    <t>Export License</t>
  </si>
  <si>
    <t>Place of delivery</t>
  </si>
  <si>
    <t>Place of discharge</t>
  </si>
  <si>
    <t>Place of loading</t>
  </si>
  <si>
    <t>Total quantity</t>
  </si>
  <si>
    <t>Total packages</t>
  </si>
  <si>
    <t>Total gross weight</t>
  </si>
  <si>
    <t>Total measurement</t>
  </si>
  <si>
    <t>Creator</t>
  </si>
  <si>
    <t>Creation Time</t>
  </si>
  <si>
    <t>COMBINE (PO_SKU)</t>
  </si>
  <si>
    <t>FREE_JONE</t>
  </si>
  <si>
    <t>BOOKING
SUB_DT</t>
  </si>
  <si>
    <t>MUST ENSURE SL NO CORRECTLY</t>
  </si>
  <si>
    <t>DON’T WRITE ANYTHING IN TO YELLOW MARKED COLUMN</t>
  </si>
  <si>
    <t>THERE MUST HAVE SOME VALUE IN TO LIGHT RED MARKED COLUMN. BY DEFAULT VALUE IS SHOWING. IF YOU WANT
TO CHANGE YOU MAY/NOT.</t>
  </si>
  <si>
    <t>Product Type, Gender, Construction column is containing 
Drop Down, you have to select from drop down list/write 
as it is.</t>
  </si>
  <si>
    <t>Column "K" To "P" Optionla Field. You may write / Not</t>
  </si>
  <si>
    <t>www.uicommercial.com</t>
  </si>
  <si>
    <t>Column "Q" To "T" will be Field by Software</t>
  </si>
  <si>
    <t>PACKAGES</t>
  </si>
  <si>
    <t>CARTONS</t>
  </si>
  <si>
    <t>PIECES</t>
  </si>
  <si>
    <t>BUNDLES</t>
  </si>
  <si>
    <t>PALLETS</t>
  </si>
  <si>
    <t>CASES</t>
  </si>
  <si>
    <t>SETS</t>
  </si>
  <si>
    <t>BAGS</t>
  </si>
  <si>
    <t>BOXES</t>
  </si>
  <si>
    <t>CRATES</t>
  </si>
  <si>
    <t>ROLLS</t>
  </si>
  <si>
    <t>LBS</t>
  </si>
  <si>
    <t>DRUMS</t>
  </si>
  <si>
    <t>UNIT</t>
  </si>
  <si>
    <t>UNITS</t>
  </si>
  <si>
    <t>Unit</t>
  </si>
  <si>
    <t>GB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</si>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</sst>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yyyy\-mm\-dd"/>
    <numFmt numFmtId="166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2191B"/>
      <name val="Calibri Light"/>
      <family val="2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medium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0" borderId="1" xfId="0" applyFont="1" applyBorder="1"/>
    <xf numFmtId="0" fontId="1" fillId="0" borderId="2" xfId="0" applyFont="1" applyBorder="1"/>
    <xf numFmtId="0" fontId="3" fillId="2" borderId="3" xfId="0" applyFont="1" applyFill="1" applyBorder="1"/>
    <xf numFmtId="0" fontId="3" fillId="0" borderId="3" xfId="0" applyFont="1" applyBorder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on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Fill="1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5" xfId="0" applyFill="1" applyBorder="1"/>
    <xf numFmtId="0" fontId="0" fillId="0" borderId="14" xfId="0" applyBorder="1" applyAlignment="1">
      <alignment horizontal="center" vertical="center"/>
    </xf>
    <xf numFmtId="0" fontId="0" fillId="4" borderId="15" xfId="0" applyFill="1" applyBorder="1"/>
    <xf numFmtId="0" fontId="0" fillId="0" borderId="15" xfId="0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vertical="top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/>
    <xf numFmtId="0" fontId="0" fillId="6" borderId="15" xfId="0" applyFill="1" applyBorder="1"/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/>
    <xf numFmtId="0" fontId="0" fillId="7" borderId="15" xfId="0" applyFill="1" applyBorder="1" applyAlignment="1">
      <alignment horizontal="center" vertical="center"/>
    </xf>
    <xf numFmtId="0" fontId="0" fillId="3" borderId="13" xfId="0" applyFill="1" applyBorder="1"/>
    <xf numFmtId="0" fontId="10" fillId="5" borderId="0" xfId="0" applyFont="1" applyFill="1" applyAlignment="1">
      <alignment horizontal="center" vertical="center" wrapText="1"/>
    </xf>
    <xf numFmtId="166" fontId="10" fillId="5" borderId="0" xfId="0" applyNumberFormat="1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165" fontId="0" fillId="4" borderId="0" xfId="0" applyNumberFormat="1" applyFont="1" applyFill="1" applyAlignment="1"/>
    <xf numFmtId="0" fontId="8" fillId="5" borderId="6" xfId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166" fontId="10" fillId="5" borderId="0" xfId="0" applyNumberFormat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71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6" formatCode="[$-409]d\-mmm\-yyyy;@"/>
      <fill>
        <patternFill patternType="solid">
          <fgColor indexed="64"/>
          <bgColor rgb="FFFFFF99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fill>
        <patternFill patternType="solid">
          <fgColor indexed="64"/>
          <bgColor theme="5" tint="0.79998168889431442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6" formatCode="[$-409]d\-mmm\-yyyy;@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numFmt numFmtId="29" formatCode="mm:ss.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fill>
        <patternFill patternType="solid">
          <fgColor indexed="64"/>
          <bgColor theme="5" tint="0.79998168889431442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43C45-B406-466D-B64D-E9D07B9E9F4B}" name="Table1" displayName="Table1" ref="A1:U18" totalsRowShown="0" headerRowDxfId="70" dataDxfId="69">
  <autoFilter ref="A1:U18" xr:uid="{21143C45-B406-466D-B64D-E9D07B9E9F4B}"/>
  <tableColumns count="21">
    <tableColumn id="1" xr3:uid="{3FC9AF81-D579-4B72-97B5-14F1F3A50CF6}" name="SL_NO" dataDxfId="4">
      <calculatedColumnFormula>IF(Table1[[#This Row],[Order No/PO_NO]]&lt;&gt;"",ROWS($A$2:Table1[[#This Row],[Order No/PO_NO]]),"")</calculatedColumnFormula>
    </tableColumn>
    <tableColumn id="11" xr3:uid="{174AEC9B-890A-44D9-B5EB-63840BFC5297}" name="BOOKING_x000a_SUB_DT" dataDxfId="2">
      <calculatedColumnFormula>IF(Table1[[#This Row],[Order No/PO_NO]]&lt;&gt;"",IFERROR(IF(DATA_FROM_DAMCO!D2&lt;&gt;"",INDEX(Table16[Booking Submission Date],MATCH(Table1[[#This Row],[Order No/PO_NO]]&amp;"-"&amp;Table1[[#This Row],[SKU/Item]],Table16[COMBINE (PO_SKU)],0),1),"UPDATE_DT_FROM_DAMCO"),"SUB_BOOKING"),"NO DATA")</calculatedColumnFormula>
    </tableColumn>
    <tableColumn id="3" xr3:uid="{CD98C853-6C1A-4EF4-9213-92FFD2DBE10F}" name="Order No/PO_NO" dataDxfId="3"/>
    <tableColumn id="4" xr3:uid="{3E185427-9659-4DC0-8D76-123D52B65F86}" name="SKU/Item" dataDxfId="68"/>
    <tableColumn id="5" xr3:uid="{47984805-CF65-4D6C-A6B5-57E3539C49CB}" name="Estimated delivery date(YYYY-MM-DD)" dataDxfId="67"/>
    <tableColumn id="6" xr3:uid="{04F099AC-1237-4B4C-A12A-53D9C6C8433B}" name="Partial Shipment?" dataDxfId="1">
      <calculatedColumnFormula>IF(Table1[[#This Row],[Order No/PO_NO]]&lt;&gt;"","N","")</calculatedColumnFormula>
    </tableColumn>
    <tableColumn id="7" xr3:uid="{D313A770-237E-4D4C-92C9-EFC702E76926}" name="Product Type" dataDxfId="66"/>
    <tableColumn id="8" xr3:uid="{D8549EC7-1B2A-4033-87D4-F49B0C50F936}" name="Gender" dataDxfId="65"/>
    <tableColumn id="9" xr3:uid="{907E7343-56B5-4ECC-BD7A-33392E197D38}" name="Construction" dataDxfId="64"/>
    <tableColumn id="10" xr3:uid="{E34000D2-6D94-411F-A472-F4D659D7BD13}" name="Packages" dataDxfId="0">
      <calculatedColumnFormula>IF(Table1[[#This Row],[Order No/PO_NO]]&lt;&gt;"","1","")</calculatedColumnFormula>
    </tableColumn>
    <tableColumn id="15" xr3:uid="{F04B53F3-10D9-4105-9D21-D6E2DC5D6FCD}" name="Unit" dataDxfId="63"/>
    <tableColumn id="17" xr3:uid="{F1DAF061-3CC2-4801-860B-4FAAC4CB34B9}" name="#ITEM" dataDxfId="62"/>
    <tableColumn id="22" xr3:uid="{4B0DDAF2-6728-4E49-9A28-31C055657550}" name="#COMPOSITION" dataDxfId="61"/>
    <tableColumn id="21" xr3:uid="{5917CBB1-56CC-41C2-89AE-DA9ADC5CED7C}" name="#OREDER NO" dataDxfId="60"/>
    <tableColumn id="20" xr3:uid="{8C022AA7-29F8-4C1A-9927-9489E606C439}" name="#INV NO" dataDxfId="59"/>
    <tableColumn id="19" xr3:uid="{F234629D-FA1F-4518-9FA9-DA1F02E04566}" name="#INV DT" dataDxfId="58"/>
    <tableColumn id="16" xr3:uid="{D89A5F9C-1D3D-4F45-B78F-A42B45D4756A}" name="Summary Description" dataDxfId="57"/>
    <tableColumn id="12" xr3:uid="{1CFE1678-3C4C-426D-8E43-63313B76C4C8}" name="BOOKING CONFIRMATION NO" dataDxfId="56"/>
    <tableColumn id="2" xr3:uid="{10C1A27D-638B-4087-AB54-EB9DA313111C}" name="Status" dataDxfId="55"/>
    <tableColumn id="13" xr3:uid="{6D8C5FA9-E788-4352-A7B4-2CD2A58C5B18}" name="Comment" dataDxfId="54"/>
    <tableColumn id="14" xr3:uid="{30A62EB7-53FF-46E3-A8B6-DB42F6D50DBA}" name="Error Column" dataDxfId="53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BCD288-13B3-41AE-B2EF-AAC02FFF3490}" name="Table18" displayName="Table18" ref="A1:U3" totalsRowShown="0" headerRowDxfId="29" dataDxfId="28">
  <autoFilter ref="A1:U3" xr:uid="{21143C45-B406-466D-B64D-E9D07B9E9F4B}"/>
  <tableColumns count="21">
    <tableColumn id="1" xr3:uid="{5DA82771-DFE9-4CC6-BA26-09B65397160A}" name="SL_NO" dataDxfId="27">
      <calculatedColumnFormula>IF(Table18[[#This Row],[Order No/PO_NO]]&lt;&gt;"",ROWS($A$2:Table18[[#This Row],[Order No/PO_NO]]),"")</calculatedColumnFormula>
    </tableColumn>
    <tableColumn id="11" xr3:uid="{261F5772-8DB3-4ADF-8C00-95EDC4C4D8B0}" name="BOOKING_x000a_SUB_DT" dataDxfId="26">
      <calculatedColumnFormula>IF(Table18[[#This Row],[Order No/PO_NO]]&lt;&gt;"",IFERROR(IF(DATA_FROM_DAMCO!D2&lt;&gt;"",INDEX(Table16[Booking Submission Date],MATCH(Table18[[#This Row],[Order No/PO_NO]]&amp;"-"&amp;Table18[[#This Row],[SKU/Item]],Table16[COMBINE (PO_SKU)],0),1),"UPDATE_DT_FROM_DAMCO"),"SUB_BOOKING"),"NO DATA")</calculatedColumnFormula>
    </tableColumn>
    <tableColumn id="3" xr3:uid="{5D4C5463-5777-4C66-94B0-DECA328650B1}" name="Order No/PO_NO" dataDxfId="25"/>
    <tableColumn id="4" xr3:uid="{40CFD086-2AC5-4AFD-8B69-C49A614D372B}" name="SKU/Item" dataDxfId="24"/>
    <tableColumn id="5" xr3:uid="{2BFE0554-1C50-4890-AB36-E75B0E19D70B}" name="Estimated delivery date(YYYY-MM-DD)" dataDxfId="23"/>
    <tableColumn id="6" xr3:uid="{3A3DF61B-3DED-48F2-A44D-7762497FB14E}" name="Partial Shipment?" dataDxfId="22"/>
    <tableColumn id="7" xr3:uid="{0D7A2EAD-A3F7-4F60-88D4-693F368DFCEA}" name="Product Type" dataDxfId="21"/>
    <tableColumn id="8" xr3:uid="{88CBFE12-A637-4D14-A068-54A66C72DB4E}" name="Gender" dataDxfId="20"/>
    <tableColumn id="9" xr3:uid="{658E6343-34F6-4C2A-8286-AC9BE9F3B794}" name="Construction" dataDxfId="19"/>
    <tableColumn id="10" xr3:uid="{B55AF12F-5B45-427A-BF82-80F7EDD94F82}" name="Packages" dataDxfId="18"/>
    <tableColumn id="15" xr3:uid="{E2AE3BDD-A88E-42A5-AE38-41AD69A68B14}" name="Unit" dataDxfId="17"/>
    <tableColumn id="17" xr3:uid="{0E8B1988-CBE8-4B69-B398-014DD886D4B0}" name="#ITEM" dataDxfId="16"/>
    <tableColumn id="22" xr3:uid="{76120E24-09CF-4BC1-83B0-1BF02A2FA445}" name="#COMPOSITION" dataDxfId="15"/>
    <tableColumn id="21" xr3:uid="{0A0D1F3F-A8C2-492D-AAD3-E34BD3FAC698}" name="#OREDER NO" dataDxfId="14"/>
    <tableColumn id="20" xr3:uid="{901EF3D4-AF01-41DE-99F6-CF6D62453B2B}" name="#INV NO" dataDxfId="13"/>
    <tableColumn id="19" xr3:uid="{086D8B9F-58F1-4DB0-BDEF-C9F9EEDFE0B6}" name="#INV DT" dataDxfId="12"/>
    <tableColumn id="16" xr3:uid="{9139CCA3-E8B6-49EC-A0CB-937777249489}" name="Summary Description" dataDxfId="11"/>
    <tableColumn id="12" xr3:uid="{5D81C903-06DF-4D90-BCFE-BEBBE75B9D36}" name="BOOKING CONFIRMATION NO" dataDxfId="10"/>
    <tableColumn id="2" xr3:uid="{1985A9BA-D6A0-43F9-96E9-7F572CC78316}" name="Status" dataDxfId="9"/>
    <tableColumn id="13" xr3:uid="{A842FABB-A2D9-4C82-B511-AB1C6ACD4547}" name="Comment" dataDxfId="8"/>
    <tableColumn id="14" xr3:uid="{4EE1C500-505C-47A9-9109-2B230BF39A36}" name="Error Column" dataDxfId="7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A1B1D8-AE63-4BE4-81AD-82BFC644EB06}" name="Table16" displayName="Table16" ref="A1:AC132" totalsRowShown="0" headerRowDxfId="52">
  <autoFilter ref="A1:AC132" xr:uid="{3EA1B1D8-AE63-4BE4-81AD-82BFC644EB06}"/>
  <sortState xmlns:xlrd2="http://schemas.microsoft.com/office/spreadsheetml/2017/richdata2" ref="A2:AC132">
    <sortCondition ref="E1:E132"/>
  </sortState>
  <tableColumns count="29">
    <tableColumn id="28" xr3:uid="{E72447DD-D837-4219-BCE9-9476B9762766}" name="SL_NO" dataDxfId="51"/>
    <tableColumn id="27" xr3:uid="{F83242F4-AB6E-4185-9911-C693AEAC42B9}" name="COMBINE (PO_SKU)" dataDxfId="50">
      <calculatedColumnFormula>LEFT(Table16[[#This Row],[PO number ]],6)&amp;"-"&amp;LEFT(Table16[[#This Row],[SKU/Item]],2)</calculatedColumnFormula>
    </tableColumn>
    <tableColumn id="29" xr3:uid="{BE8E52F7-B260-47EB-AB4F-C9EF2A8C2C13}" name="FREE_JONE" dataDxfId="49">
      <calculatedColumnFormula>"FREE_JONE"</calculatedColumnFormula>
    </tableColumn>
    <tableColumn id="1" xr3:uid="{87AD016D-343C-4B76-A7B2-DF5997E5FDDE}" name="Booking Number"/>
    <tableColumn id="2" xr3:uid="{EA7D8399-876B-4605-8717-AEBE38E522F3}" name="Booking Submission Date" dataDxfId="48"/>
    <tableColumn id="3" xr3:uid="{DA2ADA54-9003-43C9-8B82-6D420362766C}" name="Estimated delivery date" dataDxfId="47"/>
    <tableColumn id="4" xr3:uid="{E629093B-EA09-47BB-A8BC-C048ADD1D06F}" name="Booking reference"/>
    <tableColumn id="5" xr3:uid="{88C4754E-BDEB-43AB-92CA-28208302719D}" name="Booking confirmation number"/>
    <tableColumn id="6" xr3:uid="{7F0CFBC1-8D02-457B-BB87-576E7F1811D3}" name="Booking status"/>
    <tableColumn id="7" xr3:uid="{3E5A913A-FAE8-4D3C-99E2-C60200144669}" name="Consignee"/>
    <tableColumn id="8" xr3:uid="{511FAF1D-337C-4A88-99CD-E2008D30EF3B}" name="Shipper"/>
    <tableColumn id="9" xr3:uid="{C035E7A5-D205-4D2F-BD51-26D0FB8FD146}" name="Office"/>
    <tableColumn id="10" xr3:uid="{C13E3B8A-5FA5-4A9F-9406-8CCCFFB23CB0}" name="Service type" dataDxfId="46"/>
    <tableColumn id="11" xr3:uid="{6324BDEF-3A62-45C8-A71E-CCBED1521D7E}" name="Transportation mode"/>
    <tableColumn id="12" xr3:uid="{772F9A31-5990-492F-96D3-B93B22D16426}" name="FOB Point"/>
    <tableColumn id="13" xr3:uid="{5C123060-1814-4AB6-B25A-3071E03F17D9}" name="PO number "/>
    <tableColumn id="14" xr3:uid="{9F964664-6EA5-4BB5-8001-7014303B8B48}" name="SKU/Item"/>
    <tableColumn id="15" xr3:uid="{40FEB0CF-FF3D-4AAE-8E3E-CD7FE70FC530}" name="Freight"/>
    <tableColumn id="16" xr3:uid="{0767EB95-FC89-4DBB-AB32-7270EA95FE04}" name="Letter of credit"/>
    <tableColumn id="17" xr3:uid="{16F04D0B-E31C-48DF-B7EB-EAD0AB3350BF}" name="Export License"/>
    <tableColumn id="18" xr3:uid="{DF78EE27-EFC2-4F45-8775-4CD332B577CB}" name="Place of delivery"/>
    <tableColumn id="19" xr3:uid="{65BBBF25-5C8F-4E58-8472-06A50E430D4C}" name="Place of discharge"/>
    <tableColumn id="20" xr3:uid="{06966DFB-E805-4359-B5CF-90CD29F798A1}" name="Place of loading"/>
    <tableColumn id="21" xr3:uid="{6C9FA921-45A8-454E-9241-AC9FB3691B13}" name="Total quantity"/>
    <tableColumn id="22" xr3:uid="{2272D8DB-082D-4377-B8DC-3E40C10EF0B4}" name="Total packages"/>
    <tableColumn id="23" xr3:uid="{20FBFA5A-762E-4C5D-A72A-B34A0D531B38}" name="Total gross weight"/>
    <tableColumn id="24" xr3:uid="{2B3ACF50-F8C0-443F-A7EB-B0D21FE4FFB7}" name="Total measurement"/>
    <tableColumn id="25" xr3:uid="{D4FE2EFA-DA47-49F0-B18F-0A0E61ACDBB6}" name="Creator"/>
    <tableColumn id="26" xr3:uid="{041049B6-4909-4651-8F8F-860274449A03}" name="Creation Time" dataDxfId="45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D73521-5F24-4AC8-89AD-21E575D2B413}" name="Table2" displayName="Table2" ref="A1:B146" totalsRowShown="0" dataDxfId="44">
  <autoFilter ref="A1:B146" xr:uid="{33D73521-5F24-4AC8-89AD-21E575D2B413}"/>
  <tableColumns count="2">
    <tableColumn id="1" xr3:uid="{77747800-3F3A-4D19-BE18-EB57606CFB0F}" name="SL_NO" dataDxfId="43"/>
    <tableColumn id="2" xr3:uid="{3243EF87-DD61-432C-8D00-4DBFD558E6CE}" name="Product Type" dataDxfId="4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2A3AE-6179-4387-A4C8-34C1F1645B8B}" name="Table3" displayName="Table3" ref="D1:D14" totalsRowShown="0" headerRowDxfId="41" dataDxfId="39" headerRowBorderDxfId="40" tableBorderDxfId="38" totalsRowBorderDxfId="37">
  <autoFilter ref="D1:D14" xr:uid="{9222A3AE-6179-4387-A4C8-34C1F1645B8B}"/>
  <tableColumns count="1">
    <tableColumn id="1" xr3:uid="{F6A8853C-4014-487C-B6F6-490413E54762}" name="Gender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7FF1BA-0307-4173-BB98-F31CFE2DF226}" name="Table4" displayName="Table4" ref="F1:F31" totalsRowShown="0" headerRowDxfId="35" dataDxfId="33" headerRowBorderDxfId="34" tableBorderDxfId="32" totalsRowBorderDxfId="31">
  <autoFilter ref="F1:F31" xr:uid="{657FF1BA-0307-4173-BB98-F31CFE2DF226}"/>
  <tableColumns count="1">
    <tableColumn id="1" xr3:uid="{395822CC-E4EB-4D40-AE24-033A4AB471DF}" name="Construction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8B6AE8-6D4A-42F2-B04E-8FA15D213B62}" name="Table6" displayName="Table6" ref="H1:H16" totalsRowShown="0">
  <autoFilter ref="H1:H16" xr:uid="{388B6AE8-6D4A-42F2-B04E-8FA15D213B62}"/>
  <tableColumns count="1">
    <tableColumn id="1" xr3:uid="{45B99F90-6303-4C10-8B77-694BEDDD8099}" name="Packa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icommercia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A9A-562B-4A0F-B1F9-F96F257A725C}">
  <sheetPr>
    <tabColor rgb="FF0070C0"/>
  </sheetPr>
  <dimension ref="A1:U18"/>
  <sheetViews>
    <sheetView tabSelected="1" zoomScaleNormal="100" workbookViewId="0">
      <selection activeCell="E3" sqref="E3"/>
    </sheetView>
  </sheetViews>
  <sheetFormatPr defaultRowHeight="14.4" x14ac:dyDescent="0.3"/>
  <cols>
    <col min="2" max="2" width="16" customWidth="1"/>
    <col min="3" max="3" width="11.5546875" customWidth="1"/>
    <col min="4" max="4" width="10.109375" customWidth="1"/>
    <col min="5" max="5" width="13.21875" customWidth="1"/>
    <col min="6" max="6" width="10.44140625" customWidth="1"/>
    <col min="7" max="7" width="11.5546875" customWidth="1"/>
    <col min="8" max="8" width="12.88671875" customWidth="1"/>
    <col min="9" max="9" width="10.44140625" customWidth="1"/>
    <col min="10" max="11" width="11.5546875" style="11" customWidth="1"/>
    <col min="12" max="13" width="12.33203125" style="11" customWidth="1"/>
    <col min="14" max="15" width="13.88671875" style="11" customWidth="1"/>
    <col min="16" max="16" width="13.88671875" customWidth="1"/>
    <col min="17" max="17" width="18.21875" bestFit="1" customWidth="1"/>
    <col min="18" max="18" width="13.21875" style="1" customWidth="1"/>
    <col min="19" max="19" width="14.77734375" customWidth="1"/>
    <col min="20" max="20" width="25.44140625" customWidth="1"/>
    <col min="21" max="21" width="14.6640625" customWidth="1"/>
  </cols>
  <sheetData>
    <row r="1" spans="1:21" ht="53.4" customHeight="1" x14ac:dyDescent="0.3">
      <c r="A1" s="14" t="s">
        <v>0</v>
      </c>
      <c r="B1" s="48" t="s">
        <v>234</v>
      </c>
      <c r="C1" s="21" t="s">
        <v>199</v>
      </c>
      <c r="D1" s="50" t="s">
        <v>1</v>
      </c>
      <c r="E1" s="21" t="s">
        <v>200</v>
      </c>
      <c r="F1" s="21" t="s">
        <v>3</v>
      </c>
      <c r="G1" s="43" t="s">
        <v>5</v>
      </c>
      <c r="H1" s="44" t="s">
        <v>6</v>
      </c>
      <c r="I1" s="43" t="s">
        <v>7</v>
      </c>
      <c r="J1" s="21" t="s">
        <v>194</v>
      </c>
      <c r="K1" s="44" t="s">
        <v>257</v>
      </c>
      <c r="L1" s="10" t="s">
        <v>202</v>
      </c>
      <c r="M1" s="10" t="s">
        <v>203</v>
      </c>
      <c r="N1" s="10" t="s">
        <v>204</v>
      </c>
      <c r="O1" s="10" t="s">
        <v>205</v>
      </c>
      <c r="P1" s="10" t="s">
        <v>206</v>
      </c>
      <c r="Q1" s="2" t="s">
        <v>201</v>
      </c>
      <c r="R1" s="37" t="s">
        <v>195</v>
      </c>
      <c r="S1" s="38" t="s">
        <v>196</v>
      </c>
      <c r="T1" s="38" t="s">
        <v>197</v>
      </c>
      <c r="U1" s="38" t="s">
        <v>198</v>
      </c>
    </row>
    <row r="2" spans="1:21" x14ac:dyDescent="0.3">
      <c r="A2" s="15" t="str">
        <f>IF(Table1[[#This Row],[Order No/PO_NO]]&lt;&gt;"",ROWS($A$2:Table1[[#This Row],[Order No/PO_NO]]),"")</f>
        <v/>
      </c>
      <c r="B2" s="58" t="str">
        <f>IF(Table1[[#This Row],[Order No/PO_NO]]&lt;&gt;"",IFERROR(IF(DATA_FROM_DAMCO!D2&lt;&gt;"",INDEX(Table16[Booking Submission Date],MATCH(Table1[[#This Row],[Order No/PO_NO]]&amp;"-"&amp;Table1[[#This Row],[SKU/Item]],Table16[COMBINE (PO_SKU)],0),1),"UPDATE_DT_FROM_DAMCO"),"SUB_BOOKING"),"NO DATA")</f>
        <v>NO DATA</v>
      </c>
      <c r="C2" s="22"/>
      <c r="D2" s="22"/>
      <c r="E2" s="51"/>
      <c r="F2" s="22" t="str">
        <f>IF(Table1[[#This Row],[Order No/PO_NO]]&lt;&gt;"","N","")</f>
        <v/>
      </c>
      <c r="G2" s="45"/>
      <c r="H2" s="45"/>
      <c r="I2" s="45"/>
      <c r="J2" s="22" t="str">
        <f>IF(Table1[[#This Row],[Order No/PO_NO]]&lt;&gt;"","1","")</f>
        <v/>
      </c>
      <c r="K2" s="45"/>
      <c r="L2" s="13"/>
      <c r="M2" s="13"/>
      <c r="N2" s="13"/>
      <c r="O2" s="13"/>
      <c r="P2" s="13"/>
      <c r="Q2" s="12"/>
      <c r="R2" s="39"/>
      <c r="S2" s="40"/>
      <c r="T2" s="41"/>
      <c r="U2" s="41"/>
    </row>
    <row r="3" spans="1:21" x14ac:dyDescent="0.3">
      <c r="A3" s="15" t="str">
        <f>IF(Table1[[#This Row],[Order No/PO_NO]]&lt;&gt;"",ROWS($A$2:Table1[[#This Row],[Order No/PO_NO]]),"")</f>
        <v/>
      </c>
      <c r="B3" s="58" t="str">
        <f>IF(Table1[[#This Row],[Order No/PO_NO]]&lt;&gt;"",IFERROR(IF(DATA_FROM_DAMCO!D3&lt;&gt;"",INDEX(Table16[Booking Submission Date],MATCH(Table1[[#This Row],[Order No/PO_NO]]&amp;"-"&amp;Table1[[#This Row],[SKU/Item]],Table16[COMBINE (PO_SKU)],0),1),"UPDATE_DT_FROM_DAMCO"),"SUB_BOOKING"),"NO DATA")</f>
        <v>NO DATA</v>
      </c>
      <c r="C3" s="22"/>
      <c r="D3" s="22"/>
      <c r="E3" s="51"/>
      <c r="F3" s="22" t="str">
        <f>IF(Table1[[#This Row],[Order No/PO_NO]]&lt;&gt;"","N","")</f>
        <v/>
      </c>
      <c r="G3" s="45"/>
      <c r="H3" s="45"/>
      <c r="I3" s="45"/>
      <c r="J3" s="22" t="str">
        <f>IF(Table1[[#This Row],[Order No/PO_NO]]&lt;&gt;"","1","")</f>
        <v/>
      </c>
      <c r="K3" s="45"/>
      <c r="L3" s="13"/>
      <c r="M3" s="13"/>
      <c r="N3" s="13"/>
      <c r="O3" s="13"/>
      <c r="P3" s="13"/>
      <c r="Q3" s="12"/>
      <c r="R3" s="41"/>
      <c r="S3" s="40"/>
      <c r="T3" s="41"/>
      <c r="U3" s="41"/>
    </row>
    <row r="4" spans="1:21" x14ac:dyDescent="0.3">
      <c r="A4" s="15" t="str">
        <f>IF(Table1[[#This Row],[Order No/PO_NO]]&lt;&gt;"",ROWS($A$2:Table1[[#This Row],[Order No/PO_NO]]),"")</f>
        <v/>
      </c>
      <c r="B4" s="58" t="str">
        <f>IF(Table1[[#This Row],[Order No/PO_NO]]&lt;&gt;"",IFERROR(IF(DATA_FROM_DAMCO!D4&lt;&gt;"",INDEX(Table16[Booking Submission Date],MATCH(Table1[[#This Row],[Order No/PO_NO]]&amp;"-"&amp;Table1[[#This Row],[SKU/Item]],Table16[COMBINE (PO_SKU)],0),1),"UPDATE_DT_FROM_DAMCO"),"SUB_BOOKING"),"NO DATA")</f>
        <v>NO DATA</v>
      </c>
      <c r="C4" s="22"/>
      <c r="D4" s="22"/>
      <c r="E4" s="51"/>
      <c r="F4" s="22" t="str">
        <f>IF(Table1[[#This Row],[Order No/PO_NO]]&lt;&gt;"","N","")</f>
        <v/>
      </c>
      <c r="G4" s="45"/>
      <c r="H4" s="45"/>
      <c r="I4" s="45"/>
      <c r="J4" s="22" t="str">
        <f>IF(Table1[[#This Row],[Order No/PO_NO]]&lt;&gt;"","1","")</f>
        <v/>
      </c>
      <c r="K4" s="45"/>
      <c r="L4" s="13"/>
      <c r="M4" s="13"/>
      <c r="N4" s="13"/>
      <c r="O4" s="13"/>
      <c r="P4" s="13"/>
      <c r="Q4" s="12"/>
      <c r="R4" s="41"/>
      <c r="S4" s="40"/>
      <c r="T4" s="41"/>
      <c r="U4" s="41"/>
    </row>
    <row r="5" spans="1:21" x14ac:dyDescent="0.3">
      <c r="A5" s="15" t="str">
        <f>IF(Table1[[#This Row],[Order No/PO_NO]]&lt;&gt;"",ROWS($A$2:Table1[[#This Row],[Order No/PO_NO]]),"")</f>
        <v/>
      </c>
      <c r="B5" s="58" t="str">
        <f>IF(Table1[[#This Row],[Order No/PO_NO]]&lt;&gt;"",IFERROR(IF(DATA_FROM_DAMCO!D5&lt;&gt;"",INDEX(Table16[Booking Submission Date],MATCH(Table1[[#This Row],[Order No/PO_NO]]&amp;"-"&amp;Table1[[#This Row],[SKU/Item]],Table16[COMBINE (PO_SKU)],0),1),"UPDATE_DT_FROM_DAMCO"),"SUB_BOOKING"),"NO DATA")</f>
        <v>NO DATA</v>
      </c>
      <c r="C5" s="22"/>
      <c r="D5" s="22"/>
      <c r="E5" s="51"/>
      <c r="F5" s="22" t="str">
        <f>IF(Table1[[#This Row],[Order No/PO_NO]]&lt;&gt;"","N","")</f>
        <v/>
      </c>
      <c r="G5" s="45"/>
      <c r="H5" s="45"/>
      <c r="I5" s="45"/>
      <c r="J5" s="22" t="str">
        <f>IF(Table1[[#This Row],[Order No/PO_NO]]&lt;&gt;"","1","")</f>
        <v/>
      </c>
      <c r="K5" s="45"/>
      <c r="L5" s="13"/>
      <c r="M5" s="13"/>
      <c r="N5" s="13"/>
      <c r="O5" s="13"/>
      <c r="P5" s="13"/>
      <c r="Q5" s="12"/>
      <c r="R5" s="41"/>
      <c r="S5" s="40"/>
      <c r="T5" s="41"/>
      <c r="U5" s="41"/>
    </row>
    <row r="6" spans="1:21" x14ac:dyDescent="0.3">
      <c r="A6" s="15" t="str">
        <f>IF(Table1[[#This Row],[Order No/PO_NO]]&lt;&gt;"",ROWS($A$2:Table1[[#This Row],[Order No/PO_NO]]),"")</f>
        <v/>
      </c>
      <c r="B6" s="58" t="str">
        <f>IF(Table1[[#This Row],[Order No/PO_NO]]&lt;&gt;"",IFERROR(IF(DATA_FROM_DAMCO!D6&lt;&gt;"",INDEX(Table16[Booking Submission Date],MATCH(Table1[[#This Row],[Order No/PO_NO]]&amp;"-"&amp;Table1[[#This Row],[SKU/Item]],Table16[COMBINE (PO_SKU)],0),1),"UPDATE_DT_FROM_DAMCO"),"SUB_BOOKING"),"NO DATA")</f>
        <v>NO DATA</v>
      </c>
      <c r="C6" s="22"/>
      <c r="D6" s="22"/>
      <c r="E6" s="51"/>
      <c r="F6" s="22" t="str">
        <f>IF(Table1[[#This Row],[Order No/PO_NO]]&lt;&gt;"","N","")</f>
        <v/>
      </c>
      <c r="G6" s="45"/>
      <c r="H6" s="45"/>
      <c r="I6" s="45"/>
      <c r="J6" s="22" t="str">
        <f>IF(Table1[[#This Row],[Order No/PO_NO]]&lt;&gt;"","1","")</f>
        <v/>
      </c>
      <c r="K6" s="45"/>
      <c r="L6" s="13"/>
      <c r="M6" s="13"/>
      <c r="N6" s="13"/>
      <c r="O6" s="13"/>
      <c r="P6" s="13"/>
      <c r="Q6" s="12"/>
      <c r="R6" s="41"/>
      <c r="S6" s="40"/>
      <c r="T6" s="41"/>
      <c r="U6" s="41"/>
    </row>
    <row r="7" spans="1:21" x14ac:dyDescent="0.3">
      <c r="A7" s="15" t="str">
        <f>IF(Table1[[#This Row],[Order No/PO_NO]]&lt;&gt;"",ROWS($A$2:Table1[[#This Row],[Order No/PO_NO]]),"")</f>
        <v/>
      </c>
      <c r="B7" s="58" t="str">
        <f>IF(Table1[[#This Row],[Order No/PO_NO]]&lt;&gt;"",IFERROR(IF(DATA_FROM_DAMCO!D7&lt;&gt;"",INDEX(Table16[Booking Submission Date],MATCH(Table1[[#This Row],[Order No/PO_NO]]&amp;"-"&amp;Table1[[#This Row],[SKU/Item]],Table16[COMBINE (PO_SKU)],0),1),"UPDATE_DT_FROM_DAMCO"),"SUB_BOOKING"),"NO DATA")</f>
        <v>NO DATA</v>
      </c>
      <c r="C7" s="22"/>
      <c r="D7" s="22"/>
      <c r="E7" s="51"/>
      <c r="F7" s="22" t="str">
        <f>IF(Table1[[#This Row],[Order No/PO_NO]]&lt;&gt;"","N","")</f>
        <v/>
      </c>
      <c r="G7" s="45"/>
      <c r="H7" s="45"/>
      <c r="I7" s="45"/>
      <c r="J7" s="22" t="str">
        <f>IF(Table1[[#This Row],[Order No/PO_NO]]&lt;&gt;"","1","")</f>
        <v/>
      </c>
      <c r="K7" s="45"/>
      <c r="L7" s="13"/>
      <c r="M7" s="13"/>
      <c r="N7" s="13"/>
      <c r="O7" s="13"/>
      <c r="P7" s="13"/>
      <c r="Q7" s="12"/>
      <c r="R7" s="41"/>
      <c r="S7" s="40"/>
      <c r="T7" s="41"/>
      <c r="U7" s="41"/>
    </row>
    <row r="8" spans="1:21" x14ac:dyDescent="0.3">
      <c r="A8" s="15" t="str">
        <f>IF(Table1[[#This Row],[Order No/PO_NO]]&lt;&gt;"",ROWS($A$2:Table1[[#This Row],[Order No/PO_NO]]),"")</f>
        <v/>
      </c>
      <c r="B8" s="58" t="str">
        <f>IF(Table1[[#This Row],[Order No/PO_NO]]&lt;&gt;"",IFERROR(IF(DATA_FROM_DAMCO!D8&lt;&gt;"",INDEX(Table16[Booking Submission Date],MATCH(Table1[[#This Row],[Order No/PO_NO]]&amp;"-"&amp;Table1[[#This Row],[SKU/Item]],Table16[COMBINE (PO_SKU)],0),1),"UPDATE_DT_FROM_DAMCO"),"SUB_BOOKING"),"NO DATA")</f>
        <v>NO DATA</v>
      </c>
      <c r="C8" s="22"/>
      <c r="D8" s="22"/>
      <c r="E8" s="51"/>
      <c r="F8" s="22" t="str">
        <f>IF(Table1[[#This Row],[Order No/PO_NO]]&lt;&gt;"","N","")</f>
        <v/>
      </c>
      <c r="G8" s="45"/>
      <c r="H8" s="45"/>
      <c r="I8" s="45"/>
      <c r="J8" s="22" t="str">
        <f>IF(Table1[[#This Row],[Order No/PO_NO]]&lt;&gt;"","1","")</f>
        <v/>
      </c>
      <c r="K8" s="45"/>
      <c r="L8" s="13"/>
      <c r="M8" s="13"/>
      <c r="N8" s="13"/>
      <c r="O8" s="13"/>
      <c r="P8" s="13"/>
      <c r="Q8" s="12"/>
      <c r="R8" s="41"/>
      <c r="S8" s="40"/>
      <c r="T8" s="41"/>
      <c r="U8" s="41"/>
    </row>
    <row r="9" spans="1:21" x14ac:dyDescent="0.3">
      <c r="A9" s="15" t="str">
        <f>IF(Table1[[#This Row],[Order No/PO_NO]]&lt;&gt;"",ROWS($A$2:Table1[[#This Row],[Order No/PO_NO]]),"")</f>
        <v/>
      </c>
      <c r="B9" s="58" t="str">
        <f>IF(Table1[[#This Row],[Order No/PO_NO]]&lt;&gt;"",IFERROR(IF(DATA_FROM_DAMCO!D9&lt;&gt;"",INDEX(Table16[Booking Submission Date],MATCH(Table1[[#This Row],[Order No/PO_NO]]&amp;"-"&amp;Table1[[#This Row],[SKU/Item]],Table16[COMBINE (PO_SKU)],0),1),"UPDATE_DT_FROM_DAMCO"),"SUB_BOOKING"),"NO DATA")</f>
        <v>NO DATA</v>
      </c>
      <c r="C9" s="22"/>
      <c r="D9" s="22"/>
      <c r="E9" s="51"/>
      <c r="F9" s="22" t="str">
        <f>IF(Table1[[#This Row],[Order No/PO_NO]]&lt;&gt;"","N","")</f>
        <v/>
      </c>
      <c r="G9" s="45"/>
      <c r="H9" s="45"/>
      <c r="I9" s="45"/>
      <c r="J9" s="22" t="str">
        <f>IF(Table1[[#This Row],[Order No/PO_NO]]&lt;&gt;"","1","")</f>
        <v/>
      </c>
      <c r="K9" s="45"/>
      <c r="L9" s="13"/>
      <c r="M9" s="13"/>
      <c r="N9" s="13"/>
      <c r="O9" s="13"/>
      <c r="P9" s="13"/>
      <c r="Q9" s="12"/>
      <c r="R9" s="41"/>
      <c r="S9" s="40"/>
      <c r="T9" s="41"/>
      <c r="U9" s="41"/>
    </row>
    <row r="10" spans="1:21" x14ac:dyDescent="0.3">
      <c r="A10" s="15" t="str">
        <f>IF(Table1[[#This Row],[Order No/PO_NO]]&lt;&gt;"",ROWS($A$2:Table1[[#This Row],[Order No/PO_NO]]),"")</f>
        <v/>
      </c>
      <c r="B10" s="58" t="str">
        <f>IF(Table1[[#This Row],[Order No/PO_NO]]&lt;&gt;"",IFERROR(IF(DATA_FROM_DAMCO!D10&lt;&gt;"",INDEX(Table16[Booking Submission Date],MATCH(Table1[[#This Row],[Order No/PO_NO]]&amp;"-"&amp;Table1[[#This Row],[SKU/Item]],Table16[COMBINE (PO_SKU)],0),1),"UPDATE_DT_FROM_DAMCO"),"SUB_BOOKING"),"NO DATA")</f>
        <v>NO DATA</v>
      </c>
      <c r="C10" s="22"/>
      <c r="D10" s="22"/>
      <c r="E10" s="51"/>
      <c r="F10" s="22" t="str">
        <f>IF(Table1[[#This Row],[Order No/PO_NO]]&lt;&gt;"","N","")</f>
        <v/>
      </c>
      <c r="G10" s="45"/>
      <c r="H10" s="45"/>
      <c r="I10" s="45"/>
      <c r="J10" s="22" t="str">
        <f>IF(Table1[[#This Row],[Order No/PO_NO]]&lt;&gt;"","1","")</f>
        <v/>
      </c>
      <c r="K10" s="45"/>
      <c r="L10" s="13"/>
      <c r="M10" s="13"/>
      <c r="N10" s="13"/>
      <c r="O10" s="13"/>
      <c r="P10" s="13"/>
      <c r="Q10" s="12"/>
      <c r="R10" s="41"/>
      <c r="S10" s="40"/>
      <c r="T10" s="41"/>
      <c r="U10" s="41"/>
    </row>
    <row r="11" spans="1:21" x14ac:dyDescent="0.3">
      <c r="A11" s="15" t="str">
        <f>IF(Table1[[#This Row],[Order No/PO_NO]]&lt;&gt;"",ROWS($A$2:Table1[[#This Row],[Order No/PO_NO]]),"")</f>
        <v/>
      </c>
      <c r="B11" s="58" t="str">
        <f>IF(Table1[[#This Row],[Order No/PO_NO]]&lt;&gt;"",IFERROR(IF(DATA_FROM_DAMCO!D11&lt;&gt;"",INDEX(Table16[Booking Submission Date],MATCH(Table1[[#This Row],[Order No/PO_NO]]&amp;"-"&amp;Table1[[#This Row],[SKU/Item]],Table16[COMBINE (PO_SKU)],0),1),"UPDATE_DT_FROM_DAMCO"),"SUB_BOOKING"),"NO DATA")</f>
        <v>NO DATA</v>
      </c>
      <c r="C11" s="22"/>
      <c r="D11" s="22"/>
      <c r="E11" s="51"/>
      <c r="F11" s="22" t="str">
        <f>IF(Table1[[#This Row],[Order No/PO_NO]]&lt;&gt;"","N","")</f>
        <v/>
      </c>
      <c r="G11" s="45"/>
      <c r="H11" s="45"/>
      <c r="I11" s="45"/>
      <c r="J11" s="22" t="str">
        <f>IF(Table1[[#This Row],[Order No/PO_NO]]&lt;&gt;"","1","")</f>
        <v/>
      </c>
      <c r="K11" s="45"/>
      <c r="L11" s="13"/>
      <c r="M11" s="13"/>
      <c r="N11" s="13"/>
      <c r="O11" s="13"/>
      <c r="P11" s="13"/>
      <c r="Q11" s="12"/>
      <c r="R11" s="41"/>
      <c r="S11" s="40"/>
      <c r="T11" s="41"/>
      <c r="U11" s="41"/>
    </row>
    <row r="12" spans="1:21" x14ac:dyDescent="0.3">
      <c r="A12" s="15" t="str">
        <f>IF(Table1[[#This Row],[Order No/PO_NO]]&lt;&gt;"",ROWS($A$2:Table1[[#This Row],[Order No/PO_NO]]),"")</f>
        <v/>
      </c>
      <c r="B12" s="58" t="str">
        <f>IF(Table1[[#This Row],[Order No/PO_NO]]&lt;&gt;"",IFERROR(IF(DATA_FROM_DAMCO!D12&lt;&gt;"",INDEX(Table16[Booking Submission Date],MATCH(Table1[[#This Row],[Order No/PO_NO]]&amp;"-"&amp;Table1[[#This Row],[SKU/Item]],Table16[COMBINE (PO_SKU)],0),1),"UPDATE_DT_FROM_DAMCO"),"SUB_BOOKING"),"NO DATA")</f>
        <v>NO DATA</v>
      </c>
      <c r="C12" s="22"/>
      <c r="D12" s="22"/>
      <c r="E12" s="51"/>
      <c r="F12" s="22" t="str">
        <f>IF(Table1[[#This Row],[Order No/PO_NO]]&lt;&gt;"","N","")</f>
        <v/>
      </c>
      <c r="G12" s="45"/>
      <c r="H12" s="45"/>
      <c r="I12" s="45"/>
      <c r="J12" s="22" t="str">
        <f>IF(Table1[[#This Row],[Order No/PO_NO]]&lt;&gt;"","1","")</f>
        <v/>
      </c>
      <c r="K12" s="45"/>
      <c r="L12" s="13"/>
      <c r="M12" s="13"/>
      <c r="N12" s="13"/>
      <c r="O12" s="13"/>
      <c r="P12" s="13"/>
      <c r="Q12" s="12"/>
      <c r="R12" s="41"/>
      <c r="S12" s="40"/>
      <c r="T12" s="41"/>
      <c r="U12" s="41"/>
    </row>
    <row r="13" spans="1:21" x14ac:dyDescent="0.3">
      <c r="A13" s="15" t="str">
        <f>IF(Table1[[#This Row],[Order No/PO_NO]]&lt;&gt;"",ROWS($A$2:Table1[[#This Row],[Order No/PO_NO]]),"")</f>
        <v/>
      </c>
      <c r="B13" s="58" t="str">
        <f>IF(Table1[[#This Row],[Order No/PO_NO]]&lt;&gt;"",IFERROR(IF(DATA_FROM_DAMCO!D13&lt;&gt;"",INDEX(Table16[Booking Submission Date],MATCH(Table1[[#This Row],[Order No/PO_NO]]&amp;"-"&amp;Table1[[#This Row],[SKU/Item]],Table16[COMBINE (PO_SKU)],0),1),"UPDATE_DT_FROM_DAMCO"),"SUB_BOOKING"),"NO DATA")</f>
        <v>NO DATA</v>
      </c>
      <c r="C13" s="22"/>
      <c r="D13" s="22"/>
      <c r="E13" s="51"/>
      <c r="F13" s="22" t="str">
        <f>IF(Table1[[#This Row],[Order No/PO_NO]]&lt;&gt;"","N","")</f>
        <v/>
      </c>
      <c r="G13" s="45"/>
      <c r="H13" s="45"/>
      <c r="I13" s="45"/>
      <c r="J13" s="22" t="str">
        <f>IF(Table1[[#This Row],[Order No/PO_NO]]&lt;&gt;"","1","")</f>
        <v/>
      </c>
      <c r="K13" s="45"/>
      <c r="L13" s="13"/>
      <c r="M13" s="13"/>
      <c r="N13" s="13"/>
      <c r="O13" s="13"/>
      <c r="P13" s="13"/>
      <c r="Q13" s="12"/>
      <c r="R13" s="41"/>
      <c r="S13" s="40"/>
      <c r="T13" s="41"/>
      <c r="U13" s="41"/>
    </row>
    <row r="14" spans="1:21" x14ac:dyDescent="0.3">
      <c r="A14" s="15" t="str">
        <f>IF(Table1[[#This Row],[Order No/PO_NO]]&lt;&gt;"",ROWS($A$2:Table1[[#This Row],[Order No/PO_NO]]),"")</f>
        <v/>
      </c>
      <c r="B14" s="58" t="str">
        <f>IF(Table1[[#This Row],[Order No/PO_NO]]&lt;&gt;"",IFERROR(IF(DATA_FROM_DAMCO!D14&lt;&gt;"",INDEX(Table16[Booking Submission Date],MATCH(Table1[[#This Row],[Order No/PO_NO]]&amp;"-"&amp;Table1[[#This Row],[SKU/Item]],Table16[COMBINE (PO_SKU)],0),1),"UPDATE_DT_FROM_DAMCO"),"SUB_BOOKING"),"NO DATA")</f>
        <v>NO DATA</v>
      </c>
      <c r="C14" s="22"/>
      <c r="D14" s="22"/>
      <c r="E14" s="51"/>
      <c r="F14" s="22" t="str">
        <f>IF(Table1[[#This Row],[Order No/PO_NO]]&lt;&gt;"","N","")</f>
        <v/>
      </c>
      <c r="G14" s="45"/>
      <c r="H14" s="45"/>
      <c r="I14" s="45"/>
      <c r="J14" s="22" t="str">
        <f>IF(Table1[[#This Row],[Order No/PO_NO]]&lt;&gt;"","1","")</f>
        <v/>
      </c>
      <c r="K14" s="45"/>
      <c r="L14" s="13"/>
      <c r="M14" s="13"/>
      <c r="N14" s="13"/>
      <c r="O14" s="13"/>
      <c r="P14" s="13"/>
      <c r="Q14" s="12"/>
      <c r="R14" s="41"/>
      <c r="S14" s="40"/>
      <c r="T14" s="41"/>
      <c r="U14" s="41"/>
    </row>
    <row r="15" spans="1:21" x14ac:dyDescent="0.3">
      <c r="A15" s="15" t="str">
        <f>IF(Table1[[#This Row],[Order No/PO_NO]]&lt;&gt;"",ROWS($A$2:Table1[[#This Row],[Order No/PO_NO]]),"")</f>
        <v/>
      </c>
      <c r="B15" s="58" t="str">
        <f>IF(Table1[[#This Row],[Order No/PO_NO]]&lt;&gt;"",IFERROR(IF(DATA_FROM_DAMCO!D15&lt;&gt;"",INDEX(Table16[Booking Submission Date],MATCH(Table1[[#This Row],[Order No/PO_NO]]&amp;"-"&amp;Table1[[#This Row],[SKU/Item]],Table16[COMBINE (PO_SKU)],0),1),"UPDATE_DT_FROM_DAMCO"),"SUB_BOOKING"),"NO DATA")</f>
        <v>NO DATA</v>
      </c>
      <c r="C15" s="22"/>
      <c r="D15" s="22"/>
      <c r="E15" s="51"/>
      <c r="F15" s="22" t="str">
        <f>IF(Table1[[#This Row],[Order No/PO_NO]]&lt;&gt;"","N","")</f>
        <v/>
      </c>
      <c r="G15" s="45"/>
      <c r="H15" s="45"/>
      <c r="I15" s="45"/>
      <c r="J15" s="22" t="str">
        <f>IF(Table1[[#This Row],[Order No/PO_NO]]&lt;&gt;"","1","")</f>
        <v/>
      </c>
      <c r="K15" s="45"/>
      <c r="L15" s="13"/>
      <c r="M15" s="13"/>
      <c r="N15" s="13"/>
      <c r="O15" s="13"/>
      <c r="P15" s="13"/>
      <c r="Q15" s="12"/>
      <c r="R15" s="41"/>
      <c r="S15" s="40"/>
      <c r="T15" s="41"/>
      <c r="U15" s="41"/>
    </row>
    <row r="16" spans="1:21" x14ac:dyDescent="0.3">
      <c r="A16" s="15" t="str">
        <f>IF(Table1[[#This Row],[Order No/PO_NO]]&lt;&gt;"",ROWS($A$2:Table1[[#This Row],[Order No/PO_NO]]),"")</f>
        <v/>
      </c>
      <c r="B16" s="58" t="str">
        <f>IF(Table1[[#This Row],[Order No/PO_NO]]&lt;&gt;"",IFERROR(IF(DATA_FROM_DAMCO!D16&lt;&gt;"",INDEX(Table16[Booking Submission Date],MATCH(Table1[[#This Row],[Order No/PO_NO]]&amp;"-"&amp;Table1[[#This Row],[SKU/Item]],Table16[COMBINE (PO_SKU)],0),1),"UPDATE_DT_FROM_DAMCO"),"SUB_BOOKING"),"NO DATA")</f>
        <v>NO DATA</v>
      </c>
      <c r="C16" s="22"/>
      <c r="D16" s="22"/>
      <c r="E16" s="51"/>
      <c r="F16" s="22" t="str">
        <f>IF(Table1[[#This Row],[Order No/PO_NO]]&lt;&gt;"","N","")</f>
        <v/>
      </c>
      <c r="G16" s="45"/>
      <c r="H16" s="45"/>
      <c r="I16" s="45"/>
      <c r="J16" s="22" t="str">
        <f>IF(Table1[[#This Row],[Order No/PO_NO]]&lt;&gt;"","1","")</f>
        <v/>
      </c>
      <c r="K16" s="45"/>
      <c r="L16" s="13"/>
      <c r="M16" s="13"/>
      <c r="N16" s="13"/>
      <c r="O16" s="13"/>
      <c r="P16" s="13"/>
      <c r="Q16" s="12"/>
      <c r="R16" s="41"/>
      <c r="S16" s="40"/>
      <c r="T16" s="41"/>
      <c r="U16" s="41"/>
    </row>
    <row r="17" spans="1:21" x14ac:dyDescent="0.3">
      <c r="A17" s="15" t="str">
        <f>IF(Table1[[#This Row],[Order No/PO_NO]]&lt;&gt;"",ROWS($A$2:Table1[[#This Row],[Order No/PO_NO]]),"")</f>
        <v/>
      </c>
      <c r="B17" s="58" t="str">
        <f>IF(Table1[[#This Row],[Order No/PO_NO]]&lt;&gt;"",IFERROR(IF(DATA_FROM_DAMCO!D17&lt;&gt;"",INDEX(Table16[Booking Submission Date],MATCH(Table1[[#This Row],[Order No/PO_NO]]&amp;"-"&amp;Table1[[#This Row],[SKU/Item]],Table16[COMBINE (PO_SKU)],0),1),"UPDATE_DT_FROM_DAMCO"),"SUB_BOOKING"),"NO DATA")</f>
        <v>NO DATA</v>
      </c>
      <c r="C17" s="22"/>
      <c r="D17" s="22"/>
      <c r="E17" s="51"/>
      <c r="F17" s="22" t="str">
        <f>IF(Table1[[#This Row],[Order No/PO_NO]]&lt;&gt;"","N","")</f>
        <v/>
      </c>
      <c r="G17" s="45"/>
      <c r="H17" s="45"/>
      <c r="I17" s="45"/>
      <c r="J17" s="22" t="str">
        <f>IF(Table1[[#This Row],[Order No/PO_NO]]&lt;&gt;"","1","")</f>
        <v/>
      </c>
      <c r="K17" s="45"/>
      <c r="L17" s="13"/>
      <c r="M17" s="13"/>
      <c r="N17" s="13"/>
      <c r="O17" s="13"/>
      <c r="P17" s="13"/>
      <c r="Q17" s="12"/>
      <c r="R17" s="41"/>
      <c r="S17" s="40"/>
      <c r="T17" s="41"/>
      <c r="U17" s="41"/>
    </row>
    <row r="18" spans="1:21" x14ac:dyDescent="0.3">
      <c r="A18" s="15" t="str">
        <f>IF(Table1[[#This Row],[Order No/PO_NO]]&lt;&gt;"",ROWS($A$2:Table1[[#This Row],[Order No/PO_NO]]),"")</f>
        <v/>
      </c>
      <c r="B18" s="58" t="str">
        <f>IF(Table1[[#This Row],[Order No/PO_NO]]&lt;&gt;"",IFERROR(IF(DATA_FROM_DAMCO!D18&lt;&gt;"",INDEX(Table16[Booking Submission Date],MATCH(Table1[[#This Row],[Order No/PO_NO]]&amp;"-"&amp;Table1[[#This Row],[SKU/Item]],Table16[COMBINE (PO_SKU)],0),1),"UPDATE_DT_FROM_DAMCO"),"SUB_BOOKING"),"NO DATA")</f>
        <v>NO DATA</v>
      </c>
      <c r="C18" s="22"/>
      <c r="D18" s="22"/>
      <c r="E18" s="51"/>
      <c r="F18" s="22" t="str">
        <f>IF(Table1[[#This Row],[Order No/PO_NO]]&lt;&gt;"","N","")</f>
        <v/>
      </c>
      <c r="G18" s="45"/>
      <c r="H18" s="45"/>
      <c r="I18" s="45"/>
      <c r="J18" s="22" t="str">
        <f>IF(Table1[[#This Row],[Order No/PO_NO]]&lt;&gt;"","1","")</f>
        <v/>
      </c>
      <c r="K18" s="45"/>
      <c r="L18" s="13"/>
      <c r="M18" s="13"/>
      <c r="N18" s="13"/>
      <c r="O18" s="13"/>
      <c r="P18" s="13"/>
      <c r="Q18" s="12"/>
      <c r="R18" s="41"/>
      <c r="S18" s="40"/>
      <c r="T18" s="41"/>
      <c r="U18" s="41"/>
    </row>
  </sheetData>
  <phoneticPr fontId="4" type="noConversion"/>
  <conditionalFormatting sqref="B2:B18">
    <cfRule type="containsText" dxfId="6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4D8F95-9DDC-4537-936F-66C6117B8C8B}">
          <x14:formula1>
            <xm:f>LIBRARY!$B$2:$B$146</xm:f>
          </x14:formula1>
          <xm:sqref>G2:G18</xm:sqref>
        </x14:dataValidation>
        <x14:dataValidation type="list" allowBlank="1" showInputMessage="1" showErrorMessage="1" xr:uid="{24C6304B-1C55-4750-8037-C792DBFD7292}">
          <x14:formula1>
            <xm:f>LIBRARY!$F$2:$F$31</xm:f>
          </x14:formula1>
          <xm:sqref>I2:I18</xm:sqref>
        </x14:dataValidation>
        <x14:dataValidation type="list" allowBlank="1" showInputMessage="1" showErrorMessage="1" xr:uid="{97E6184D-0DB9-4CE9-AAED-B98553C42D3C}">
          <x14:formula1>
            <xm:f>LIBRARY!$D$2:$D$14</xm:f>
          </x14:formula1>
          <xm:sqref>H2:H18</xm:sqref>
        </x14:dataValidation>
        <x14:dataValidation type="list" allowBlank="1" showInputMessage="1" showErrorMessage="1" xr:uid="{561F0E8C-AB31-45D8-942F-73E7B59BC993}">
          <x14:formula1>
            <xm:f>LIBRARY!$H$2:$H$16</xm:f>
          </x14:formula1>
          <xm:sqref>K2:K18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090-B776-48AD-853E-98947210E7FA}">
  <sheetPr>
    <tabColor rgb="FFFF0000"/>
  </sheetPr>
  <dimension ref="B1:D9"/>
  <sheetViews>
    <sheetView showGridLines="0" workbookViewId="0">
      <selection activeCell="B12" sqref="B12"/>
    </sheetView>
  </sheetViews>
  <sheetFormatPr defaultRowHeight="14.4" x14ac:dyDescent="0.3"/>
  <cols>
    <col min="3" max="3" width="50.6640625" bestFit="1" customWidth="1"/>
  </cols>
  <sheetData>
    <row r="1" spans="2:4" x14ac:dyDescent="0.3">
      <c r="B1" s="52" t="s">
        <v>240</v>
      </c>
      <c r="C1" s="53"/>
      <c r="D1" s="54"/>
    </row>
    <row r="2" spans="2:4" ht="15" thickBot="1" x14ac:dyDescent="0.35">
      <c r="B2" s="55"/>
      <c r="C2" s="56"/>
      <c r="D2" s="57"/>
    </row>
    <row r="3" spans="2:4" x14ac:dyDescent="0.3">
      <c r="B3" s="28">
        <v>1</v>
      </c>
      <c r="C3" s="27" t="s">
        <v>235</v>
      </c>
      <c r="D3" s="47"/>
    </row>
    <row r="4" spans="2:4" x14ac:dyDescent="0.3">
      <c r="B4" s="29">
        <v>2</v>
      </c>
      <c r="C4" s="23" t="s">
        <v>236</v>
      </c>
      <c r="D4" s="30"/>
    </row>
    <row r="5" spans="2:4" ht="57.6" customHeight="1" x14ac:dyDescent="0.3">
      <c r="B5" s="31">
        <v>3</v>
      </c>
      <c r="C5" s="24" t="s">
        <v>237</v>
      </c>
      <c r="D5" s="32"/>
    </row>
    <row r="6" spans="2:4" ht="43.2" x14ac:dyDescent="0.3">
      <c r="B6" s="31">
        <v>4</v>
      </c>
      <c r="C6" s="25" t="s">
        <v>238</v>
      </c>
      <c r="D6" s="46"/>
    </row>
    <row r="7" spans="2:4" x14ac:dyDescent="0.3">
      <c r="B7" s="31">
        <v>5</v>
      </c>
      <c r="C7" s="26" t="s">
        <v>239</v>
      </c>
      <c r="D7" s="33"/>
    </row>
    <row r="8" spans="2:4" x14ac:dyDescent="0.3">
      <c r="B8" s="31">
        <v>6</v>
      </c>
      <c r="C8" s="26" t="s">
        <v>241</v>
      </c>
      <c r="D8" s="42"/>
    </row>
    <row r="9" spans="2:4" ht="18.600000000000001" thickBot="1" x14ac:dyDescent="0.4">
      <c r="B9" s="34"/>
      <c r="C9" s="35"/>
      <c r="D9" s="36"/>
    </row>
  </sheetData>
  <mergeCells count="1">
    <mergeCell ref="B1:D2"/>
  </mergeCells>
  <hyperlinks>
    <hyperlink ref="B1" r:id="rId1" xr:uid="{CE758FB9-6EE6-4CC8-AFD3-E81195F1C3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FED8-2095-4232-BDB4-D4CC215AE797}">
  <sheetPr>
    <tabColor rgb="FF00B0F0"/>
  </sheetPr>
  <dimension ref="A1:U3"/>
  <sheetViews>
    <sheetView zoomScaleNormal="100" workbookViewId="0">
      <selection activeCell="E14" sqref="E14"/>
    </sheetView>
  </sheetViews>
  <sheetFormatPr defaultRowHeight="14.4" x14ac:dyDescent="0.3"/>
  <cols>
    <col min="2" max="2" width="15.88671875" customWidth="1"/>
    <col min="3" max="3" width="11.5546875" customWidth="1"/>
    <col min="4" max="4" width="10.109375" customWidth="1"/>
    <col min="5" max="5" width="13.21875" customWidth="1"/>
    <col min="6" max="6" width="10.44140625" customWidth="1"/>
    <col min="7" max="7" width="11.5546875" customWidth="1"/>
    <col min="8" max="8" width="12.88671875" customWidth="1"/>
    <col min="9" max="9" width="10.44140625" customWidth="1"/>
    <col min="10" max="11" width="11.5546875" style="11" customWidth="1"/>
    <col min="12" max="13" width="12.33203125" style="11" customWidth="1"/>
    <col min="14" max="15" width="13.88671875" style="11" customWidth="1"/>
    <col min="16" max="16" width="13.88671875" customWidth="1"/>
    <col min="17" max="17" width="18.21875" bestFit="1" customWidth="1"/>
    <col min="18" max="18" width="13.21875" style="1" customWidth="1"/>
    <col min="19" max="19" width="14.77734375" customWidth="1"/>
    <col min="20" max="20" width="25.44140625" customWidth="1"/>
    <col min="21" max="21" width="14.6640625" customWidth="1"/>
  </cols>
  <sheetData>
    <row r="1" spans="1:21" ht="53.4" customHeight="1" x14ac:dyDescent="0.3">
      <c r="A1" s="14" t="s">
        <v>0</v>
      </c>
      <c r="B1" s="48" t="s">
        <v>234</v>
      </c>
      <c r="C1" s="21" t="s">
        <v>199</v>
      </c>
      <c r="D1" s="50" t="s">
        <v>1</v>
      </c>
      <c r="E1" s="21" t="s">
        <v>200</v>
      </c>
      <c r="F1" s="21" t="s">
        <v>3</v>
      </c>
      <c r="G1" s="43" t="s">
        <v>5</v>
      </c>
      <c r="H1" s="44" t="s">
        <v>6</v>
      </c>
      <c r="I1" s="43" t="s">
        <v>7</v>
      </c>
      <c r="J1" s="21" t="s">
        <v>194</v>
      </c>
      <c r="K1" s="44" t="s">
        <v>257</v>
      </c>
      <c r="L1" s="10" t="s">
        <v>202</v>
      </c>
      <c r="M1" s="10" t="s">
        <v>203</v>
      </c>
      <c r="N1" s="10" t="s">
        <v>204</v>
      </c>
      <c r="O1" s="10" t="s">
        <v>205</v>
      </c>
      <c r="P1" s="10" t="s">
        <v>206</v>
      </c>
      <c r="Q1" s="2" t="s">
        <v>201</v>
      </c>
      <c r="R1" s="37" t="s">
        <v>195</v>
      </c>
      <c r="S1" s="38" t="s">
        <v>196</v>
      </c>
      <c r="T1" s="38" t="s">
        <v>197</v>
      </c>
      <c r="U1" s="38" t="s">
        <v>198</v>
      </c>
    </row>
    <row r="2" spans="1:21" x14ac:dyDescent="0.3">
      <c r="A2" s="15">
        <f>IF(Table18[[#This Row],[Order No/PO_NO]]&lt;&gt;"",ROWS($A$2:Table18[[#This Row],[Order No/PO_NO]]),"")</f>
        <v>1</v>
      </c>
      <c r="B2" s="49" t="str">
        <f>IF(Table18[[#This Row],[Order No/PO_NO]]&lt;&gt;"",IFERROR(IF(DATA_FROM_DAMCO!D2&lt;&gt;"",INDEX(Table16[Booking Submission Date],MATCH(Table18[[#This Row],[Order No/PO_NO]]&amp;"-"&amp;Table18[[#This Row],[SKU/Item]],Table16[COMBINE (PO_SKU)],0),1),"UPDATE_DT_FROM_DAMCO"),"SUB_BOOKING"),"NO DATA")</f>
        <v>SUB_BOOKING</v>
      </c>
      <c r="C2" s="22">
        <v>837859</v>
      </c>
      <c r="D2" s="22" t="s">
        <v>258</v>
      </c>
      <c r="E2" s="51" t="s">
        <v>2</v>
      </c>
      <c r="F2" s="22" t="s">
        <v>4</v>
      </c>
      <c r="G2" s="45" t="s">
        <v>136</v>
      </c>
      <c r="H2" s="45" t="s">
        <v>157</v>
      </c>
      <c r="I2" s="45" t="s">
        <v>172</v>
      </c>
      <c r="J2" s="22">
        <v>1</v>
      </c>
      <c r="K2" s="45" t="s">
        <v>243</v>
      </c>
      <c r="L2" s="13"/>
      <c r="M2" s="13"/>
      <c r="N2" s="13"/>
      <c r="O2" s="13"/>
      <c r="P2" s="13"/>
      <c r="Q2" s="12"/>
      <c r="R2" s="39"/>
      <c r="S2" s="40"/>
      <c r="T2" s="41"/>
      <c r="U2" s="41"/>
    </row>
    <row r="3" spans="1:21" x14ac:dyDescent="0.3">
      <c r="A3" s="15">
        <f>IF(Table18[[#This Row],[Order No/PO_NO]]&lt;&gt;"",ROWS($A$2:Table18[[#This Row],[Order No/PO_NO]]),"")</f>
        <v>2</v>
      </c>
      <c r="B3" s="49" t="str">
        <f>IF(Table18[[#This Row],[Order No/PO_NO]]&lt;&gt;"",IFERROR(IF(DATA_FROM_DAMCO!D3&lt;&gt;"",INDEX(Table16[Booking Submission Date],MATCH(Table18[[#This Row],[Order No/PO_NO]]&amp;"-"&amp;Table18[[#This Row],[SKU/Item]],Table16[COMBINE (PO_SKU)],0),1),"UPDATE_DT_FROM_DAMCO"),"SUB_BOOKING"),"NO DATA")</f>
        <v>SUB_BOOKING</v>
      </c>
      <c r="C3" s="22">
        <v>842648</v>
      </c>
      <c r="D3" s="22" t="s">
        <v>259</v>
      </c>
      <c r="E3" s="51" t="s">
        <v>2</v>
      </c>
      <c r="F3" s="22" t="s">
        <v>4</v>
      </c>
      <c r="G3" s="45" t="s">
        <v>136</v>
      </c>
      <c r="H3" s="45" t="s">
        <v>157</v>
      </c>
      <c r="I3" s="45" t="s">
        <v>172</v>
      </c>
      <c r="J3" s="22">
        <v>1</v>
      </c>
      <c r="K3" s="45" t="s">
        <v>243</v>
      </c>
      <c r="L3" s="13"/>
      <c r="M3" s="13"/>
      <c r="N3" s="13"/>
      <c r="O3" s="13"/>
      <c r="P3" s="13"/>
      <c r="Q3" s="12"/>
      <c r="R3" s="41"/>
      <c r="S3" s="40"/>
      <c r="T3" s="41"/>
      <c r="U3" s="41"/>
    </row>
  </sheetData>
  <conditionalFormatting sqref="B2:B3">
    <cfRule type="containsText" dxfId="5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FEAE511-B4BC-4208-B033-9E2E0309F290}">
          <x14:formula1>
            <xm:f>LIBRARY!$H$2:$H$16</xm:f>
          </x14:formula1>
          <xm:sqref>K2:K3</xm:sqref>
        </x14:dataValidation>
        <x14:dataValidation type="list" allowBlank="1" showInputMessage="1" showErrorMessage="1" xr:uid="{B36E836D-F980-4CA1-85A3-50D58F29A35C}">
          <x14:formula1>
            <xm:f>LIBRARY!$D$2:$D$14</xm:f>
          </x14:formula1>
          <xm:sqref>H2:H3</xm:sqref>
        </x14:dataValidation>
        <x14:dataValidation type="list" allowBlank="1" showInputMessage="1" showErrorMessage="1" xr:uid="{BFBF8E19-1803-4120-B9BA-3CFE2B563F93}">
          <x14:formula1>
            <xm:f>LIBRARY!$F$2:$F$31</xm:f>
          </x14:formula1>
          <xm:sqref>I2:I3</xm:sqref>
        </x14:dataValidation>
        <x14:dataValidation type="list" allowBlank="1" showInputMessage="1" showErrorMessage="1" xr:uid="{8A45F7F8-11EF-4915-A616-27294A104616}">
          <x14:formula1>
            <xm:f>LIBRARY!$B$2:$B$146</xm:f>
          </x14:formula1>
          <xm:sqref>G2:G3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1B8A-16CF-44CA-A5EF-197F8D4D0867}">
  <sheetPr>
    <tabColor rgb="FFFFFF00"/>
  </sheetPr>
  <dimension ref="A1:AC132"/>
  <sheetViews>
    <sheetView workbookViewId="0">
      <selection activeCell="D2" sqref="D2:D18"/>
    </sheetView>
  </sheetViews>
  <sheetFormatPr defaultRowHeight="14.4" x14ac:dyDescent="0.3"/>
  <cols>
    <col min="1" max="1" width="9.6640625" customWidth="1"/>
    <col min="2" max="2" width="14.21875" customWidth="1"/>
    <col min="3" max="3" width="12.44140625" customWidth="1"/>
    <col min="4" max="4" width="12.33203125" bestFit="1" customWidth="1"/>
    <col min="5" max="5" width="15" bestFit="1" customWidth="1"/>
    <col min="6" max="6" width="16.33203125" bestFit="1" customWidth="1"/>
    <col min="7" max="7" width="12.44140625" bestFit="1" customWidth="1"/>
    <col min="8" max="8" width="13" bestFit="1" customWidth="1"/>
    <col min="9" max="9" width="12.33203125" bestFit="1" customWidth="1"/>
    <col min="10" max="10" width="45.5546875" bestFit="1" customWidth="1"/>
    <col min="11" max="11" width="14" customWidth="1"/>
    <col min="13" max="13" width="13.5546875" bestFit="1" customWidth="1"/>
    <col min="15" max="15" width="11.77734375" customWidth="1"/>
    <col min="16" max="16" width="13.77734375" customWidth="1"/>
  </cols>
  <sheetData>
    <row r="1" spans="1:29" ht="57.6" x14ac:dyDescent="0.3">
      <c r="A1" s="2" t="s">
        <v>0</v>
      </c>
      <c r="B1" s="2" t="s">
        <v>232</v>
      </c>
      <c r="C1" s="20" t="s">
        <v>233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  <c r="I1" s="2" t="s">
        <v>212</v>
      </c>
      <c r="J1" s="2" t="s">
        <v>213</v>
      </c>
      <c r="K1" s="2" t="s">
        <v>214</v>
      </c>
      <c r="L1" s="2" t="s">
        <v>215</v>
      </c>
      <c r="M1" s="2" t="s">
        <v>216</v>
      </c>
      <c r="N1" s="2" t="s">
        <v>217</v>
      </c>
      <c r="O1" s="2" t="s">
        <v>218</v>
      </c>
      <c r="P1" s="2" t="s">
        <v>219</v>
      </c>
      <c r="Q1" s="2" t="s">
        <v>1</v>
      </c>
      <c r="R1" s="2" t="s">
        <v>220</v>
      </c>
      <c r="S1" s="2" t="s">
        <v>221</v>
      </c>
      <c r="T1" s="2" t="s">
        <v>222</v>
      </c>
      <c r="U1" s="2" t="s">
        <v>223</v>
      </c>
      <c r="V1" s="2" t="s">
        <v>224</v>
      </c>
      <c r="W1" s="2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</row>
    <row r="2" spans="1:29" x14ac:dyDescent="0.3">
      <c r="A2" s="1">
        <v>1</v>
      </c>
      <c r="B2" t="str">
        <f>LEFT(Table16[[#This Row],[PO number ]],6)&amp;"-"&amp;LEFT(Table16[[#This Row],[SKU/Item]],2)</f>
        <v>-</v>
      </c>
      <c r="C2" s="19" t="str">
        <f t="shared" ref="C2:C33" si="0">"FREE_JONE"</f>
        <v>FREE_JONE</v>
      </c>
      <c r="D2">
        <v>837859</v>
      </c>
      <c r="E2" s="16"/>
      <c r="F2" s="16"/>
      <c r="M2" s="18"/>
      <c r="AC2" s="17"/>
    </row>
    <row r="3" spans="1:29" x14ac:dyDescent="0.3">
      <c r="A3" s="1">
        <v>2</v>
      </c>
      <c r="B3" t="str">
        <f>LEFT(Table16[[#This Row],[PO number ]],6)&amp;"-"&amp;LEFT(Table16[[#This Row],[SKU/Item]],2)</f>
        <v>-</v>
      </c>
      <c r="C3" s="19" t="str">
        <f t="shared" si="0"/>
        <v>FREE_JONE</v>
      </c>
      <c r="D3">
        <v>842648</v>
      </c>
      <c r="E3" s="16"/>
      <c r="F3" s="16"/>
      <c r="M3" s="18"/>
      <c r="AC3" s="17"/>
    </row>
    <row r="4" spans="1:29" x14ac:dyDescent="0.3">
      <c r="A4" s="1">
        <v>3</v>
      </c>
      <c r="B4" t="str">
        <f>LEFT(Table16[[#This Row],[PO number ]],6)&amp;"-"&amp;LEFT(Table16[[#This Row],[SKU/Item]],2)</f>
        <v>-</v>
      </c>
      <c r="C4" s="19" t="str">
        <f t="shared" si="0"/>
        <v>FREE_JONE</v>
      </c>
      <c r="D4">
        <v>842648</v>
      </c>
      <c r="E4" s="16"/>
      <c r="F4" s="16"/>
      <c r="M4" s="18"/>
      <c r="AC4" s="17"/>
    </row>
    <row r="5" spans="1:29" x14ac:dyDescent="0.3">
      <c r="A5" s="1">
        <v>4</v>
      </c>
      <c r="B5" t="str">
        <f>LEFT(Table16[[#This Row],[PO number ]],6)&amp;"-"&amp;LEFT(Table16[[#This Row],[SKU/Item]],2)</f>
        <v>-</v>
      </c>
      <c r="C5" s="19" t="str">
        <f t="shared" si="0"/>
        <v>FREE_JONE</v>
      </c>
      <c r="D5">
        <v>842648</v>
      </c>
      <c r="E5" s="16"/>
      <c r="F5" s="16"/>
      <c r="M5" s="18"/>
      <c r="AC5" s="17"/>
    </row>
    <row r="6" spans="1:29" x14ac:dyDescent="0.3">
      <c r="A6" s="1">
        <v>5</v>
      </c>
      <c r="B6" t="str">
        <f>LEFT(Table16[[#This Row],[PO number ]],6)&amp;"-"&amp;LEFT(Table16[[#This Row],[SKU/Item]],2)</f>
        <v>-</v>
      </c>
      <c r="C6" s="19" t="str">
        <f t="shared" si="0"/>
        <v>FREE_JONE</v>
      </c>
      <c r="D6">
        <v>842648</v>
      </c>
      <c r="E6" s="16"/>
      <c r="F6" s="16"/>
      <c r="M6" s="18"/>
      <c r="AC6" s="17"/>
    </row>
    <row r="7" spans="1:29" x14ac:dyDescent="0.3">
      <c r="A7" s="1">
        <v>6</v>
      </c>
      <c r="B7" t="str">
        <f>LEFT(Table16[[#This Row],[PO number ]],6)&amp;"-"&amp;LEFT(Table16[[#This Row],[SKU/Item]],2)</f>
        <v>-</v>
      </c>
      <c r="C7" s="19" t="str">
        <f t="shared" si="0"/>
        <v>FREE_JONE</v>
      </c>
      <c r="D7">
        <v>842648</v>
      </c>
      <c r="E7" s="16"/>
      <c r="F7" s="16"/>
      <c r="M7" s="18"/>
      <c r="AC7" s="17"/>
    </row>
    <row r="8" spans="1:29" x14ac:dyDescent="0.3">
      <c r="A8" s="1">
        <v>7</v>
      </c>
      <c r="B8" t="str">
        <f>LEFT(Table16[[#This Row],[PO number ]],6)&amp;"-"&amp;LEFT(Table16[[#This Row],[SKU/Item]],2)</f>
        <v>-</v>
      </c>
      <c r="C8" s="19" t="str">
        <f t="shared" si="0"/>
        <v>FREE_JONE</v>
      </c>
      <c r="D8">
        <v>842648</v>
      </c>
      <c r="E8" s="16"/>
      <c r="F8" s="16"/>
      <c r="M8" s="18"/>
      <c r="AC8" s="17"/>
    </row>
    <row r="9" spans="1:29" x14ac:dyDescent="0.3">
      <c r="A9" s="1">
        <v>8</v>
      </c>
      <c r="B9" t="str">
        <f>LEFT(Table16[[#This Row],[PO number ]],6)&amp;"-"&amp;LEFT(Table16[[#This Row],[SKU/Item]],2)</f>
        <v>-</v>
      </c>
      <c r="C9" s="19" t="str">
        <f t="shared" si="0"/>
        <v>FREE_JONE</v>
      </c>
      <c r="D9">
        <v>842648</v>
      </c>
      <c r="E9" s="16"/>
      <c r="F9" s="16"/>
      <c r="M9" s="18"/>
      <c r="AC9" s="17"/>
    </row>
    <row r="10" spans="1:29" x14ac:dyDescent="0.3">
      <c r="A10" s="1">
        <v>9</v>
      </c>
      <c r="B10" t="str">
        <f>LEFT(Table16[[#This Row],[PO number ]],6)&amp;"-"&amp;LEFT(Table16[[#This Row],[SKU/Item]],2)</f>
        <v>-</v>
      </c>
      <c r="C10" s="19" t="str">
        <f t="shared" si="0"/>
        <v>FREE_JONE</v>
      </c>
      <c r="D10">
        <v>842648</v>
      </c>
      <c r="E10" s="16"/>
      <c r="F10" s="16"/>
      <c r="M10" s="18"/>
      <c r="AC10" s="17"/>
    </row>
    <row r="11" spans="1:29" x14ac:dyDescent="0.3">
      <c r="A11" s="1">
        <v>10</v>
      </c>
      <c r="B11" t="str">
        <f>LEFT(Table16[[#This Row],[PO number ]],6)&amp;"-"&amp;LEFT(Table16[[#This Row],[SKU/Item]],2)</f>
        <v>-</v>
      </c>
      <c r="C11" s="19" t="str">
        <f t="shared" si="0"/>
        <v>FREE_JONE</v>
      </c>
      <c r="D11">
        <v>842648</v>
      </c>
      <c r="E11" s="16"/>
      <c r="F11" s="16"/>
      <c r="M11" s="18"/>
      <c r="AC11" s="17"/>
    </row>
    <row r="12" spans="1:29" x14ac:dyDescent="0.3">
      <c r="A12" s="1">
        <v>11</v>
      </c>
      <c r="B12" t="str">
        <f>LEFT(Table16[[#This Row],[PO number ]],6)&amp;"-"&amp;LEFT(Table16[[#This Row],[SKU/Item]],2)</f>
        <v>-</v>
      </c>
      <c r="C12" s="19" t="str">
        <f t="shared" si="0"/>
        <v>FREE_JONE</v>
      </c>
      <c r="D12">
        <v>842648</v>
      </c>
      <c r="E12" s="16"/>
      <c r="F12" s="16"/>
      <c r="M12" s="18"/>
      <c r="AC12" s="17"/>
    </row>
    <row r="13" spans="1:29" x14ac:dyDescent="0.3">
      <c r="A13" s="1">
        <v>12</v>
      </c>
      <c r="B13" t="str">
        <f>LEFT(Table16[[#This Row],[PO number ]],6)&amp;"-"&amp;LEFT(Table16[[#This Row],[SKU/Item]],2)</f>
        <v>-</v>
      </c>
      <c r="C13" s="19" t="str">
        <f t="shared" si="0"/>
        <v>FREE_JONE</v>
      </c>
      <c r="D13">
        <v>842648</v>
      </c>
      <c r="E13" s="16"/>
      <c r="F13" s="16"/>
      <c r="M13" s="18"/>
      <c r="AC13" s="17"/>
    </row>
    <row r="14" spans="1:29" x14ac:dyDescent="0.3">
      <c r="A14" s="1">
        <v>13</v>
      </c>
      <c r="B14" t="str">
        <f>LEFT(Table16[[#This Row],[PO number ]],6)&amp;"-"&amp;LEFT(Table16[[#This Row],[SKU/Item]],2)</f>
        <v>-</v>
      </c>
      <c r="C14" s="19" t="str">
        <f t="shared" si="0"/>
        <v>FREE_JONE</v>
      </c>
      <c r="D14">
        <v>842648</v>
      </c>
      <c r="E14" s="16"/>
      <c r="F14" s="16"/>
      <c r="M14" s="18"/>
      <c r="AC14" s="17"/>
    </row>
    <row r="15" spans="1:29" x14ac:dyDescent="0.3">
      <c r="A15" s="1">
        <v>14</v>
      </c>
      <c r="B15" t="str">
        <f>LEFT(Table16[[#This Row],[PO number ]],6)&amp;"-"&amp;LEFT(Table16[[#This Row],[SKU/Item]],2)</f>
        <v>-</v>
      </c>
      <c r="C15" s="19" t="str">
        <f t="shared" si="0"/>
        <v>FREE_JONE</v>
      </c>
      <c r="D15">
        <v>842648</v>
      </c>
      <c r="E15" s="16"/>
      <c r="F15" s="16"/>
      <c r="M15" s="18"/>
      <c r="AC15" s="17"/>
    </row>
    <row r="16" spans="1:29" x14ac:dyDescent="0.3">
      <c r="A16" s="1">
        <v>15</v>
      </c>
      <c r="B16" t="str">
        <f>LEFT(Table16[[#This Row],[PO number ]],6)&amp;"-"&amp;LEFT(Table16[[#This Row],[SKU/Item]],2)</f>
        <v>-</v>
      </c>
      <c r="C16" s="19" t="str">
        <f t="shared" si="0"/>
        <v>FREE_JONE</v>
      </c>
      <c r="D16">
        <v>842648</v>
      </c>
      <c r="E16" s="16"/>
      <c r="F16" s="16"/>
      <c r="M16" s="18"/>
      <c r="AC16" s="17"/>
    </row>
    <row r="17" spans="1:29" x14ac:dyDescent="0.3">
      <c r="A17" s="1">
        <v>16</v>
      </c>
      <c r="B17" t="str">
        <f>LEFT(Table16[[#This Row],[PO number ]],6)&amp;"-"&amp;LEFT(Table16[[#This Row],[SKU/Item]],2)</f>
        <v>-</v>
      </c>
      <c r="C17" s="19" t="str">
        <f t="shared" si="0"/>
        <v>FREE_JONE</v>
      </c>
      <c r="D17">
        <v>842648</v>
      </c>
      <c r="E17" s="16"/>
      <c r="F17" s="16"/>
      <c r="M17" s="18"/>
      <c r="AC17" s="17"/>
    </row>
    <row r="18" spans="1:29" x14ac:dyDescent="0.3">
      <c r="A18" s="1">
        <v>17</v>
      </c>
      <c r="B18" t="str">
        <f>LEFT(Table16[[#This Row],[PO number ]],6)&amp;"-"&amp;LEFT(Table16[[#This Row],[SKU/Item]],2)</f>
        <v>-</v>
      </c>
      <c r="C18" s="19" t="str">
        <f t="shared" si="0"/>
        <v>FREE_JONE</v>
      </c>
      <c r="D18">
        <v>842648</v>
      </c>
      <c r="E18" s="16"/>
      <c r="F18" s="16"/>
      <c r="M18" s="18"/>
      <c r="AC18" s="17"/>
    </row>
    <row r="19" spans="1:29" x14ac:dyDescent="0.3">
      <c r="A19" s="1">
        <v>18</v>
      </c>
      <c r="B19" t="str">
        <f>LEFT(Table16[[#This Row],[PO number ]],6)&amp;"-"&amp;LEFT(Table16[[#This Row],[SKU/Item]],2)</f>
        <v>-</v>
      </c>
      <c r="C19" s="19" t="str">
        <f t="shared" si="0"/>
        <v>FREE_JONE</v>
      </c>
      <c r="E19" s="16"/>
      <c r="F19" s="16"/>
      <c r="M19" s="18"/>
      <c r="AC19" s="17"/>
    </row>
    <row r="20" spans="1:29" x14ac:dyDescent="0.3">
      <c r="A20" s="1">
        <v>19</v>
      </c>
      <c r="B20" t="str">
        <f>LEFT(Table16[[#This Row],[PO number ]],6)&amp;"-"&amp;LEFT(Table16[[#This Row],[SKU/Item]],2)</f>
        <v>-</v>
      </c>
      <c r="C20" s="19" t="str">
        <f t="shared" si="0"/>
        <v>FREE_JONE</v>
      </c>
      <c r="E20" s="16"/>
      <c r="F20" s="16"/>
      <c r="M20" s="18"/>
      <c r="AC20" s="17"/>
    </row>
    <row r="21" spans="1:29" x14ac:dyDescent="0.3">
      <c r="A21" s="1">
        <v>20</v>
      </c>
      <c r="B21" t="str">
        <f>LEFT(Table16[[#This Row],[PO number ]],6)&amp;"-"&amp;LEFT(Table16[[#This Row],[SKU/Item]],2)</f>
        <v>-</v>
      </c>
      <c r="C21" s="19" t="str">
        <f t="shared" si="0"/>
        <v>FREE_JONE</v>
      </c>
      <c r="E21" s="16"/>
      <c r="F21" s="16"/>
      <c r="M21" s="18"/>
      <c r="AC21" s="17"/>
    </row>
    <row r="22" spans="1:29" x14ac:dyDescent="0.3">
      <c r="A22" s="1">
        <v>21</v>
      </c>
      <c r="B22" t="str">
        <f>LEFT(Table16[[#This Row],[PO number ]],6)&amp;"-"&amp;LEFT(Table16[[#This Row],[SKU/Item]],2)</f>
        <v>-</v>
      </c>
      <c r="C22" s="19" t="str">
        <f t="shared" si="0"/>
        <v>FREE_JONE</v>
      </c>
      <c r="E22" s="16"/>
      <c r="F22" s="16"/>
      <c r="M22" s="18"/>
      <c r="AC22" s="17"/>
    </row>
    <row r="23" spans="1:29" x14ac:dyDescent="0.3">
      <c r="A23" s="1">
        <v>22</v>
      </c>
      <c r="B23" t="str">
        <f>LEFT(Table16[[#This Row],[PO number ]],6)&amp;"-"&amp;LEFT(Table16[[#This Row],[SKU/Item]],2)</f>
        <v>-</v>
      </c>
      <c r="C23" s="19" t="str">
        <f t="shared" si="0"/>
        <v>FREE_JONE</v>
      </c>
      <c r="E23" s="16"/>
      <c r="F23" s="16"/>
      <c r="M23" s="18"/>
      <c r="AC23" s="17"/>
    </row>
    <row r="24" spans="1:29" x14ac:dyDescent="0.3">
      <c r="A24" s="1">
        <v>23</v>
      </c>
      <c r="B24" t="str">
        <f>LEFT(Table16[[#This Row],[PO number ]],6)&amp;"-"&amp;LEFT(Table16[[#This Row],[SKU/Item]],2)</f>
        <v>-</v>
      </c>
      <c r="C24" s="19" t="str">
        <f t="shared" si="0"/>
        <v>FREE_JONE</v>
      </c>
      <c r="E24" s="16"/>
      <c r="F24" s="16"/>
      <c r="M24" s="18"/>
      <c r="AC24" s="17"/>
    </row>
    <row r="25" spans="1:29" x14ac:dyDescent="0.3">
      <c r="A25" s="1">
        <v>24</v>
      </c>
      <c r="B25" t="str">
        <f>LEFT(Table16[[#This Row],[PO number ]],6)&amp;"-"&amp;LEFT(Table16[[#This Row],[SKU/Item]],2)</f>
        <v>-</v>
      </c>
      <c r="C25" s="19" t="str">
        <f t="shared" si="0"/>
        <v>FREE_JONE</v>
      </c>
      <c r="E25" s="16"/>
      <c r="F25" s="16"/>
      <c r="M25" s="18"/>
      <c r="AC25" s="17"/>
    </row>
    <row r="26" spans="1:29" x14ac:dyDescent="0.3">
      <c r="A26" s="1">
        <v>25</v>
      </c>
      <c r="B26" t="str">
        <f>LEFT(Table16[[#This Row],[PO number ]],6)&amp;"-"&amp;LEFT(Table16[[#This Row],[SKU/Item]],2)</f>
        <v>-</v>
      </c>
      <c r="C26" s="19" t="str">
        <f t="shared" si="0"/>
        <v>FREE_JONE</v>
      </c>
      <c r="E26" s="16"/>
      <c r="F26" s="16"/>
      <c r="M26" s="18"/>
      <c r="AC26" s="17"/>
    </row>
    <row r="27" spans="1:29" x14ac:dyDescent="0.3">
      <c r="A27" s="1">
        <v>26</v>
      </c>
      <c r="B27" t="str">
        <f>LEFT(Table16[[#This Row],[PO number ]],6)&amp;"-"&amp;LEFT(Table16[[#This Row],[SKU/Item]],2)</f>
        <v>-</v>
      </c>
      <c r="C27" s="19" t="str">
        <f t="shared" si="0"/>
        <v>FREE_JONE</v>
      </c>
      <c r="E27" s="16"/>
      <c r="F27" s="16"/>
      <c r="M27" s="18"/>
      <c r="AC27" s="17"/>
    </row>
    <row r="28" spans="1:29" x14ac:dyDescent="0.3">
      <c r="A28" s="1">
        <v>27</v>
      </c>
      <c r="B28" t="str">
        <f>LEFT(Table16[[#This Row],[PO number ]],6)&amp;"-"&amp;LEFT(Table16[[#This Row],[SKU/Item]],2)</f>
        <v>-</v>
      </c>
      <c r="C28" s="19" t="str">
        <f t="shared" si="0"/>
        <v>FREE_JONE</v>
      </c>
      <c r="E28" s="16"/>
      <c r="F28" s="16"/>
      <c r="M28" s="18"/>
      <c r="AC28" s="17"/>
    </row>
    <row r="29" spans="1:29" x14ac:dyDescent="0.3">
      <c r="A29" s="1">
        <v>28</v>
      </c>
      <c r="B29" t="str">
        <f>LEFT(Table16[[#This Row],[PO number ]],6)&amp;"-"&amp;LEFT(Table16[[#This Row],[SKU/Item]],2)</f>
        <v>-</v>
      </c>
      <c r="C29" s="19" t="str">
        <f t="shared" si="0"/>
        <v>FREE_JONE</v>
      </c>
      <c r="E29" s="16"/>
      <c r="F29" s="16"/>
      <c r="M29" s="18"/>
      <c r="AC29" s="17"/>
    </row>
    <row r="30" spans="1:29" x14ac:dyDescent="0.3">
      <c r="A30" s="1">
        <v>29</v>
      </c>
      <c r="B30" t="str">
        <f>LEFT(Table16[[#This Row],[PO number ]],6)&amp;"-"&amp;LEFT(Table16[[#This Row],[SKU/Item]],2)</f>
        <v>-</v>
      </c>
      <c r="C30" s="19" t="str">
        <f t="shared" si="0"/>
        <v>FREE_JONE</v>
      </c>
      <c r="E30" s="16"/>
      <c r="F30" s="16"/>
      <c r="M30" s="18"/>
      <c r="AC30" s="17"/>
    </row>
    <row r="31" spans="1:29" x14ac:dyDescent="0.3">
      <c r="A31" s="1">
        <v>30</v>
      </c>
      <c r="B31" t="str">
        <f>LEFT(Table16[[#This Row],[PO number ]],6)&amp;"-"&amp;LEFT(Table16[[#This Row],[SKU/Item]],2)</f>
        <v>-</v>
      </c>
      <c r="C31" s="19" t="str">
        <f t="shared" si="0"/>
        <v>FREE_JONE</v>
      </c>
      <c r="E31" s="16"/>
      <c r="F31" s="16"/>
      <c r="M31" s="18"/>
      <c r="AC31" s="17"/>
    </row>
    <row r="32" spans="1:29" x14ac:dyDescent="0.3">
      <c r="A32" s="1">
        <v>31</v>
      </c>
      <c r="B32" t="str">
        <f>LEFT(Table16[[#This Row],[PO number ]],6)&amp;"-"&amp;LEFT(Table16[[#This Row],[SKU/Item]],2)</f>
        <v>-</v>
      </c>
      <c r="C32" s="19" t="str">
        <f t="shared" si="0"/>
        <v>FREE_JONE</v>
      </c>
      <c r="E32" s="16"/>
      <c r="F32" s="16"/>
      <c r="M32" s="18"/>
      <c r="AC32" s="17"/>
    </row>
    <row r="33" spans="1:29" x14ac:dyDescent="0.3">
      <c r="A33" s="1">
        <v>32</v>
      </c>
      <c r="B33" t="str">
        <f>LEFT(Table16[[#This Row],[PO number ]],6)&amp;"-"&amp;LEFT(Table16[[#This Row],[SKU/Item]],2)</f>
        <v>-</v>
      </c>
      <c r="C33" s="19" t="str">
        <f t="shared" si="0"/>
        <v>FREE_JONE</v>
      </c>
      <c r="E33" s="16"/>
      <c r="F33" s="16"/>
      <c r="M33" s="18"/>
      <c r="AC33" s="17"/>
    </row>
    <row r="34" spans="1:29" x14ac:dyDescent="0.3">
      <c r="A34" s="1">
        <v>33</v>
      </c>
      <c r="B34" t="str">
        <f>LEFT(Table16[[#This Row],[PO number ]],6)&amp;"-"&amp;LEFT(Table16[[#This Row],[SKU/Item]],2)</f>
        <v>-</v>
      </c>
      <c r="C34" s="19" t="str">
        <f t="shared" ref="C34:C65" si="1">"FREE_JONE"</f>
        <v>FREE_JONE</v>
      </c>
      <c r="E34" s="16"/>
      <c r="F34" s="16"/>
      <c r="M34" s="18"/>
      <c r="AC34" s="17"/>
    </row>
    <row r="35" spans="1:29" x14ac:dyDescent="0.3">
      <c r="A35" s="1">
        <v>34</v>
      </c>
      <c r="B35" t="str">
        <f>LEFT(Table16[[#This Row],[PO number ]],6)&amp;"-"&amp;LEFT(Table16[[#This Row],[SKU/Item]],2)</f>
        <v>-</v>
      </c>
      <c r="C35" s="19" t="str">
        <f t="shared" si="1"/>
        <v>FREE_JONE</v>
      </c>
      <c r="E35" s="16"/>
      <c r="F35" s="16"/>
      <c r="M35" s="18"/>
      <c r="AC35" s="17"/>
    </row>
    <row r="36" spans="1:29" x14ac:dyDescent="0.3">
      <c r="A36" s="1">
        <v>35</v>
      </c>
      <c r="B36" t="str">
        <f>LEFT(Table16[[#This Row],[PO number ]],6)&amp;"-"&amp;LEFT(Table16[[#This Row],[SKU/Item]],2)</f>
        <v>-</v>
      </c>
      <c r="C36" s="19" t="str">
        <f t="shared" si="1"/>
        <v>FREE_JONE</v>
      </c>
      <c r="E36" s="16"/>
      <c r="F36" s="16"/>
      <c r="M36" s="18"/>
      <c r="AC36" s="17"/>
    </row>
    <row r="37" spans="1:29" x14ac:dyDescent="0.3">
      <c r="A37" s="1">
        <v>36</v>
      </c>
      <c r="B37" t="str">
        <f>LEFT(Table16[[#This Row],[PO number ]],6)&amp;"-"&amp;LEFT(Table16[[#This Row],[SKU/Item]],2)</f>
        <v>-</v>
      </c>
      <c r="C37" s="19" t="str">
        <f t="shared" si="1"/>
        <v>FREE_JONE</v>
      </c>
      <c r="E37" s="16"/>
      <c r="F37" s="16"/>
      <c r="M37" s="18"/>
      <c r="AC37" s="17"/>
    </row>
    <row r="38" spans="1:29" x14ac:dyDescent="0.3">
      <c r="A38" s="1">
        <v>37</v>
      </c>
      <c r="B38" t="str">
        <f>LEFT(Table16[[#This Row],[PO number ]],6)&amp;"-"&amp;LEFT(Table16[[#This Row],[SKU/Item]],2)</f>
        <v>-</v>
      </c>
      <c r="C38" s="19" t="str">
        <f t="shared" si="1"/>
        <v>FREE_JONE</v>
      </c>
      <c r="E38" s="16"/>
      <c r="F38" s="16"/>
      <c r="M38" s="18"/>
      <c r="AC38" s="17"/>
    </row>
    <row r="39" spans="1:29" x14ac:dyDescent="0.3">
      <c r="A39" s="1">
        <v>38</v>
      </c>
      <c r="B39" t="str">
        <f>LEFT(Table16[[#This Row],[PO number ]],6)&amp;"-"&amp;LEFT(Table16[[#This Row],[SKU/Item]],2)</f>
        <v>-</v>
      </c>
      <c r="C39" s="19" t="str">
        <f t="shared" si="1"/>
        <v>FREE_JONE</v>
      </c>
      <c r="E39" s="16"/>
      <c r="F39" s="16"/>
      <c r="M39" s="18"/>
      <c r="AC39" s="17"/>
    </row>
    <row r="40" spans="1:29" x14ac:dyDescent="0.3">
      <c r="A40" s="1">
        <v>39</v>
      </c>
      <c r="B40" t="str">
        <f>LEFT(Table16[[#This Row],[PO number ]],6)&amp;"-"&amp;LEFT(Table16[[#This Row],[SKU/Item]],2)</f>
        <v>-</v>
      </c>
      <c r="C40" s="19" t="str">
        <f t="shared" si="1"/>
        <v>FREE_JONE</v>
      </c>
      <c r="E40" s="16"/>
      <c r="F40" s="16"/>
      <c r="M40" s="18"/>
      <c r="AC40" s="17"/>
    </row>
    <row r="41" spans="1:29" x14ac:dyDescent="0.3">
      <c r="A41" s="1">
        <v>40</v>
      </c>
      <c r="B41" t="str">
        <f>LEFT(Table16[[#This Row],[PO number ]],6)&amp;"-"&amp;LEFT(Table16[[#This Row],[SKU/Item]],2)</f>
        <v>-</v>
      </c>
      <c r="C41" s="19" t="str">
        <f t="shared" si="1"/>
        <v>FREE_JONE</v>
      </c>
      <c r="E41" s="16"/>
      <c r="F41" s="16"/>
      <c r="M41" s="18"/>
      <c r="AC41" s="17"/>
    </row>
    <row r="42" spans="1:29" x14ac:dyDescent="0.3">
      <c r="A42" s="1">
        <v>41</v>
      </c>
      <c r="B42" t="str">
        <f>LEFT(Table16[[#This Row],[PO number ]],6)&amp;"-"&amp;LEFT(Table16[[#This Row],[SKU/Item]],2)</f>
        <v>-</v>
      </c>
      <c r="C42" s="19" t="str">
        <f t="shared" si="1"/>
        <v>FREE_JONE</v>
      </c>
      <c r="E42" s="16"/>
      <c r="F42" s="16"/>
      <c r="M42" s="18"/>
      <c r="AC42" s="17"/>
    </row>
    <row r="43" spans="1:29" x14ac:dyDescent="0.3">
      <c r="A43" s="1">
        <v>42</v>
      </c>
      <c r="B43" t="str">
        <f>LEFT(Table16[[#This Row],[PO number ]],6)&amp;"-"&amp;LEFT(Table16[[#This Row],[SKU/Item]],2)</f>
        <v>-</v>
      </c>
      <c r="C43" s="19" t="str">
        <f t="shared" si="1"/>
        <v>FREE_JONE</v>
      </c>
      <c r="E43" s="16"/>
      <c r="F43" s="16"/>
      <c r="M43" s="18"/>
      <c r="AC43" s="17"/>
    </row>
    <row r="44" spans="1:29" x14ac:dyDescent="0.3">
      <c r="A44" s="1">
        <v>43</v>
      </c>
      <c r="B44" t="str">
        <f>LEFT(Table16[[#This Row],[PO number ]],6)&amp;"-"&amp;LEFT(Table16[[#This Row],[SKU/Item]],2)</f>
        <v>-</v>
      </c>
      <c r="C44" s="19" t="str">
        <f t="shared" si="1"/>
        <v>FREE_JONE</v>
      </c>
      <c r="E44" s="16"/>
      <c r="F44" s="16"/>
      <c r="M44" s="18"/>
      <c r="AC44" s="17"/>
    </row>
    <row r="45" spans="1:29" x14ac:dyDescent="0.3">
      <c r="A45" s="1">
        <v>44</v>
      </c>
      <c r="B45" t="str">
        <f>LEFT(Table16[[#This Row],[PO number ]],6)&amp;"-"&amp;LEFT(Table16[[#This Row],[SKU/Item]],2)</f>
        <v>-</v>
      </c>
      <c r="C45" s="19" t="str">
        <f t="shared" si="1"/>
        <v>FREE_JONE</v>
      </c>
      <c r="E45" s="16"/>
      <c r="F45" s="16"/>
      <c r="M45" s="18"/>
      <c r="AC45" s="17"/>
    </row>
    <row r="46" spans="1:29" x14ac:dyDescent="0.3">
      <c r="A46" s="1">
        <v>45</v>
      </c>
      <c r="B46" t="str">
        <f>LEFT(Table16[[#This Row],[PO number ]],6)&amp;"-"&amp;LEFT(Table16[[#This Row],[SKU/Item]],2)</f>
        <v>-</v>
      </c>
      <c r="C46" s="19" t="str">
        <f t="shared" si="1"/>
        <v>FREE_JONE</v>
      </c>
      <c r="E46" s="16"/>
      <c r="F46" s="16"/>
      <c r="M46" s="18"/>
      <c r="AC46" s="17"/>
    </row>
    <row r="47" spans="1:29" x14ac:dyDescent="0.3">
      <c r="A47" s="1">
        <v>46</v>
      </c>
      <c r="B47" t="str">
        <f>LEFT(Table16[[#This Row],[PO number ]],6)&amp;"-"&amp;LEFT(Table16[[#This Row],[SKU/Item]],2)</f>
        <v>-</v>
      </c>
      <c r="C47" s="19" t="str">
        <f t="shared" si="1"/>
        <v>FREE_JONE</v>
      </c>
      <c r="E47" s="16"/>
      <c r="F47" s="16"/>
      <c r="M47" s="18"/>
      <c r="AC47" s="17"/>
    </row>
    <row r="48" spans="1:29" x14ac:dyDescent="0.3">
      <c r="A48" s="1">
        <v>47</v>
      </c>
      <c r="B48" t="str">
        <f>LEFT(Table16[[#This Row],[PO number ]],6)&amp;"-"&amp;LEFT(Table16[[#This Row],[SKU/Item]],2)</f>
        <v>-</v>
      </c>
      <c r="C48" s="19" t="str">
        <f t="shared" si="1"/>
        <v>FREE_JONE</v>
      </c>
      <c r="E48" s="16"/>
      <c r="F48" s="16"/>
      <c r="M48" s="18"/>
      <c r="AC48" s="17"/>
    </row>
    <row r="49" spans="1:29" x14ac:dyDescent="0.3">
      <c r="A49" s="1">
        <v>48</v>
      </c>
      <c r="B49" t="str">
        <f>LEFT(Table16[[#This Row],[PO number ]],6)&amp;"-"&amp;LEFT(Table16[[#This Row],[SKU/Item]],2)</f>
        <v>-</v>
      </c>
      <c r="C49" s="19" t="str">
        <f t="shared" si="1"/>
        <v>FREE_JONE</v>
      </c>
      <c r="E49" s="16"/>
      <c r="F49" s="16"/>
      <c r="M49" s="18"/>
      <c r="AC49" s="17"/>
    </row>
    <row r="50" spans="1:29" x14ac:dyDescent="0.3">
      <c r="A50" s="1">
        <v>49</v>
      </c>
      <c r="B50" t="str">
        <f>LEFT(Table16[[#This Row],[PO number ]],6)&amp;"-"&amp;LEFT(Table16[[#This Row],[SKU/Item]],2)</f>
        <v>-</v>
      </c>
      <c r="C50" s="19" t="str">
        <f t="shared" si="1"/>
        <v>FREE_JONE</v>
      </c>
      <c r="E50" s="16"/>
      <c r="F50" s="16"/>
      <c r="M50" s="18"/>
      <c r="AC50" s="17"/>
    </row>
    <row r="51" spans="1:29" x14ac:dyDescent="0.3">
      <c r="A51" s="1">
        <v>50</v>
      </c>
      <c r="B51" t="str">
        <f>LEFT(Table16[[#This Row],[PO number ]],6)&amp;"-"&amp;LEFT(Table16[[#This Row],[SKU/Item]],2)</f>
        <v>-</v>
      </c>
      <c r="C51" s="19" t="str">
        <f t="shared" si="1"/>
        <v>FREE_JONE</v>
      </c>
      <c r="E51" s="16"/>
      <c r="F51" s="16"/>
      <c r="M51" s="18"/>
      <c r="AC51" s="17"/>
    </row>
    <row r="52" spans="1:29" x14ac:dyDescent="0.3">
      <c r="A52" s="1">
        <v>51</v>
      </c>
      <c r="B52" t="str">
        <f>LEFT(Table16[[#This Row],[PO number ]],6)&amp;"-"&amp;LEFT(Table16[[#This Row],[SKU/Item]],2)</f>
        <v>-</v>
      </c>
      <c r="C52" s="19" t="str">
        <f t="shared" si="1"/>
        <v>FREE_JONE</v>
      </c>
      <c r="E52" s="16"/>
      <c r="F52" s="16"/>
      <c r="M52" s="18"/>
      <c r="AC52" s="17"/>
    </row>
    <row r="53" spans="1:29" x14ac:dyDescent="0.3">
      <c r="A53" s="1">
        <v>52</v>
      </c>
      <c r="B53" t="str">
        <f>LEFT(Table16[[#This Row],[PO number ]],6)&amp;"-"&amp;LEFT(Table16[[#This Row],[SKU/Item]],2)</f>
        <v>-</v>
      </c>
      <c r="C53" s="19" t="str">
        <f t="shared" si="1"/>
        <v>FREE_JONE</v>
      </c>
      <c r="E53" s="16"/>
      <c r="F53" s="16"/>
      <c r="M53" s="18"/>
      <c r="AC53" s="17"/>
    </row>
    <row r="54" spans="1:29" x14ac:dyDescent="0.3">
      <c r="A54" s="1">
        <v>53</v>
      </c>
      <c r="B54" t="str">
        <f>LEFT(Table16[[#This Row],[PO number ]],6)&amp;"-"&amp;LEFT(Table16[[#This Row],[SKU/Item]],2)</f>
        <v>-</v>
      </c>
      <c r="C54" s="19" t="str">
        <f t="shared" si="1"/>
        <v>FREE_JONE</v>
      </c>
      <c r="E54" s="16"/>
      <c r="F54" s="16"/>
      <c r="M54" s="18"/>
      <c r="AC54" s="17"/>
    </row>
    <row r="55" spans="1:29" x14ac:dyDescent="0.3">
      <c r="A55" s="1">
        <v>54</v>
      </c>
      <c r="B55" t="str">
        <f>LEFT(Table16[[#This Row],[PO number ]],6)&amp;"-"&amp;LEFT(Table16[[#This Row],[SKU/Item]],2)</f>
        <v>-</v>
      </c>
      <c r="C55" s="19" t="str">
        <f t="shared" si="1"/>
        <v>FREE_JONE</v>
      </c>
      <c r="E55" s="16"/>
      <c r="F55" s="16"/>
      <c r="M55" s="18"/>
      <c r="AC55" s="17"/>
    </row>
    <row r="56" spans="1:29" x14ac:dyDescent="0.3">
      <c r="A56" s="1">
        <v>55</v>
      </c>
      <c r="B56" t="str">
        <f>LEFT(Table16[[#This Row],[PO number ]],6)&amp;"-"&amp;LEFT(Table16[[#This Row],[SKU/Item]],2)</f>
        <v>-</v>
      </c>
      <c r="C56" s="19" t="str">
        <f t="shared" si="1"/>
        <v>FREE_JONE</v>
      </c>
      <c r="E56" s="16"/>
      <c r="F56" s="16"/>
      <c r="M56" s="18"/>
      <c r="AC56" s="17"/>
    </row>
    <row r="57" spans="1:29" x14ac:dyDescent="0.3">
      <c r="A57" s="1">
        <v>56</v>
      </c>
      <c r="B57" t="str">
        <f>LEFT(Table16[[#This Row],[PO number ]],6)&amp;"-"&amp;LEFT(Table16[[#This Row],[SKU/Item]],2)</f>
        <v>-</v>
      </c>
      <c r="C57" s="19" t="str">
        <f t="shared" si="1"/>
        <v>FREE_JONE</v>
      </c>
      <c r="E57" s="16"/>
      <c r="F57" s="16"/>
      <c r="M57" s="18"/>
      <c r="AC57" s="17"/>
    </row>
    <row r="58" spans="1:29" x14ac:dyDescent="0.3">
      <c r="A58" s="1">
        <v>57</v>
      </c>
      <c r="B58" t="str">
        <f>LEFT(Table16[[#This Row],[PO number ]],6)&amp;"-"&amp;LEFT(Table16[[#This Row],[SKU/Item]],2)</f>
        <v>-</v>
      </c>
      <c r="C58" s="19" t="str">
        <f t="shared" si="1"/>
        <v>FREE_JONE</v>
      </c>
      <c r="E58" s="16"/>
      <c r="F58" s="16"/>
      <c r="M58" s="18"/>
      <c r="AC58" s="17"/>
    </row>
    <row r="59" spans="1:29" x14ac:dyDescent="0.3">
      <c r="A59" s="1">
        <v>58</v>
      </c>
      <c r="B59" t="str">
        <f>LEFT(Table16[[#This Row],[PO number ]],6)&amp;"-"&amp;LEFT(Table16[[#This Row],[SKU/Item]],2)</f>
        <v>-</v>
      </c>
      <c r="C59" s="19" t="str">
        <f t="shared" si="1"/>
        <v>FREE_JONE</v>
      </c>
      <c r="E59" s="16"/>
      <c r="F59" s="16"/>
      <c r="M59" s="18"/>
      <c r="AC59" s="17"/>
    </row>
    <row r="60" spans="1:29" x14ac:dyDescent="0.3">
      <c r="A60" s="1">
        <v>59</v>
      </c>
      <c r="B60" t="str">
        <f>LEFT(Table16[[#This Row],[PO number ]],6)&amp;"-"&amp;LEFT(Table16[[#This Row],[SKU/Item]],2)</f>
        <v>-</v>
      </c>
      <c r="C60" s="19" t="str">
        <f t="shared" si="1"/>
        <v>FREE_JONE</v>
      </c>
      <c r="E60" s="16"/>
      <c r="F60" s="16"/>
      <c r="M60" s="18"/>
      <c r="AC60" s="17"/>
    </row>
    <row r="61" spans="1:29" x14ac:dyDescent="0.3">
      <c r="A61" s="1">
        <v>60</v>
      </c>
      <c r="B61" t="str">
        <f>LEFT(Table16[[#This Row],[PO number ]],6)&amp;"-"&amp;LEFT(Table16[[#This Row],[SKU/Item]],2)</f>
        <v>-</v>
      </c>
      <c r="C61" s="19" t="str">
        <f t="shared" si="1"/>
        <v>FREE_JONE</v>
      </c>
      <c r="E61" s="16"/>
      <c r="F61" s="16"/>
      <c r="M61" s="18"/>
      <c r="AC61" s="17"/>
    </row>
    <row r="62" spans="1:29" x14ac:dyDescent="0.3">
      <c r="A62" s="1">
        <v>61</v>
      </c>
      <c r="B62" t="str">
        <f>LEFT(Table16[[#This Row],[PO number ]],6)&amp;"-"&amp;LEFT(Table16[[#This Row],[SKU/Item]],2)</f>
        <v>-</v>
      </c>
      <c r="C62" s="19" t="str">
        <f t="shared" si="1"/>
        <v>FREE_JONE</v>
      </c>
      <c r="E62" s="16"/>
      <c r="F62" s="16"/>
      <c r="M62" s="18"/>
      <c r="AC62" s="17"/>
    </row>
    <row r="63" spans="1:29" x14ac:dyDescent="0.3">
      <c r="A63" s="1">
        <v>62</v>
      </c>
      <c r="B63" t="str">
        <f>LEFT(Table16[[#This Row],[PO number ]],6)&amp;"-"&amp;LEFT(Table16[[#This Row],[SKU/Item]],2)</f>
        <v>-</v>
      </c>
      <c r="C63" s="19" t="str">
        <f t="shared" si="1"/>
        <v>FREE_JONE</v>
      </c>
      <c r="E63" s="16"/>
      <c r="F63" s="16"/>
      <c r="M63" s="18"/>
      <c r="AC63" s="17"/>
    </row>
    <row r="64" spans="1:29" x14ac:dyDescent="0.3">
      <c r="A64" s="1">
        <v>63</v>
      </c>
      <c r="B64" t="str">
        <f>LEFT(Table16[[#This Row],[PO number ]],6)&amp;"-"&amp;LEFT(Table16[[#This Row],[SKU/Item]],2)</f>
        <v>-</v>
      </c>
      <c r="C64" s="19" t="str">
        <f t="shared" si="1"/>
        <v>FREE_JONE</v>
      </c>
      <c r="E64" s="16"/>
      <c r="F64" s="16"/>
      <c r="M64" s="18"/>
      <c r="AC64" s="17"/>
    </row>
    <row r="65" spans="1:29" x14ac:dyDescent="0.3">
      <c r="A65" s="1">
        <v>64</v>
      </c>
      <c r="B65" t="str">
        <f>LEFT(Table16[[#This Row],[PO number ]],6)&amp;"-"&amp;LEFT(Table16[[#This Row],[SKU/Item]],2)</f>
        <v>-</v>
      </c>
      <c r="C65" s="19" t="str">
        <f t="shared" si="1"/>
        <v>FREE_JONE</v>
      </c>
      <c r="E65" s="16"/>
      <c r="F65" s="16"/>
      <c r="M65" s="18"/>
      <c r="AC65" s="17"/>
    </row>
    <row r="66" spans="1:29" x14ac:dyDescent="0.3">
      <c r="A66" s="1">
        <v>65</v>
      </c>
      <c r="B66" t="str">
        <f>LEFT(Table16[[#This Row],[PO number ]],6)&amp;"-"&amp;LEFT(Table16[[#This Row],[SKU/Item]],2)</f>
        <v>-</v>
      </c>
      <c r="C66" s="19" t="str">
        <f t="shared" ref="C66:C97" si="2">"FREE_JONE"</f>
        <v>FREE_JONE</v>
      </c>
      <c r="E66" s="16"/>
      <c r="F66" s="16"/>
      <c r="M66" s="18"/>
      <c r="AC66" s="17"/>
    </row>
    <row r="67" spans="1:29" x14ac:dyDescent="0.3">
      <c r="A67" s="1">
        <v>66</v>
      </c>
      <c r="B67" t="str">
        <f>LEFT(Table16[[#This Row],[PO number ]],6)&amp;"-"&amp;LEFT(Table16[[#This Row],[SKU/Item]],2)</f>
        <v>-</v>
      </c>
      <c r="C67" s="19" t="str">
        <f t="shared" si="2"/>
        <v>FREE_JONE</v>
      </c>
      <c r="E67" s="16"/>
      <c r="F67" s="16"/>
      <c r="M67" s="18"/>
      <c r="AC67" s="17"/>
    </row>
    <row r="68" spans="1:29" x14ac:dyDescent="0.3">
      <c r="A68" s="1">
        <v>67</v>
      </c>
      <c r="B68" t="str">
        <f>LEFT(Table16[[#This Row],[PO number ]],6)&amp;"-"&amp;LEFT(Table16[[#This Row],[SKU/Item]],2)</f>
        <v>-</v>
      </c>
      <c r="C68" s="19" t="str">
        <f t="shared" si="2"/>
        <v>FREE_JONE</v>
      </c>
      <c r="E68" s="16"/>
      <c r="F68" s="16"/>
      <c r="M68" s="18"/>
      <c r="AC68" s="17"/>
    </row>
    <row r="69" spans="1:29" x14ac:dyDescent="0.3">
      <c r="A69" s="1">
        <v>68</v>
      </c>
      <c r="B69" t="str">
        <f>LEFT(Table16[[#This Row],[PO number ]],6)&amp;"-"&amp;LEFT(Table16[[#This Row],[SKU/Item]],2)</f>
        <v>-</v>
      </c>
      <c r="C69" s="19" t="str">
        <f t="shared" si="2"/>
        <v>FREE_JONE</v>
      </c>
      <c r="E69" s="16"/>
      <c r="F69" s="16"/>
      <c r="M69" s="18"/>
      <c r="AC69" s="17"/>
    </row>
    <row r="70" spans="1:29" x14ac:dyDescent="0.3">
      <c r="A70" s="1">
        <v>69</v>
      </c>
      <c r="B70" t="str">
        <f>LEFT(Table16[[#This Row],[PO number ]],6)&amp;"-"&amp;LEFT(Table16[[#This Row],[SKU/Item]],2)</f>
        <v>-</v>
      </c>
      <c r="C70" s="19" t="str">
        <f t="shared" si="2"/>
        <v>FREE_JONE</v>
      </c>
      <c r="E70" s="16"/>
      <c r="F70" s="16"/>
      <c r="M70" s="18"/>
      <c r="AC70" s="17"/>
    </row>
    <row r="71" spans="1:29" x14ac:dyDescent="0.3">
      <c r="A71" s="1">
        <v>70</v>
      </c>
      <c r="B71" t="str">
        <f>LEFT(Table16[[#This Row],[PO number ]],6)&amp;"-"&amp;LEFT(Table16[[#This Row],[SKU/Item]],2)</f>
        <v>-</v>
      </c>
      <c r="C71" s="19" t="str">
        <f t="shared" si="2"/>
        <v>FREE_JONE</v>
      </c>
      <c r="E71" s="16"/>
      <c r="F71" s="16"/>
      <c r="M71" s="18"/>
      <c r="AC71" s="17"/>
    </row>
    <row r="72" spans="1:29" x14ac:dyDescent="0.3">
      <c r="A72" s="1">
        <v>71</v>
      </c>
      <c r="B72" t="str">
        <f>LEFT(Table16[[#This Row],[PO number ]],6)&amp;"-"&amp;LEFT(Table16[[#This Row],[SKU/Item]],2)</f>
        <v>-</v>
      </c>
      <c r="C72" s="19" t="str">
        <f t="shared" si="2"/>
        <v>FREE_JONE</v>
      </c>
      <c r="E72" s="16"/>
      <c r="F72" s="16"/>
      <c r="M72" s="18"/>
      <c r="AC72" s="17"/>
    </row>
    <row r="73" spans="1:29" x14ac:dyDescent="0.3">
      <c r="A73" s="1">
        <v>72</v>
      </c>
      <c r="B73" t="str">
        <f>LEFT(Table16[[#This Row],[PO number ]],6)&amp;"-"&amp;LEFT(Table16[[#This Row],[SKU/Item]],2)</f>
        <v>-</v>
      </c>
      <c r="C73" s="19" t="str">
        <f t="shared" si="2"/>
        <v>FREE_JONE</v>
      </c>
      <c r="E73" s="16"/>
      <c r="F73" s="16"/>
      <c r="M73" s="18"/>
      <c r="AC73" s="17"/>
    </row>
    <row r="74" spans="1:29" x14ac:dyDescent="0.3">
      <c r="A74" s="1">
        <v>73</v>
      </c>
      <c r="B74" t="str">
        <f>LEFT(Table16[[#This Row],[PO number ]],6)&amp;"-"&amp;LEFT(Table16[[#This Row],[SKU/Item]],2)</f>
        <v>-</v>
      </c>
      <c r="C74" s="19" t="str">
        <f t="shared" si="2"/>
        <v>FREE_JONE</v>
      </c>
      <c r="E74" s="16"/>
      <c r="F74" s="16"/>
      <c r="M74" s="18"/>
      <c r="AC74" s="17"/>
    </row>
    <row r="75" spans="1:29" x14ac:dyDescent="0.3">
      <c r="A75" s="1">
        <v>74</v>
      </c>
      <c r="B75" t="str">
        <f>LEFT(Table16[[#This Row],[PO number ]],6)&amp;"-"&amp;LEFT(Table16[[#This Row],[SKU/Item]],2)</f>
        <v>-</v>
      </c>
      <c r="C75" s="19" t="str">
        <f t="shared" si="2"/>
        <v>FREE_JONE</v>
      </c>
      <c r="E75" s="16"/>
      <c r="F75" s="16"/>
      <c r="M75" s="18"/>
      <c r="AC75" s="17"/>
    </row>
    <row r="76" spans="1:29" x14ac:dyDescent="0.3">
      <c r="A76" s="1">
        <v>75</v>
      </c>
      <c r="B76" t="str">
        <f>LEFT(Table16[[#This Row],[PO number ]],6)&amp;"-"&amp;LEFT(Table16[[#This Row],[SKU/Item]],2)</f>
        <v>-</v>
      </c>
      <c r="C76" s="19" t="str">
        <f t="shared" si="2"/>
        <v>FREE_JONE</v>
      </c>
      <c r="E76" s="16"/>
      <c r="F76" s="16"/>
      <c r="M76" s="18"/>
      <c r="AC76" s="17"/>
    </row>
    <row r="77" spans="1:29" x14ac:dyDescent="0.3">
      <c r="A77" s="1">
        <v>76</v>
      </c>
      <c r="B77" t="str">
        <f>LEFT(Table16[[#This Row],[PO number ]],6)&amp;"-"&amp;LEFT(Table16[[#This Row],[SKU/Item]],2)</f>
        <v>-</v>
      </c>
      <c r="C77" s="19" t="str">
        <f t="shared" si="2"/>
        <v>FREE_JONE</v>
      </c>
      <c r="E77" s="16"/>
      <c r="F77" s="16"/>
      <c r="M77" s="18"/>
      <c r="AC77" s="17"/>
    </row>
    <row r="78" spans="1:29" x14ac:dyDescent="0.3">
      <c r="A78" s="1">
        <v>77</v>
      </c>
      <c r="B78" t="str">
        <f>LEFT(Table16[[#This Row],[PO number ]],6)&amp;"-"&amp;LEFT(Table16[[#This Row],[SKU/Item]],2)</f>
        <v>-</v>
      </c>
      <c r="C78" s="19" t="str">
        <f t="shared" si="2"/>
        <v>FREE_JONE</v>
      </c>
      <c r="E78" s="16"/>
      <c r="F78" s="16"/>
      <c r="M78" s="18"/>
      <c r="AC78" s="17"/>
    </row>
    <row r="79" spans="1:29" x14ac:dyDescent="0.3">
      <c r="A79" s="1">
        <v>78</v>
      </c>
      <c r="B79" t="str">
        <f>LEFT(Table16[[#This Row],[PO number ]],6)&amp;"-"&amp;LEFT(Table16[[#This Row],[SKU/Item]],2)</f>
        <v>-</v>
      </c>
      <c r="C79" s="19" t="str">
        <f t="shared" si="2"/>
        <v>FREE_JONE</v>
      </c>
      <c r="E79" s="16"/>
      <c r="F79" s="16"/>
      <c r="M79" s="18"/>
      <c r="AC79" s="17"/>
    </row>
    <row r="80" spans="1:29" x14ac:dyDescent="0.3">
      <c r="A80" s="1">
        <v>79</v>
      </c>
      <c r="B80" t="str">
        <f>LEFT(Table16[[#This Row],[PO number ]],6)&amp;"-"&amp;LEFT(Table16[[#This Row],[SKU/Item]],2)</f>
        <v>-</v>
      </c>
      <c r="C80" s="19" t="str">
        <f t="shared" si="2"/>
        <v>FREE_JONE</v>
      </c>
      <c r="E80" s="16"/>
      <c r="F80" s="16"/>
      <c r="M80" s="18"/>
      <c r="AC80" s="17"/>
    </row>
    <row r="81" spans="1:29" x14ac:dyDescent="0.3">
      <c r="A81" s="1">
        <v>80</v>
      </c>
      <c r="B81" t="str">
        <f>LEFT(Table16[[#This Row],[PO number ]],6)&amp;"-"&amp;LEFT(Table16[[#This Row],[SKU/Item]],2)</f>
        <v>-</v>
      </c>
      <c r="C81" s="19" t="str">
        <f t="shared" si="2"/>
        <v>FREE_JONE</v>
      </c>
      <c r="E81" s="16"/>
      <c r="F81" s="16"/>
      <c r="M81" s="18"/>
      <c r="AC81" s="17"/>
    </row>
    <row r="82" spans="1:29" x14ac:dyDescent="0.3">
      <c r="A82" s="1">
        <v>81</v>
      </c>
      <c r="B82" t="str">
        <f>LEFT(Table16[[#This Row],[PO number ]],6)&amp;"-"&amp;LEFT(Table16[[#This Row],[SKU/Item]],2)</f>
        <v>-</v>
      </c>
      <c r="C82" s="19" t="str">
        <f t="shared" si="2"/>
        <v>FREE_JONE</v>
      </c>
      <c r="E82" s="16"/>
      <c r="F82" s="16"/>
      <c r="M82" s="18"/>
      <c r="AC82" s="17"/>
    </row>
    <row r="83" spans="1:29" x14ac:dyDescent="0.3">
      <c r="A83" s="1">
        <v>82</v>
      </c>
      <c r="B83" t="str">
        <f>LEFT(Table16[[#This Row],[PO number ]],6)&amp;"-"&amp;LEFT(Table16[[#This Row],[SKU/Item]],2)</f>
        <v>-</v>
      </c>
      <c r="C83" s="19" t="str">
        <f t="shared" si="2"/>
        <v>FREE_JONE</v>
      </c>
      <c r="E83" s="16"/>
      <c r="F83" s="16"/>
      <c r="M83" s="18"/>
      <c r="AC83" s="17"/>
    </row>
    <row r="84" spans="1:29" x14ac:dyDescent="0.3">
      <c r="A84" s="1">
        <v>83</v>
      </c>
      <c r="B84" t="str">
        <f>LEFT(Table16[[#This Row],[PO number ]],6)&amp;"-"&amp;LEFT(Table16[[#This Row],[SKU/Item]],2)</f>
        <v>-</v>
      </c>
      <c r="C84" s="19" t="str">
        <f t="shared" si="2"/>
        <v>FREE_JONE</v>
      </c>
      <c r="E84" s="16"/>
      <c r="F84" s="16"/>
      <c r="M84" s="18"/>
      <c r="AC84" s="17"/>
    </row>
    <row r="85" spans="1:29" x14ac:dyDescent="0.3">
      <c r="A85" s="1">
        <v>84</v>
      </c>
      <c r="B85" t="str">
        <f>LEFT(Table16[[#This Row],[PO number ]],6)&amp;"-"&amp;LEFT(Table16[[#This Row],[SKU/Item]],2)</f>
        <v>-</v>
      </c>
      <c r="C85" s="19" t="str">
        <f t="shared" si="2"/>
        <v>FREE_JONE</v>
      </c>
      <c r="E85" s="16"/>
      <c r="F85" s="16"/>
      <c r="M85" s="18"/>
      <c r="AC85" s="17"/>
    </row>
    <row r="86" spans="1:29" x14ac:dyDescent="0.3">
      <c r="A86" s="1">
        <v>85</v>
      </c>
      <c r="B86" t="str">
        <f>LEFT(Table16[[#This Row],[PO number ]],6)&amp;"-"&amp;LEFT(Table16[[#This Row],[SKU/Item]],2)</f>
        <v>-</v>
      </c>
      <c r="C86" s="19" t="str">
        <f t="shared" si="2"/>
        <v>FREE_JONE</v>
      </c>
      <c r="E86" s="16"/>
      <c r="F86" s="16"/>
      <c r="M86" s="18"/>
      <c r="AC86" s="17"/>
    </row>
    <row r="87" spans="1:29" x14ac:dyDescent="0.3">
      <c r="A87" s="1">
        <v>86</v>
      </c>
      <c r="B87" t="str">
        <f>LEFT(Table16[[#This Row],[PO number ]],6)&amp;"-"&amp;LEFT(Table16[[#This Row],[SKU/Item]],2)</f>
        <v>-</v>
      </c>
      <c r="C87" s="19" t="str">
        <f t="shared" si="2"/>
        <v>FREE_JONE</v>
      </c>
      <c r="E87" s="16"/>
      <c r="F87" s="16"/>
      <c r="M87" s="18"/>
      <c r="AC87" s="17"/>
    </row>
    <row r="88" spans="1:29" x14ac:dyDescent="0.3">
      <c r="A88" s="1">
        <v>87</v>
      </c>
      <c r="B88" t="str">
        <f>LEFT(Table16[[#This Row],[PO number ]],6)&amp;"-"&amp;LEFT(Table16[[#This Row],[SKU/Item]],2)</f>
        <v>-</v>
      </c>
      <c r="C88" s="19" t="str">
        <f t="shared" si="2"/>
        <v>FREE_JONE</v>
      </c>
      <c r="E88" s="16"/>
      <c r="F88" s="16"/>
      <c r="M88" s="18"/>
      <c r="AC88" s="17"/>
    </row>
    <row r="89" spans="1:29" x14ac:dyDescent="0.3">
      <c r="A89" s="1">
        <v>88</v>
      </c>
      <c r="B89" t="str">
        <f>LEFT(Table16[[#This Row],[PO number ]],6)&amp;"-"&amp;LEFT(Table16[[#This Row],[SKU/Item]],2)</f>
        <v>-</v>
      </c>
      <c r="C89" s="19" t="str">
        <f t="shared" si="2"/>
        <v>FREE_JONE</v>
      </c>
      <c r="E89" s="16"/>
      <c r="F89" s="16"/>
      <c r="M89" s="18"/>
      <c r="AC89" s="17"/>
    </row>
    <row r="90" spans="1:29" x14ac:dyDescent="0.3">
      <c r="A90" s="1">
        <v>89</v>
      </c>
      <c r="B90" t="str">
        <f>LEFT(Table16[[#This Row],[PO number ]],6)&amp;"-"&amp;LEFT(Table16[[#This Row],[SKU/Item]],2)</f>
        <v>-</v>
      </c>
      <c r="C90" s="19" t="str">
        <f t="shared" si="2"/>
        <v>FREE_JONE</v>
      </c>
      <c r="E90" s="16"/>
      <c r="F90" s="16"/>
      <c r="M90" s="18"/>
      <c r="AC90" s="17"/>
    </row>
    <row r="91" spans="1:29" x14ac:dyDescent="0.3">
      <c r="A91" s="1">
        <v>90</v>
      </c>
      <c r="B91" t="str">
        <f>LEFT(Table16[[#This Row],[PO number ]],6)&amp;"-"&amp;LEFT(Table16[[#This Row],[SKU/Item]],2)</f>
        <v>-</v>
      </c>
      <c r="C91" s="19" t="str">
        <f t="shared" si="2"/>
        <v>FREE_JONE</v>
      </c>
      <c r="E91" s="16"/>
      <c r="F91" s="16"/>
      <c r="M91" s="18"/>
      <c r="AC91" s="17"/>
    </row>
    <row r="92" spans="1:29" x14ac:dyDescent="0.3">
      <c r="A92" s="1">
        <v>91</v>
      </c>
      <c r="B92" t="str">
        <f>LEFT(Table16[[#This Row],[PO number ]],6)&amp;"-"&amp;LEFT(Table16[[#This Row],[SKU/Item]],2)</f>
        <v>-</v>
      </c>
      <c r="C92" s="19" t="str">
        <f t="shared" si="2"/>
        <v>FREE_JONE</v>
      </c>
      <c r="E92" s="16"/>
      <c r="F92" s="16"/>
      <c r="M92" s="18"/>
      <c r="AC92" s="17"/>
    </row>
    <row r="93" spans="1:29" x14ac:dyDescent="0.3">
      <c r="A93" s="1">
        <v>92</v>
      </c>
      <c r="B93" t="str">
        <f>LEFT(Table16[[#This Row],[PO number ]],6)&amp;"-"&amp;LEFT(Table16[[#This Row],[SKU/Item]],2)</f>
        <v>-</v>
      </c>
      <c r="C93" s="19" t="str">
        <f t="shared" si="2"/>
        <v>FREE_JONE</v>
      </c>
      <c r="E93" s="16"/>
      <c r="F93" s="16"/>
      <c r="M93" s="18"/>
      <c r="AC93" s="17"/>
    </row>
    <row r="94" spans="1:29" x14ac:dyDescent="0.3">
      <c r="A94" s="1">
        <v>93</v>
      </c>
      <c r="B94" t="str">
        <f>LEFT(Table16[[#This Row],[PO number ]],6)&amp;"-"&amp;LEFT(Table16[[#This Row],[SKU/Item]],2)</f>
        <v>-</v>
      </c>
      <c r="C94" s="19" t="str">
        <f t="shared" si="2"/>
        <v>FREE_JONE</v>
      </c>
      <c r="E94" s="16"/>
      <c r="F94" s="16"/>
      <c r="M94" s="18"/>
      <c r="AC94" s="17"/>
    </row>
    <row r="95" spans="1:29" x14ac:dyDescent="0.3">
      <c r="A95" s="1">
        <v>94</v>
      </c>
      <c r="B95" t="str">
        <f>LEFT(Table16[[#This Row],[PO number ]],6)&amp;"-"&amp;LEFT(Table16[[#This Row],[SKU/Item]],2)</f>
        <v>-</v>
      </c>
      <c r="C95" s="19" t="str">
        <f t="shared" si="2"/>
        <v>FREE_JONE</v>
      </c>
      <c r="E95" s="16"/>
      <c r="F95" s="16"/>
      <c r="M95" s="18"/>
      <c r="AC95" s="17"/>
    </row>
    <row r="96" spans="1:29" x14ac:dyDescent="0.3">
      <c r="A96" s="1">
        <v>95</v>
      </c>
      <c r="B96" t="str">
        <f>LEFT(Table16[[#This Row],[PO number ]],6)&amp;"-"&amp;LEFT(Table16[[#This Row],[SKU/Item]],2)</f>
        <v>-</v>
      </c>
      <c r="C96" s="19" t="str">
        <f t="shared" si="2"/>
        <v>FREE_JONE</v>
      </c>
      <c r="E96" s="16"/>
      <c r="F96" s="16"/>
      <c r="M96" s="18"/>
      <c r="AC96" s="17"/>
    </row>
    <row r="97" spans="1:29" x14ac:dyDescent="0.3">
      <c r="A97" s="1">
        <v>96</v>
      </c>
      <c r="B97" t="str">
        <f>LEFT(Table16[[#This Row],[PO number ]],6)&amp;"-"&amp;LEFT(Table16[[#This Row],[SKU/Item]],2)</f>
        <v>-</v>
      </c>
      <c r="C97" s="19" t="str">
        <f t="shared" si="2"/>
        <v>FREE_JONE</v>
      </c>
      <c r="E97" s="16"/>
      <c r="F97" s="16"/>
      <c r="M97" s="18"/>
      <c r="AC97" s="17"/>
    </row>
    <row r="98" spans="1:29" x14ac:dyDescent="0.3">
      <c r="A98" s="1">
        <v>97</v>
      </c>
      <c r="B98" t="str">
        <f>LEFT(Table16[[#This Row],[PO number ]],6)&amp;"-"&amp;LEFT(Table16[[#This Row],[SKU/Item]],2)</f>
        <v>-</v>
      </c>
      <c r="C98" s="19" t="str">
        <f t="shared" ref="C98:C132" si="3">"FREE_JONE"</f>
        <v>FREE_JONE</v>
      </c>
      <c r="E98" s="16"/>
      <c r="F98" s="16"/>
      <c r="M98" s="18"/>
      <c r="AC98" s="17"/>
    </row>
    <row r="99" spans="1:29" x14ac:dyDescent="0.3">
      <c r="A99" s="1">
        <v>98</v>
      </c>
      <c r="B99" t="str">
        <f>LEFT(Table16[[#This Row],[PO number ]],6)&amp;"-"&amp;LEFT(Table16[[#This Row],[SKU/Item]],2)</f>
        <v>-</v>
      </c>
      <c r="C99" s="19" t="str">
        <f t="shared" si="3"/>
        <v>FREE_JONE</v>
      </c>
      <c r="E99" s="16"/>
      <c r="F99" s="16"/>
      <c r="M99" s="18"/>
      <c r="AC99" s="17"/>
    </row>
    <row r="100" spans="1:29" x14ac:dyDescent="0.3">
      <c r="A100" s="1">
        <v>99</v>
      </c>
      <c r="B100" t="str">
        <f>LEFT(Table16[[#This Row],[PO number ]],6)&amp;"-"&amp;LEFT(Table16[[#This Row],[SKU/Item]],2)</f>
        <v>-</v>
      </c>
      <c r="C100" s="19" t="str">
        <f t="shared" si="3"/>
        <v>FREE_JONE</v>
      </c>
      <c r="E100" s="16"/>
      <c r="F100" s="16"/>
      <c r="M100" s="18"/>
      <c r="AC100" s="17"/>
    </row>
    <row r="101" spans="1:29" x14ac:dyDescent="0.3">
      <c r="A101" s="1">
        <v>100</v>
      </c>
      <c r="B101" t="str">
        <f>LEFT(Table16[[#This Row],[PO number ]],6)&amp;"-"&amp;LEFT(Table16[[#This Row],[SKU/Item]],2)</f>
        <v>-</v>
      </c>
      <c r="C101" s="19" t="str">
        <f t="shared" si="3"/>
        <v>FREE_JONE</v>
      </c>
      <c r="E101" s="16"/>
      <c r="F101" s="16"/>
      <c r="M101" s="18"/>
      <c r="AC101" s="17"/>
    </row>
    <row r="102" spans="1:29" x14ac:dyDescent="0.3">
      <c r="A102" s="1">
        <v>101</v>
      </c>
      <c r="B102" t="str">
        <f>LEFT(Table16[[#This Row],[PO number ]],6)&amp;"-"&amp;LEFT(Table16[[#This Row],[SKU/Item]],2)</f>
        <v>-</v>
      </c>
      <c r="C102" s="19" t="str">
        <f t="shared" si="3"/>
        <v>FREE_JONE</v>
      </c>
      <c r="E102" s="16"/>
      <c r="F102" s="16"/>
      <c r="M102" s="18"/>
      <c r="AC102" s="17"/>
    </row>
    <row r="103" spans="1:29" x14ac:dyDescent="0.3">
      <c r="A103" s="1">
        <v>102</v>
      </c>
      <c r="B103" t="str">
        <f>LEFT(Table16[[#This Row],[PO number ]],6)&amp;"-"&amp;LEFT(Table16[[#This Row],[SKU/Item]],2)</f>
        <v>-</v>
      </c>
      <c r="C103" s="19" t="str">
        <f t="shared" si="3"/>
        <v>FREE_JONE</v>
      </c>
      <c r="E103" s="16"/>
      <c r="F103" s="16"/>
      <c r="M103" s="18"/>
      <c r="AC103" s="17"/>
    </row>
    <row r="104" spans="1:29" x14ac:dyDescent="0.3">
      <c r="A104" s="1">
        <v>103</v>
      </c>
      <c r="B104" t="str">
        <f>LEFT(Table16[[#This Row],[PO number ]],6)&amp;"-"&amp;LEFT(Table16[[#This Row],[SKU/Item]],2)</f>
        <v>-</v>
      </c>
      <c r="C104" s="19" t="str">
        <f t="shared" si="3"/>
        <v>FREE_JONE</v>
      </c>
      <c r="E104" s="16"/>
      <c r="F104" s="16"/>
      <c r="M104" s="18"/>
      <c r="AC104" s="17"/>
    </row>
    <row r="105" spans="1:29" x14ac:dyDescent="0.3">
      <c r="A105" s="1">
        <v>104</v>
      </c>
      <c r="B105" t="str">
        <f>LEFT(Table16[[#This Row],[PO number ]],6)&amp;"-"&amp;LEFT(Table16[[#This Row],[SKU/Item]],2)</f>
        <v>-</v>
      </c>
      <c r="C105" s="19" t="str">
        <f t="shared" si="3"/>
        <v>FREE_JONE</v>
      </c>
      <c r="E105" s="16"/>
      <c r="F105" s="16"/>
      <c r="M105" s="18"/>
      <c r="AC105" s="17"/>
    </row>
    <row r="106" spans="1:29" x14ac:dyDescent="0.3">
      <c r="A106" s="1">
        <v>105</v>
      </c>
      <c r="B106" t="str">
        <f>LEFT(Table16[[#This Row],[PO number ]],6)&amp;"-"&amp;LEFT(Table16[[#This Row],[SKU/Item]],2)</f>
        <v>-</v>
      </c>
      <c r="C106" s="19" t="str">
        <f t="shared" si="3"/>
        <v>FREE_JONE</v>
      </c>
      <c r="E106" s="16"/>
      <c r="F106" s="16"/>
      <c r="M106" s="18"/>
      <c r="AC106" s="17"/>
    </row>
    <row r="107" spans="1:29" x14ac:dyDescent="0.3">
      <c r="A107" s="1">
        <v>106</v>
      </c>
      <c r="B107" t="str">
        <f>LEFT(Table16[[#This Row],[PO number ]],6)&amp;"-"&amp;LEFT(Table16[[#This Row],[SKU/Item]],2)</f>
        <v>-</v>
      </c>
      <c r="C107" s="19" t="str">
        <f t="shared" si="3"/>
        <v>FREE_JONE</v>
      </c>
      <c r="E107" s="16"/>
      <c r="F107" s="16"/>
      <c r="M107" s="18"/>
      <c r="AC107" s="17"/>
    </row>
    <row r="108" spans="1:29" x14ac:dyDescent="0.3">
      <c r="A108" s="1">
        <v>107</v>
      </c>
      <c r="B108" t="str">
        <f>LEFT(Table16[[#This Row],[PO number ]],6)&amp;"-"&amp;LEFT(Table16[[#This Row],[SKU/Item]],2)</f>
        <v>-</v>
      </c>
      <c r="C108" s="19" t="str">
        <f t="shared" si="3"/>
        <v>FREE_JONE</v>
      </c>
      <c r="E108" s="16"/>
      <c r="F108" s="16"/>
      <c r="M108" s="18"/>
      <c r="AC108" s="17"/>
    </row>
    <row r="109" spans="1:29" x14ac:dyDescent="0.3">
      <c r="A109" s="1">
        <v>108</v>
      </c>
      <c r="B109" t="str">
        <f>LEFT(Table16[[#This Row],[PO number ]],6)&amp;"-"&amp;LEFT(Table16[[#This Row],[SKU/Item]],2)</f>
        <v>-</v>
      </c>
      <c r="C109" s="19" t="str">
        <f t="shared" si="3"/>
        <v>FREE_JONE</v>
      </c>
      <c r="E109" s="16"/>
      <c r="F109" s="16"/>
      <c r="M109" s="18"/>
      <c r="AC109" s="17"/>
    </row>
    <row r="110" spans="1:29" x14ac:dyDescent="0.3">
      <c r="A110" s="1">
        <v>109</v>
      </c>
      <c r="B110" t="str">
        <f>LEFT(Table16[[#This Row],[PO number ]],6)&amp;"-"&amp;LEFT(Table16[[#This Row],[SKU/Item]],2)</f>
        <v>-</v>
      </c>
      <c r="C110" s="19" t="str">
        <f t="shared" si="3"/>
        <v>FREE_JONE</v>
      </c>
      <c r="E110" s="16"/>
      <c r="F110" s="16"/>
      <c r="M110" s="18"/>
      <c r="AC110" s="17"/>
    </row>
    <row r="111" spans="1:29" x14ac:dyDescent="0.3">
      <c r="A111" s="1">
        <v>110</v>
      </c>
      <c r="B111" t="str">
        <f>LEFT(Table16[[#This Row],[PO number ]],6)&amp;"-"&amp;LEFT(Table16[[#This Row],[SKU/Item]],2)</f>
        <v>-</v>
      </c>
      <c r="C111" s="19" t="str">
        <f t="shared" si="3"/>
        <v>FREE_JONE</v>
      </c>
      <c r="E111" s="16"/>
      <c r="F111" s="16"/>
      <c r="M111" s="18"/>
      <c r="AC111" s="17"/>
    </row>
    <row r="112" spans="1:29" x14ac:dyDescent="0.3">
      <c r="A112" s="1">
        <v>111</v>
      </c>
      <c r="B112" t="str">
        <f>LEFT(Table16[[#This Row],[PO number ]],6)&amp;"-"&amp;LEFT(Table16[[#This Row],[SKU/Item]],2)</f>
        <v>-</v>
      </c>
      <c r="C112" s="19" t="str">
        <f t="shared" si="3"/>
        <v>FREE_JONE</v>
      </c>
      <c r="E112" s="16"/>
      <c r="F112" s="16"/>
      <c r="M112" s="18"/>
      <c r="AC112" s="17"/>
    </row>
    <row r="113" spans="1:29" x14ac:dyDescent="0.3">
      <c r="A113" s="1">
        <v>112</v>
      </c>
      <c r="B113" t="str">
        <f>LEFT(Table16[[#This Row],[PO number ]],6)&amp;"-"&amp;LEFT(Table16[[#This Row],[SKU/Item]],2)</f>
        <v>-</v>
      </c>
      <c r="C113" s="19" t="str">
        <f t="shared" si="3"/>
        <v>FREE_JONE</v>
      </c>
      <c r="E113" s="16"/>
      <c r="F113" s="16"/>
      <c r="M113" s="18"/>
      <c r="AC113" s="17"/>
    </row>
    <row r="114" spans="1:29" x14ac:dyDescent="0.3">
      <c r="A114" s="1">
        <v>113</v>
      </c>
      <c r="B114" t="str">
        <f>LEFT(Table16[[#This Row],[PO number ]],6)&amp;"-"&amp;LEFT(Table16[[#This Row],[SKU/Item]],2)</f>
        <v>-</v>
      </c>
      <c r="C114" s="19" t="str">
        <f t="shared" si="3"/>
        <v>FREE_JONE</v>
      </c>
      <c r="E114" s="16"/>
      <c r="F114" s="16"/>
      <c r="M114" s="18"/>
      <c r="AC114" s="17"/>
    </row>
    <row r="115" spans="1:29" x14ac:dyDescent="0.3">
      <c r="A115" s="1">
        <v>114</v>
      </c>
      <c r="B115" t="str">
        <f>LEFT(Table16[[#This Row],[PO number ]],6)&amp;"-"&amp;LEFT(Table16[[#This Row],[SKU/Item]],2)</f>
        <v>-</v>
      </c>
      <c r="C115" s="19" t="str">
        <f t="shared" si="3"/>
        <v>FREE_JONE</v>
      </c>
      <c r="E115" s="16"/>
      <c r="F115" s="16"/>
      <c r="M115" s="18"/>
      <c r="AC115" s="17"/>
    </row>
    <row r="116" spans="1:29" x14ac:dyDescent="0.3">
      <c r="A116" s="1">
        <v>115</v>
      </c>
      <c r="B116" t="str">
        <f>LEFT(Table16[[#This Row],[PO number ]],6)&amp;"-"&amp;LEFT(Table16[[#This Row],[SKU/Item]],2)</f>
        <v>-</v>
      </c>
      <c r="C116" s="19" t="str">
        <f t="shared" si="3"/>
        <v>FREE_JONE</v>
      </c>
      <c r="E116" s="16"/>
      <c r="F116" s="16"/>
      <c r="M116" s="18"/>
      <c r="AC116" s="17"/>
    </row>
    <row r="117" spans="1:29" x14ac:dyDescent="0.3">
      <c r="A117" s="1">
        <v>116</v>
      </c>
      <c r="B117" t="str">
        <f>LEFT(Table16[[#This Row],[PO number ]],6)&amp;"-"&amp;LEFT(Table16[[#This Row],[SKU/Item]],2)</f>
        <v>-</v>
      </c>
      <c r="C117" s="19" t="str">
        <f t="shared" si="3"/>
        <v>FREE_JONE</v>
      </c>
      <c r="E117" s="16"/>
      <c r="F117" s="16"/>
      <c r="M117" s="18"/>
      <c r="AC117" s="17"/>
    </row>
    <row r="118" spans="1:29" x14ac:dyDescent="0.3">
      <c r="A118" s="1">
        <v>117</v>
      </c>
      <c r="B118" t="str">
        <f>LEFT(Table16[[#This Row],[PO number ]],6)&amp;"-"&amp;LEFT(Table16[[#This Row],[SKU/Item]],2)</f>
        <v>-</v>
      </c>
      <c r="C118" s="19" t="str">
        <f t="shared" si="3"/>
        <v>FREE_JONE</v>
      </c>
      <c r="E118" s="16"/>
      <c r="F118" s="16"/>
      <c r="M118" s="18"/>
      <c r="AC118" s="17"/>
    </row>
    <row r="119" spans="1:29" x14ac:dyDescent="0.3">
      <c r="A119" s="1">
        <v>118</v>
      </c>
      <c r="B119" t="str">
        <f>LEFT(Table16[[#This Row],[PO number ]],6)&amp;"-"&amp;LEFT(Table16[[#This Row],[SKU/Item]],2)</f>
        <v>-</v>
      </c>
      <c r="C119" s="19" t="str">
        <f t="shared" si="3"/>
        <v>FREE_JONE</v>
      </c>
      <c r="E119" s="16"/>
      <c r="F119" s="16"/>
      <c r="M119" s="18"/>
      <c r="AC119" s="17"/>
    </row>
    <row r="120" spans="1:29" x14ac:dyDescent="0.3">
      <c r="A120" s="1">
        <v>119</v>
      </c>
      <c r="B120" t="str">
        <f>LEFT(Table16[[#This Row],[PO number ]],6)&amp;"-"&amp;LEFT(Table16[[#This Row],[SKU/Item]],2)</f>
        <v>-</v>
      </c>
      <c r="C120" s="19" t="str">
        <f t="shared" si="3"/>
        <v>FREE_JONE</v>
      </c>
      <c r="E120" s="16"/>
      <c r="F120" s="16"/>
      <c r="M120" s="18"/>
      <c r="AC120" s="17"/>
    </row>
    <row r="121" spans="1:29" x14ac:dyDescent="0.3">
      <c r="A121" s="1">
        <v>120</v>
      </c>
      <c r="B121" t="str">
        <f>LEFT(Table16[[#This Row],[PO number ]],6)&amp;"-"&amp;LEFT(Table16[[#This Row],[SKU/Item]],2)</f>
        <v>-</v>
      </c>
      <c r="C121" s="19" t="str">
        <f t="shared" si="3"/>
        <v>FREE_JONE</v>
      </c>
      <c r="E121" s="16"/>
      <c r="F121" s="16"/>
      <c r="M121" s="18"/>
      <c r="AC121" s="17"/>
    </row>
    <row r="122" spans="1:29" x14ac:dyDescent="0.3">
      <c r="A122" s="1">
        <v>121</v>
      </c>
      <c r="B122" t="str">
        <f>LEFT(Table16[[#This Row],[PO number ]],6)&amp;"-"&amp;LEFT(Table16[[#This Row],[SKU/Item]],2)</f>
        <v>-</v>
      </c>
      <c r="C122" s="19" t="str">
        <f t="shared" si="3"/>
        <v>FREE_JONE</v>
      </c>
      <c r="E122" s="16"/>
      <c r="F122" s="16"/>
      <c r="M122" s="18"/>
      <c r="AC122" s="17"/>
    </row>
    <row r="123" spans="1:29" x14ac:dyDescent="0.3">
      <c r="A123" s="1">
        <v>122</v>
      </c>
      <c r="B123" t="str">
        <f>LEFT(Table16[[#This Row],[PO number ]],6)&amp;"-"&amp;LEFT(Table16[[#This Row],[SKU/Item]],2)</f>
        <v>-</v>
      </c>
      <c r="C123" s="19" t="str">
        <f t="shared" si="3"/>
        <v>FREE_JONE</v>
      </c>
      <c r="E123" s="16"/>
      <c r="F123" s="16"/>
      <c r="M123" s="18"/>
      <c r="AC123" s="17"/>
    </row>
    <row r="124" spans="1:29" x14ac:dyDescent="0.3">
      <c r="A124" s="1">
        <v>123</v>
      </c>
      <c r="B124" t="str">
        <f>LEFT(Table16[[#This Row],[PO number ]],6)&amp;"-"&amp;LEFT(Table16[[#This Row],[SKU/Item]],2)</f>
        <v>-</v>
      </c>
      <c r="C124" s="19" t="str">
        <f t="shared" si="3"/>
        <v>FREE_JONE</v>
      </c>
      <c r="E124" s="16"/>
      <c r="F124" s="16"/>
      <c r="M124" s="18"/>
      <c r="AC124" s="17"/>
    </row>
    <row r="125" spans="1:29" x14ac:dyDescent="0.3">
      <c r="A125" s="1">
        <v>124</v>
      </c>
      <c r="B125" t="str">
        <f>LEFT(Table16[[#This Row],[PO number ]],6)&amp;"-"&amp;LEFT(Table16[[#This Row],[SKU/Item]],2)</f>
        <v>-</v>
      </c>
      <c r="C125" s="19" t="str">
        <f t="shared" si="3"/>
        <v>FREE_JONE</v>
      </c>
      <c r="E125" s="16"/>
      <c r="F125" s="16"/>
      <c r="M125" s="18"/>
      <c r="AC125" s="17"/>
    </row>
    <row r="126" spans="1:29" x14ac:dyDescent="0.3">
      <c r="A126" s="1">
        <v>125</v>
      </c>
      <c r="B126" t="str">
        <f>LEFT(Table16[[#This Row],[PO number ]],6)&amp;"-"&amp;LEFT(Table16[[#This Row],[SKU/Item]],2)</f>
        <v>-</v>
      </c>
      <c r="C126" s="19" t="str">
        <f t="shared" si="3"/>
        <v>FREE_JONE</v>
      </c>
      <c r="E126" s="16"/>
      <c r="F126" s="16"/>
      <c r="M126" s="18"/>
      <c r="AC126" s="17"/>
    </row>
    <row r="127" spans="1:29" x14ac:dyDescent="0.3">
      <c r="A127" s="1">
        <v>126</v>
      </c>
      <c r="B127" t="str">
        <f>LEFT(Table16[[#This Row],[PO number ]],6)&amp;"-"&amp;LEFT(Table16[[#This Row],[SKU/Item]],2)</f>
        <v>-</v>
      </c>
      <c r="C127" s="19" t="str">
        <f t="shared" si="3"/>
        <v>FREE_JONE</v>
      </c>
      <c r="E127" s="16"/>
      <c r="F127" s="16"/>
      <c r="M127" s="18"/>
      <c r="AC127" s="17"/>
    </row>
    <row r="128" spans="1:29" x14ac:dyDescent="0.3">
      <c r="A128" s="1">
        <v>127</v>
      </c>
      <c r="B128" t="str">
        <f>LEFT(Table16[[#This Row],[PO number ]],6)&amp;"-"&amp;LEFT(Table16[[#This Row],[SKU/Item]],2)</f>
        <v>-</v>
      </c>
      <c r="C128" s="19" t="str">
        <f t="shared" si="3"/>
        <v>FREE_JONE</v>
      </c>
      <c r="E128" s="16"/>
      <c r="F128" s="16"/>
      <c r="M128" s="18"/>
      <c r="AC128" s="17"/>
    </row>
    <row r="129" spans="1:29" x14ac:dyDescent="0.3">
      <c r="A129" s="1">
        <v>128</v>
      </c>
      <c r="B129" t="str">
        <f>LEFT(Table16[[#This Row],[PO number ]],6)&amp;"-"&amp;LEFT(Table16[[#This Row],[SKU/Item]],2)</f>
        <v>-</v>
      </c>
      <c r="C129" s="19" t="str">
        <f t="shared" si="3"/>
        <v>FREE_JONE</v>
      </c>
      <c r="E129" s="16"/>
      <c r="F129" s="16"/>
      <c r="M129" s="18"/>
      <c r="AC129" s="17"/>
    </row>
    <row r="130" spans="1:29" x14ac:dyDescent="0.3">
      <c r="A130" s="1">
        <v>129</v>
      </c>
      <c r="B130" t="str">
        <f>LEFT(Table16[[#This Row],[PO number ]],6)&amp;"-"&amp;LEFT(Table16[[#This Row],[SKU/Item]],2)</f>
        <v>-</v>
      </c>
      <c r="C130" s="19" t="str">
        <f t="shared" si="3"/>
        <v>FREE_JONE</v>
      </c>
      <c r="E130" s="16"/>
      <c r="F130" s="16"/>
      <c r="M130" s="18"/>
      <c r="AC130" s="17"/>
    </row>
    <row r="131" spans="1:29" x14ac:dyDescent="0.3">
      <c r="A131" s="1">
        <v>130</v>
      </c>
      <c r="B131" t="str">
        <f>LEFT(Table16[[#This Row],[PO number ]],6)&amp;"-"&amp;LEFT(Table16[[#This Row],[SKU/Item]],2)</f>
        <v>-</v>
      </c>
      <c r="C131" s="19" t="str">
        <f t="shared" si="3"/>
        <v>FREE_JONE</v>
      </c>
      <c r="E131" s="16"/>
      <c r="F131" s="16"/>
      <c r="M131" s="18"/>
      <c r="AC131" s="17"/>
    </row>
    <row r="132" spans="1:29" x14ac:dyDescent="0.3">
      <c r="A132" s="1">
        <v>131</v>
      </c>
      <c r="B132" t="str">
        <f>LEFT(Table16[[#This Row],[PO number ]],6)&amp;"-"&amp;LEFT(Table16[[#This Row],[SKU/Item]],2)</f>
        <v>-</v>
      </c>
      <c r="C132" s="19" t="str">
        <f t="shared" si="3"/>
        <v>FREE_JONE</v>
      </c>
      <c r="E132" s="16"/>
      <c r="F132" s="16"/>
      <c r="M132" s="18"/>
      <c r="AC132" s="1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E0D0-D937-4873-881B-21F16616FEF7}">
  <dimension ref="A1:H146"/>
  <sheetViews>
    <sheetView workbookViewId="0">
      <selection activeCell="H1" sqref="H1"/>
    </sheetView>
  </sheetViews>
  <sheetFormatPr defaultRowHeight="14.4" x14ac:dyDescent="0.3"/>
  <cols>
    <col min="1" max="1" width="10.44140625" customWidth="1"/>
    <col min="2" max="2" width="15.5546875" bestFit="1" customWidth="1"/>
    <col min="4" max="4" width="9.5546875" customWidth="1"/>
    <col min="6" max="6" width="13.6640625" customWidth="1"/>
    <col min="8" max="8" width="14.6640625" customWidth="1"/>
  </cols>
  <sheetData>
    <row r="1" spans="1:8" ht="15" thickBot="1" x14ac:dyDescent="0.35">
      <c r="A1" t="s">
        <v>0</v>
      </c>
      <c r="B1" t="s">
        <v>5</v>
      </c>
      <c r="D1" s="7" t="s">
        <v>6</v>
      </c>
      <c r="F1" s="7" t="s">
        <v>7</v>
      </c>
      <c r="H1" t="s">
        <v>194</v>
      </c>
    </row>
    <row r="2" spans="1:8" x14ac:dyDescent="0.3">
      <c r="A2" s="4">
        <v>1</v>
      </c>
      <c r="B2" s="3" t="s">
        <v>8</v>
      </c>
      <c r="D2" s="5" t="s">
        <v>152</v>
      </c>
      <c r="F2" s="5" t="s">
        <v>165</v>
      </c>
      <c r="H2" t="s">
        <v>242</v>
      </c>
    </row>
    <row r="3" spans="1:8" x14ac:dyDescent="0.3">
      <c r="A3" s="4">
        <v>2</v>
      </c>
      <c r="B3" s="3" t="s">
        <v>9</v>
      </c>
      <c r="D3" s="6" t="s">
        <v>153</v>
      </c>
      <c r="F3" s="6" t="s">
        <v>166</v>
      </c>
      <c r="H3" t="s">
        <v>243</v>
      </c>
    </row>
    <row r="4" spans="1:8" x14ac:dyDescent="0.3">
      <c r="A4" s="4">
        <v>3</v>
      </c>
      <c r="B4" s="3" t="s">
        <v>10</v>
      </c>
      <c r="D4" s="5" t="s">
        <v>154</v>
      </c>
      <c r="F4" s="5" t="s">
        <v>167</v>
      </c>
      <c r="H4" t="s">
        <v>244</v>
      </c>
    </row>
    <row r="5" spans="1:8" x14ac:dyDescent="0.3">
      <c r="A5" s="4">
        <v>4</v>
      </c>
      <c r="B5" s="3" t="s">
        <v>11</v>
      </c>
      <c r="D5" s="6" t="s">
        <v>155</v>
      </c>
      <c r="F5" s="6" t="s">
        <v>168</v>
      </c>
      <c r="H5" t="s">
        <v>245</v>
      </c>
    </row>
    <row r="6" spans="1:8" x14ac:dyDescent="0.3">
      <c r="A6" s="4">
        <v>5</v>
      </c>
      <c r="B6" s="3" t="s">
        <v>12</v>
      </c>
      <c r="D6" s="5" t="s">
        <v>156</v>
      </c>
      <c r="F6" s="5" t="s">
        <v>169</v>
      </c>
      <c r="H6" t="s">
        <v>246</v>
      </c>
    </row>
    <row r="7" spans="1:8" x14ac:dyDescent="0.3">
      <c r="A7" s="4">
        <v>6</v>
      </c>
      <c r="B7" s="3" t="s">
        <v>13</v>
      </c>
      <c r="D7" s="6" t="s">
        <v>157</v>
      </c>
      <c r="F7" s="6" t="s">
        <v>170</v>
      </c>
      <c r="H7" t="s">
        <v>247</v>
      </c>
    </row>
    <row r="8" spans="1:8" x14ac:dyDescent="0.3">
      <c r="A8" s="4">
        <v>7</v>
      </c>
      <c r="B8" s="3" t="s">
        <v>14</v>
      </c>
      <c r="D8" s="5" t="s">
        <v>158</v>
      </c>
      <c r="F8" s="5" t="s">
        <v>171</v>
      </c>
      <c r="H8" t="s">
        <v>248</v>
      </c>
    </row>
    <row r="9" spans="1:8" x14ac:dyDescent="0.3">
      <c r="A9" s="4">
        <v>8</v>
      </c>
      <c r="B9" s="3" t="s">
        <v>15</v>
      </c>
      <c r="D9" s="6" t="s">
        <v>159</v>
      </c>
      <c r="F9" s="6" t="s">
        <v>172</v>
      </c>
      <c r="H9" t="s">
        <v>249</v>
      </c>
    </row>
    <row r="10" spans="1:8" x14ac:dyDescent="0.3">
      <c r="A10" s="4">
        <v>9</v>
      </c>
      <c r="B10" s="3" t="s">
        <v>16</v>
      </c>
      <c r="D10" s="5" t="s">
        <v>160</v>
      </c>
      <c r="F10" s="5" t="s">
        <v>173</v>
      </c>
      <c r="H10" t="s">
        <v>250</v>
      </c>
    </row>
    <row r="11" spans="1:8" x14ac:dyDescent="0.3">
      <c r="A11" s="4">
        <v>10</v>
      </c>
      <c r="B11" s="3" t="s">
        <v>17</v>
      </c>
      <c r="D11" s="6" t="s">
        <v>161</v>
      </c>
      <c r="F11" s="6" t="s">
        <v>174</v>
      </c>
      <c r="H11" t="s">
        <v>251</v>
      </c>
    </row>
    <row r="12" spans="1:8" x14ac:dyDescent="0.3">
      <c r="A12" s="4">
        <v>11</v>
      </c>
      <c r="B12" s="3" t="s">
        <v>18</v>
      </c>
      <c r="D12" s="5" t="s">
        <v>162</v>
      </c>
      <c r="F12" s="5" t="s">
        <v>175</v>
      </c>
      <c r="H12" t="s">
        <v>252</v>
      </c>
    </row>
    <row r="13" spans="1:8" x14ac:dyDescent="0.3">
      <c r="A13" s="4">
        <v>12</v>
      </c>
      <c r="B13" s="3" t="s">
        <v>19</v>
      </c>
      <c r="D13" s="6" t="s">
        <v>163</v>
      </c>
      <c r="F13" s="6" t="s">
        <v>176</v>
      </c>
      <c r="H13" t="s">
        <v>253</v>
      </c>
    </row>
    <row r="14" spans="1:8" x14ac:dyDescent="0.3">
      <c r="A14" s="4">
        <v>13</v>
      </c>
      <c r="B14" s="3" t="s">
        <v>20</v>
      </c>
      <c r="D14" s="8" t="s">
        <v>164</v>
      </c>
      <c r="F14" s="5" t="s">
        <v>177</v>
      </c>
      <c r="H14" t="s">
        <v>254</v>
      </c>
    </row>
    <row r="15" spans="1:8" x14ac:dyDescent="0.3">
      <c r="A15" s="4">
        <v>14</v>
      </c>
      <c r="B15" s="3" t="s">
        <v>21</v>
      </c>
      <c r="F15" s="6" t="s">
        <v>178</v>
      </c>
      <c r="H15" t="s">
        <v>255</v>
      </c>
    </row>
    <row r="16" spans="1:8" x14ac:dyDescent="0.3">
      <c r="A16" s="4">
        <v>15</v>
      </c>
      <c r="B16" s="3" t="s">
        <v>22</v>
      </c>
      <c r="F16" s="5" t="s">
        <v>49</v>
      </c>
      <c r="H16" t="s">
        <v>256</v>
      </c>
    </row>
    <row r="17" spans="1:6" x14ac:dyDescent="0.3">
      <c r="A17" s="4">
        <v>16</v>
      </c>
      <c r="B17" s="3" t="s">
        <v>23</v>
      </c>
      <c r="F17" s="6" t="s">
        <v>179</v>
      </c>
    </row>
    <row r="18" spans="1:6" x14ac:dyDescent="0.3">
      <c r="A18" s="4">
        <v>17</v>
      </c>
      <c r="B18" s="3" t="s">
        <v>24</v>
      </c>
      <c r="F18" s="5" t="s">
        <v>180</v>
      </c>
    </row>
    <row r="19" spans="1:6" x14ac:dyDescent="0.3">
      <c r="A19" s="4">
        <v>18</v>
      </c>
      <c r="B19" s="3" t="s">
        <v>25</v>
      </c>
      <c r="F19" s="6" t="s">
        <v>181</v>
      </c>
    </row>
    <row r="20" spans="1:6" x14ac:dyDescent="0.3">
      <c r="A20" s="4">
        <v>19</v>
      </c>
      <c r="B20" s="3" t="s">
        <v>26</v>
      </c>
      <c r="F20" s="5" t="s">
        <v>182</v>
      </c>
    </row>
    <row r="21" spans="1:6" x14ac:dyDescent="0.3">
      <c r="A21" s="4">
        <v>20</v>
      </c>
      <c r="B21" s="3" t="s">
        <v>27</v>
      </c>
      <c r="F21" s="6" t="s">
        <v>183</v>
      </c>
    </row>
    <row r="22" spans="1:6" x14ac:dyDescent="0.3">
      <c r="A22" s="4">
        <v>21</v>
      </c>
      <c r="B22" s="3" t="s">
        <v>28</v>
      </c>
      <c r="F22" s="5" t="s">
        <v>184</v>
      </c>
    </row>
    <row r="23" spans="1:6" x14ac:dyDescent="0.3">
      <c r="A23" s="4">
        <v>22</v>
      </c>
      <c r="B23" s="3" t="s">
        <v>29</v>
      </c>
      <c r="F23" s="6" t="s">
        <v>185</v>
      </c>
    </row>
    <row r="24" spans="1:6" x14ac:dyDescent="0.3">
      <c r="A24" s="4">
        <v>23</v>
      </c>
      <c r="B24" s="3" t="s">
        <v>30</v>
      </c>
      <c r="F24" s="5" t="s">
        <v>186</v>
      </c>
    </row>
    <row r="25" spans="1:6" x14ac:dyDescent="0.3">
      <c r="A25" s="4">
        <v>24</v>
      </c>
      <c r="B25" s="3" t="s">
        <v>31</v>
      </c>
      <c r="F25" s="6" t="s">
        <v>187</v>
      </c>
    </row>
    <row r="26" spans="1:6" x14ac:dyDescent="0.3">
      <c r="A26" s="4">
        <v>25</v>
      </c>
      <c r="B26" s="3" t="s">
        <v>32</v>
      </c>
      <c r="F26" s="5" t="s">
        <v>188</v>
      </c>
    </row>
    <row r="27" spans="1:6" x14ac:dyDescent="0.3">
      <c r="A27" s="4">
        <v>26</v>
      </c>
      <c r="B27" s="3" t="s">
        <v>33</v>
      </c>
      <c r="F27" s="6" t="s">
        <v>189</v>
      </c>
    </row>
    <row r="28" spans="1:6" x14ac:dyDescent="0.3">
      <c r="A28" s="4">
        <v>27</v>
      </c>
      <c r="B28" s="3" t="s">
        <v>34</v>
      </c>
      <c r="F28" s="5" t="s">
        <v>190</v>
      </c>
    </row>
    <row r="29" spans="1:6" x14ac:dyDescent="0.3">
      <c r="A29" s="4">
        <v>28</v>
      </c>
      <c r="B29" s="3" t="s">
        <v>35</v>
      </c>
      <c r="F29" s="6" t="s">
        <v>191</v>
      </c>
    </row>
    <row r="30" spans="1:6" x14ac:dyDescent="0.3">
      <c r="A30" s="4">
        <v>29</v>
      </c>
      <c r="B30" s="3" t="s">
        <v>36</v>
      </c>
      <c r="F30" s="5" t="s">
        <v>192</v>
      </c>
    </row>
    <row r="31" spans="1:6" x14ac:dyDescent="0.3">
      <c r="A31" s="4">
        <v>30</v>
      </c>
      <c r="B31" s="3" t="s">
        <v>37</v>
      </c>
      <c r="F31" s="9" t="s">
        <v>193</v>
      </c>
    </row>
    <row r="32" spans="1:6" x14ac:dyDescent="0.3">
      <c r="A32" s="4">
        <v>31</v>
      </c>
      <c r="B32" s="3" t="s">
        <v>38</v>
      </c>
    </row>
    <row r="33" spans="1:2" x14ac:dyDescent="0.3">
      <c r="A33" s="4">
        <v>32</v>
      </c>
      <c r="B33" s="3" t="s">
        <v>39</v>
      </c>
    </row>
    <row r="34" spans="1:2" x14ac:dyDescent="0.3">
      <c r="A34" s="4">
        <v>33</v>
      </c>
      <c r="B34" s="3" t="s">
        <v>40</v>
      </c>
    </row>
    <row r="35" spans="1:2" x14ac:dyDescent="0.3">
      <c r="A35" s="4">
        <v>34</v>
      </c>
      <c r="B35" s="3" t="s">
        <v>41</v>
      </c>
    </row>
    <row r="36" spans="1:2" x14ac:dyDescent="0.3">
      <c r="A36" s="4">
        <v>35</v>
      </c>
      <c r="B36" s="3" t="s">
        <v>42</v>
      </c>
    </row>
    <row r="37" spans="1:2" x14ac:dyDescent="0.3">
      <c r="A37" s="4">
        <v>36</v>
      </c>
      <c r="B37" s="3" t="s">
        <v>43</v>
      </c>
    </row>
    <row r="38" spans="1:2" x14ac:dyDescent="0.3">
      <c r="A38" s="4">
        <v>37</v>
      </c>
      <c r="B38" s="3" t="s">
        <v>44</v>
      </c>
    </row>
    <row r="39" spans="1:2" x14ac:dyDescent="0.3">
      <c r="A39" s="4">
        <v>38</v>
      </c>
      <c r="B39" s="3" t="s">
        <v>45</v>
      </c>
    </row>
    <row r="40" spans="1:2" x14ac:dyDescent="0.3">
      <c r="A40" s="4">
        <v>39</v>
      </c>
      <c r="B40" s="3" t="s">
        <v>46</v>
      </c>
    </row>
    <row r="41" spans="1:2" x14ac:dyDescent="0.3">
      <c r="A41" s="4">
        <v>40</v>
      </c>
      <c r="B41" s="3" t="s">
        <v>47</v>
      </c>
    </row>
    <row r="42" spans="1:2" x14ac:dyDescent="0.3">
      <c r="A42" s="4">
        <v>41</v>
      </c>
      <c r="B42" s="3" t="s">
        <v>48</v>
      </c>
    </row>
    <row r="43" spans="1:2" x14ac:dyDescent="0.3">
      <c r="A43" s="4">
        <v>42</v>
      </c>
      <c r="B43" s="3" t="s">
        <v>49</v>
      </c>
    </row>
    <row r="44" spans="1:2" x14ac:dyDescent="0.3">
      <c r="A44" s="4">
        <v>43</v>
      </c>
      <c r="B44" s="3" t="s">
        <v>50</v>
      </c>
    </row>
    <row r="45" spans="1:2" x14ac:dyDescent="0.3">
      <c r="A45" s="4">
        <v>44</v>
      </c>
      <c r="B45" s="3" t="s">
        <v>51</v>
      </c>
    </row>
    <row r="46" spans="1:2" x14ac:dyDescent="0.3">
      <c r="A46" s="4">
        <v>45</v>
      </c>
      <c r="B46" s="3" t="s">
        <v>52</v>
      </c>
    </row>
    <row r="47" spans="1:2" x14ac:dyDescent="0.3">
      <c r="A47" s="4">
        <v>46</v>
      </c>
      <c r="B47" s="3" t="s">
        <v>53</v>
      </c>
    </row>
    <row r="48" spans="1:2" x14ac:dyDescent="0.3">
      <c r="A48" s="4">
        <v>47</v>
      </c>
      <c r="B48" s="3" t="s">
        <v>54</v>
      </c>
    </row>
    <row r="49" spans="1:2" x14ac:dyDescent="0.3">
      <c r="A49" s="4">
        <v>48</v>
      </c>
      <c r="B49" s="3" t="s">
        <v>55</v>
      </c>
    </row>
    <row r="50" spans="1:2" x14ac:dyDescent="0.3">
      <c r="A50" s="4">
        <v>49</v>
      </c>
      <c r="B50" s="3" t="s">
        <v>56</v>
      </c>
    </row>
    <row r="51" spans="1:2" x14ac:dyDescent="0.3">
      <c r="A51" s="4">
        <v>50</v>
      </c>
      <c r="B51" s="3" t="s">
        <v>57</v>
      </c>
    </row>
    <row r="52" spans="1:2" x14ac:dyDescent="0.3">
      <c r="A52" s="4">
        <v>51</v>
      </c>
      <c r="B52" s="3" t="s">
        <v>58</v>
      </c>
    </row>
    <row r="53" spans="1:2" x14ac:dyDescent="0.3">
      <c r="A53" s="4">
        <v>52</v>
      </c>
      <c r="B53" s="3" t="s">
        <v>59</v>
      </c>
    </row>
    <row r="54" spans="1:2" x14ac:dyDescent="0.3">
      <c r="A54" s="4">
        <v>53</v>
      </c>
      <c r="B54" s="3" t="s">
        <v>60</v>
      </c>
    </row>
    <row r="55" spans="1:2" x14ac:dyDescent="0.3">
      <c r="A55" s="4">
        <v>54</v>
      </c>
      <c r="B55" s="3" t="s">
        <v>61</v>
      </c>
    </row>
    <row r="56" spans="1:2" x14ac:dyDescent="0.3">
      <c r="A56" s="4">
        <v>55</v>
      </c>
      <c r="B56" s="3" t="s">
        <v>62</v>
      </c>
    </row>
    <row r="57" spans="1:2" x14ac:dyDescent="0.3">
      <c r="A57" s="4">
        <v>56</v>
      </c>
      <c r="B57" s="3" t="s">
        <v>63</v>
      </c>
    </row>
    <row r="58" spans="1:2" x14ac:dyDescent="0.3">
      <c r="A58" s="4">
        <v>57</v>
      </c>
      <c r="B58" s="3" t="s">
        <v>64</v>
      </c>
    </row>
    <row r="59" spans="1:2" x14ac:dyDescent="0.3">
      <c r="A59" s="4">
        <v>58</v>
      </c>
      <c r="B59" s="3" t="s">
        <v>65</v>
      </c>
    </row>
    <row r="60" spans="1:2" x14ac:dyDescent="0.3">
      <c r="A60" s="4">
        <v>59</v>
      </c>
      <c r="B60" s="3" t="s">
        <v>66</v>
      </c>
    </row>
    <row r="61" spans="1:2" x14ac:dyDescent="0.3">
      <c r="A61" s="4">
        <v>60</v>
      </c>
      <c r="B61" s="3" t="s">
        <v>67</v>
      </c>
    </row>
    <row r="62" spans="1:2" x14ac:dyDescent="0.3">
      <c r="A62" s="4">
        <v>61</v>
      </c>
      <c r="B62" s="3" t="s">
        <v>68</v>
      </c>
    </row>
    <row r="63" spans="1:2" x14ac:dyDescent="0.3">
      <c r="A63" s="4">
        <v>62</v>
      </c>
      <c r="B63" s="3" t="s">
        <v>69</v>
      </c>
    </row>
    <row r="64" spans="1:2" x14ac:dyDescent="0.3">
      <c r="A64" s="4">
        <v>63</v>
      </c>
      <c r="B64" s="3" t="s">
        <v>70</v>
      </c>
    </row>
    <row r="65" spans="1:2" x14ac:dyDescent="0.3">
      <c r="A65" s="4">
        <v>64</v>
      </c>
      <c r="B65" s="3" t="s">
        <v>71</v>
      </c>
    </row>
    <row r="66" spans="1:2" x14ac:dyDescent="0.3">
      <c r="A66" s="4">
        <v>65</v>
      </c>
      <c r="B66" s="3" t="s">
        <v>72</v>
      </c>
    </row>
    <row r="67" spans="1:2" x14ac:dyDescent="0.3">
      <c r="A67" s="4">
        <v>66</v>
      </c>
      <c r="B67" s="3" t="s">
        <v>73</v>
      </c>
    </row>
    <row r="68" spans="1:2" x14ac:dyDescent="0.3">
      <c r="A68" s="4">
        <v>67</v>
      </c>
      <c r="B68" s="3" t="s">
        <v>74</v>
      </c>
    </row>
    <row r="69" spans="1:2" x14ac:dyDescent="0.3">
      <c r="A69" s="4">
        <v>68</v>
      </c>
      <c r="B69" s="3" t="s">
        <v>75</v>
      </c>
    </row>
    <row r="70" spans="1:2" x14ac:dyDescent="0.3">
      <c r="A70" s="4">
        <v>69</v>
      </c>
      <c r="B70" s="3" t="s">
        <v>76</v>
      </c>
    </row>
    <row r="71" spans="1:2" x14ac:dyDescent="0.3">
      <c r="A71" s="4">
        <v>70</v>
      </c>
      <c r="B71" s="3" t="s">
        <v>77</v>
      </c>
    </row>
    <row r="72" spans="1:2" x14ac:dyDescent="0.3">
      <c r="A72" s="4">
        <v>71</v>
      </c>
      <c r="B72" s="3" t="s">
        <v>78</v>
      </c>
    </row>
    <row r="73" spans="1:2" x14ac:dyDescent="0.3">
      <c r="A73" s="4">
        <v>72</v>
      </c>
      <c r="B73" s="3" t="s">
        <v>79</v>
      </c>
    </row>
    <row r="74" spans="1:2" x14ac:dyDescent="0.3">
      <c r="A74" s="4">
        <v>73</v>
      </c>
      <c r="B74" s="3" t="s">
        <v>80</v>
      </c>
    </row>
    <row r="75" spans="1:2" x14ac:dyDescent="0.3">
      <c r="A75" s="4">
        <v>74</v>
      </c>
      <c r="B75" s="3" t="s">
        <v>81</v>
      </c>
    </row>
    <row r="76" spans="1:2" x14ac:dyDescent="0.3">
      <c r="A76" s="4">
        <v>75</v>
      </c>
      <c r="B76" s="3" t="s">
        <v>82</v>
      </c>
    </row>
    <row r="77" spans="1:2" x14ac:dyDescent="0.3">
      <c r="A77" s="4">
        <v>76</v>
      </c>
      <c r="B77" s="3" t="s">
        <v>83</v>
      </c>
    </row>
    <row r="78" spans="1:2" x14ac:dyDescent="0.3">
      <c r="A78" s="4">
        <v>77</v>
      </c>
      <c r="B78" s="3" t="s">
        <v>84</v>
      </c>
    </row>
    <row r="79" spans="1:2" x14ac:dyDescent="0.3">
      <c r="A79" s="4">
        <v>78</v>
      </c>
      <c r="B79" s="3" t="s">
        <v>85</v>
      </c>
    </row>
    <row r="80" spans="1:2" x14ac:dyDescent="0.3">
      <c r="A80" s="4">
        <v>79</v>
      </c>
      <c r="B80" s="3" t="s">
        <v>86</v>
      </c>
    </row>
    <row r="81" spans="1:2" x14ac:dyDescent="0.3">
      <c r="A81" s="4">
        <v>80</v>
      </c>
      <c r="B81" s="3" t="s">
        <v>87</v>
      </c>
    </row>
    <row r="82" spans="1:2" x14ac:dyDescent="0.3">
      <c r="A82" s="4">
        <v>81</v>
      </c>
      <c r="B82" s="3" t="s">
        <v>88</v>
      </c>
    </row>
    <row r="83" spans="1:2" x14ac:dyDescent="0.3">
      <c r="A83" s="4">
        <v>82</v>
      </c>
      <c r="B83" s="3" t="s">
        <v>89</v>
      </c>
    </row>
    <row r="84" spans="1:2" x14ac:dyDescent="0.3">
      <c r="A84" s="4">
        <v>83</v>
      </c>
      <c r="B84" s="3" t="s">
        <v>90</v>
      </c>
    </row>
    <row r="85" spans="1:2" x14ac:dyDescent="0.3">
      <c r="A85" s="4">
        <v>84</v>
      </c>
      <c r="B85" s="3" t="s">
        <v>91</v>
      </c>
    </row>
    <row r="86" spans="1:2" x14ac:dyDescent="0.3">
      <c r="A86" s="4">
        <v>85</v>
      </c>
      <c r="B86" s="3" t="s">
        <v>92</v>
      </c>
    </row>
    <row r="87" spans="1:2" x14ac:dyDescent="0.3">
      <c r="A87" s="4">
        <v>86</v>
      </c>
      <c r="B87" s="3" t="s">
        <v>93</v>
      </c>
    </row>
    <row r="88" spans="1:2" x14ac:dyDescent="0.3">
      <c r="A88" s="4">
        <v>87</v>
      </c>
      <c r="B88" s="3" t="s">
        <v>94</v>
      </c>
    </row>
    <row r="89" spans="1:2" x14ac:dyDescent="0.3">
      <c r="A89" s="4">
        <v>88</v>
      </c>
      <c r="B89" s="3" t="s">
        <v>95</v>
      </c>
    </row>
    <row r="90" spans="1:2" x14ac:dyDescent="0.3">
      <c r="A90" s="4">
        <v>89</v>
      </c>
      <c r="B90" s="3" t="s">
        <v>96</v>
      </c>
    </row>
    <row r="91" spans="1:2" x14ac:dyDescent="0.3">
      <c r="A91" s="4">
        <v>90</v>
      </c>
      <c r="B91" s="3" t="s">
        <v>97</v>
      </c>
    </row>
    <row r="92" spans="1:2" x14ac:dyDescent="0.3">
      <c r="A92" s="4">
        <v>91</v>
      </c>
      <c r="B92" s="3" t="s">
        <v>98</v>
      </c>
    </row>
    <row r="93" spans="1:2" x14ac:dyDescent="0.3">
      <c r="A93" s="4">
        <v>92</v>
      </c>
      <c r="B93" s="3" t="s">
        <v>99</v>
      </c>
    </row>
    <row r="94" spans="1:2" x14ac:dyDescent="0.3">
      <c r="A94" s="4">
        <v>93</v>
      </c>
      <c r="B94" s="3" t="s">
        <v>100</v>
      </c>
    </row>
    <row r="95" spans="1:2" x14ac:dyDescent="0.3">
      <c r="A95" s="4">
        <v>94</v>
      </c>
      <c r="B95" s="3" t="s">
        <v>101</v>
      </c>
    </row>
    <row r="96" spans="1:2" x14ac:dyDescent="0.3">
      <c r="A96" s="4">
        <v>95</v>
      </c>
      <c r="B96" s="3" t="s">
        <v>102</v>
      </c>
    </row>
    <row r="97" spans="1:2" x14ac:dyDescent="0.3">
      <c r="A97" s="4">
        <v>96</v>
      </c>
      <c r="B97" s="3" t="s">
        <v>103</v>
      </c>
    </row>
    <row r="98" spans="1:2" x14ac:dyDescent="0.3">
      <c r="A98" s="4">
        <v>97</v>
      </c>
      <c r="B98" s="3" t="s">
        <v>104</v>
      </c>
    </row>
    <row r="99" spans="1:2" x14ac:dyDescent="0.3">
      <c r="A99" s="4">
        <v>98</v>
      </c>
      <c r="B99" s="3" t="s">
        <v>105</v>
      </c>
    </row>
    <row r="100" spans="1:2" x14ac:dyDescent="0.3">
      <c r="A100" s="4">
        <v>99</v>
      </c>
      <c r="B100" s="3" t="s">
        <v>106</v>
      </c>
    </row>
    <row r="101" spans="1:2" x14ac:dyDescent="0.3">
      <c r="A101" s="4">
        <v>100</v>
      </c>
      <c r="B101" s="3" t="s">
        <v>107</v>
      </c>
    </row>
    <row r="102" spans="1:2" x14ac:dyDescent="0.3">
      <c r="A102" s="4">
        <v>101</v>
      </c>
      <c r="B102" s="3" t="s">
        <v>108</v>
      </c>
    </row>
    <row r="103" spans="1:2" x14ac:dyDescent="0.3">
      <c r="A103" s="4">
        <v>102</v>
      </c>
      <c r="B103" s="3" t="s">
        <v>109</v>
      </c>
    </row>
    <row r="104" spans="1:2" x14ac:dyDescent="0.3">
      <c r="A104" s="4">
        <v>103</v>
      </c>
      <c r="B104" s="3" t="s">
        <v>110</v>
      </c>
    </row>
    <row r="105" spans="1:2" x14ac:dyDescent="0.3">
      <c r="A105" s="4">
        <v>104</v>
      </c>
      <c r="B105" s="3" t="s">
        <v>111</v>
      </c>
    </row>
    <row r="106" spans="1:2" x14ac:dyDescent="0.3">
      <c r="A106" s="4">
        <v>105</v>
      </c>
      <c r="B106" s="3" t="s">
        <v>112</v>
      </c>
    </row>
    <row r="107" spans="1:2" x14ac:dyDescent="0.3">
      <c r="A107" s="4">
        <v>106</v>
      </c>
      <c r="B107" s="3" t="s">
        <v>113</v>
      </c>
    </row>
    <row r="108" spans="1:2" x14ac:dyDescent="0.3">
      <c r="A108" s="4">
        <v>107</v>
      </c>
      <c r="B108" s="3" t="s">
        <v>114</v>
      </c>
    </row>
    <row r="109" spans="1:2" x14ac:dyDescent="0.3">
      <c r="A109" s="4">
        <v>108</v>
      </c>
      <c r="B109" s="3" t="s">
        <v>115</v>
      </c>
    </row>
    <row r="110" spans="1:2" x14ac:dyDescent="0.3">
      <c r="A110" s="4">
        <v>109</v>
      </c>
      <c r="B110" s="3" t="s">
        <v>116</v>
      </c>
    </row>
    <row r="111" spans="1:2" x14ac:dyDescent="0.3">
      <c r="A111" s="4">
        <v>110</v>
      </c>
      <c r="B111" s="3" t="s">
        <v>117</v>
      </c>
    </row>
    <row r="112" spans="1:2" x14ac:dyDescent="0.3">
      <c r="A112" s="4">
        <v>111</v>
      </c>
      <c r="B112" s="3" t="s">
        <v>118</v>
      </c>
    </row>
    <row r="113" spans="1:2" x14ac:dyDescent="0.3">
      <c r="A113" s="4">
        <v>112</v>
      </c>
      <c r="B113" s="3" t="s">
        <v>119</v>
      </c>
    </row>
    <row r="114" spans="1:2" x14ac:dyDescent="0.3">
      <c r="A114" s="4">
        <v>113</v>
      </c>
      <c r="B114" s="3" t="s">
        <v>120</v>
      </c>
    </row>
    <row r="115" spans="1:2" x14ac:dyDescent="0.3">
      <c r="A115" s="4">
        <v>114</v>
      </c>
      <c r="B115" s="3" t="s">
        <v>121</v>
      </c>
    </row>
    <row r="116" spans="1:2" x14ac:dyDescent="0.3">
      <c r="A116" s="4">
        <v>115</v>
      </c>
      <c r="B116" s="3" t="s">
        <v>122</v>
      </c>
    </row>
    <row r="117" spans="1:2" x14ac:dyDescent="0.3">
      <c r="A117" s="4">
        <v>116</v>
      </c>
      <c r="B117" s="3" t="s">
        <v>123</v>
      </c>
    </row>
    <row r="118" spans="1:2" x14ac:dyDescent="0.3">
      <c r="A118" s="4">
        <v>117</v>
      </c>
      <c r="B118" s="3" t="s">
        <v>124</v>
      </c>
    </row>
    <row r="119" spans="1:2" x14ac:dyDescent="0.3">
      <c r="A119" s="4">
        <v>118</v>
      </c>
      <c r="B119" s="3" t="s">
        <v>125</v>
      </c>
    </row>
    <row r="120" spans="1:2" x14ac:dyDescent="0.3">
      <c r="A120" s="4">
        <v>119</v>
      </c>
      <c r="B120" s="3" t="s">
        <v>126</v>
      </c>
    </row>
    <row r="121" spans="1:2" x14ac:dyDescent="0.3">
      <c r="A121" s="4">
        <v>120</v>
      </c>
      <c r="B121" s="3" t="s">
        <v>127</v>
      </c>
    </row>
    <row r="122" spans="1:2" x14ac:dyDescent="0.3">
      <c r="A122" s="4">
        <v>121</v>
      </c>
      <c r="B122" s="3" t="s">
        <v>128</v>
      </c>
    </row>
    <row r="123" spans="1:2" x14ac:dyDescent="0.3">
      <c r="A123" s="4">
        <v>122</v>
      </c>
      <c r="B123" s="3" t="s">
        <v>129</v>
      </c>
    </row>
    <row r="124" spans="1:2" x14ac:dyDescent="0.3">
      <c r="A124" s="4">
        <v>123</v>
      </c>
      <c r="B124" s="3" t="s">
        <v>124</v>
      </c>
    </row>
    <row r="125" spans="1:2" x14ac:dyDescent="0.3">
      <c r="A125" s="4">
        <v>124</v>
      </c>
      <c r="B125" s="3" t="s">
        <v>130</v>
      </c>
    </row>
    <row r="126" spans="1:2" x14ac:dyDescent="0.3">
      <c r="A126" s="4">
        <v>125</v>
      </c>
      <c r="B126" s="3" t="s">
        <v>131</v>
      </c>
    </row>
    <row r="127" spans="1:2" x14ac:dyDescent="0.3">
      <c r="A127" s="4">
        <v>126</v>
      </c>
      <c r="B127" s="3" t="s">
        <v>132</v>
      </c>
    </row>
    <row r="128" spans="1:2" x14ac:dyDescent="0.3">
      <c r="A128" s="4">
        <v>127</v>
      </c>
      <c r="B128" s="3" t="s">
        <v>133</v>
      </c>
    </row>
    <row r="129" spans="1:2" x14ac:dyDescent="0.3">
      <c r="A129" s="4">
        <v>128</v>
      </c>
      <c r="B129" s="3" t="s">
        <v>134</v>
      </c>
    </row>
    <row r="130" spans="1:2" x14ac:dyDescent="0.3">
      <c r="A130" s="4">
        <v>129</v>
      </c>
      <c r="B130" s="3" t="s">
        <v>135</v>
      </c>
    </row>
    <row r="131" spans="1:2" x14ac:dyDescent="0.3">
      <c r="A131" s="4">
        <v>130</v>
      </c>
      <c r="B131" s="3" t="s">
        <v>136</v>
      </c>
    </row>
    <row r="132" spans="1:2" x14ac:dyDescent="0.3">
      <c r="A132" s="4">
        <v>131</v>
      </c>
      <c r="B132" s="3" t="s">
        <v>137</v>
      </c>
    </row>
    <row r="133" spans="1:2" x14ac:dyDescent="0.3">
      <c r="A133" s="4">
        <v>132</v>
      </c>
      <c r="B133" s="3" t="s">
        <v>138</v>
      </c>
    </row>
    <row r="134" spans="1:2" x14ac:dyDescent="0.3">
      <c r="A134" s="4">
        <v>133</v>
      </c>
      <c r="B134" s="3" t="s">
        <v>139</v>
      </c>
    </row>
    <row r="135" spans="1:2" x14ac:dyDescent="0.3">
      <c r="A135" s="4">
        <v>134</v>
      </c>
      <c r="B135" s="3" t="s">
        <v>140</v>
      </c>
    </row>
    <row r="136" spans="1:2" x14ac:dyDescent="0.3">
      <c r="A136" s="4">
        <v>135</v>
      </c>
      <c r="B136" s="3" t="s">
        <v>141</v>
      </c>
    </row>
    <row r="137" spans="1:2" x14ac:dyDescent="0.3">
      <c r="A137" s="4">
        <v>136</v>
      </c>
      <c r="B137" s="3" t="s">
        <v>142</v>
      </c>
    </row>
    <row r="138" spans="1:2" x14ac:dyDescent="0.3">
      <c r="A138" s="4">
        <v>137</v>
      </c>
      <c r="B138" s="3" t="s">
        <v>143</v>
      </c>
    </row>
    <row r="139" spans="1:2" x14ac:dyDescent="0.3">
      <c r="A139" s="4">
        <v>138</v>
      </c>
      <c r="B139" s="3" t="s">
        <v>144</v>
      </c>
    </row>
    <row r="140" spans="1:2" x14ac:dyDescent="0.3">
      <c r="A140" s="4">
        <v>139</v>
      </c>
      <c r="B140" s="3" t="s">
        <v>145</v>
      </c>
    </row>
    <row r="141" spans="1:2" x14ac:dyDescent="0.3">
      <c r="A141" s="4">
        <v>140</v>
      </c>
      <c r="B141" s="3" t="s">
        <v>146</v>
      </c>
    </row>
    <row r="142" spans="1:2" x14ac:dyDescent="0.3">
      <c r="A142" s="4">
        <v>141</v>
      </c>
      <c r="B142" s="3" t="s">
        <v>147</v>
      </c>
    </row>
    <row r="143" spans="1:2" x14ac:dyDescent="0.3">
      <c r="A143" s="4">
        <v>142</v>
      </c>
      <c r="B143" s="3" t="s">
        <v>148</v>
      </c>
    </row>
    <row r="144" spans="1:2" x14ac:dyDescent="0.3">
      <c r="A144" s="4">
        <v>143</v>
      </c>
      <c r="B144" s="3" t="s">
        <v>149</v>
      </c>
    </row>
    <row r="145" spans="1:2" x14ac:dyDescent="0.3">
      <c r="A145" s="4">
        <v>144</v>
      </c>
      <c r="B145" s="3" t="s">
        <v>150</v>
      </c>
    </row>
    <row r="146" spans="1:2" x14ac:dyDescent="0.3">
      <c r="A146" s="4">
        <v>145</v>
      </c>
      <c r="B146" s="3" t="s">
        <v>151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BOOKING DATA HM</vt:lpstr>
      <vt:lpstr>INSTRUCTIONS</vt:lpstr>
      <vt:lpstr>SAMPLE FOR U</vt:lpstr>
      <vt:lpstr>DATA_FROM_DAMCO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2024-03-09T12:43:29Z</dcterms:created>
  <dcterms:modified xsi:type="dcterms:W3CDTF">2024-03-13T13:42:14Z</dcterms:modified>
</cp:coreProperties>
</file>