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Applications/XAMPP/xamppfiles/htdocs/Load-vs-capacity-planning/"/>
    </mc:Choice>
  </mc:AlternateContent>
  <xr:revisionPtr revIDLastSave="0" documentId="13_ncr:1_{4A1DB03A-9C74-794A-A45D-E36BA85DE246}" xr6:coauthVersionLast="40" xr6:coauthVersionMax="40" xr10:uidLastSave="{00000000-0000-0000-0000-000000000000}"/>
  <bookViews>
    <workbookView xWindow="9780" yWindow="1860" windowWidth="24200" windowHeight="157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13" i="1" l="1"/>
  <c r="J7" i="1"/>
  <c r="K7" i="1"/>
  <c r="K13" i="1"/>
  <c r="K10" i="1"/>
  <c r="K8" i="1"/>
  <c r="K3" i="1"/>
  <c r="L3" i="1"/>
  <c r="L13" i="1" s="1"/>
  <c r="M3" i="1"/>
  <c r="M13" i="1" s="1"/>
  <c r="N3" i="1"/>
  <c r="N13" i="1" s="1"/>
  <c r="O3" i="1"/>
  <c r="O13" i="1" s="1"/>
  <c r="K4" i="1"/>
  <c r="L4" i="1"/>
  <c r="M4" i="1"/>
  <c r="N4" i="1"/>
  <c r="O4" i="1"/>
  <c r="J4" i="1"/>
  <c r="J9" i="1" s="1"/>
  <c r="J10" i="1" s="1"/>
  <c r="J8" i="1" l="1"/>
  <c r="J14" i="1"/>
  <c r="K9" i="1"/>
  <c r="L9" i="1"/>
  <c r="L10" i="1" s="1"/>
  <c r="M9" i="1"/>
  <c r="M10" i="1" s="1"/>
  <c r="N9" i="1"/>
  <c r="N10" i="1" s="1"/>
  <c r="O9" i="1"/>
  <c r="O10" i="1" s="1"/>
  <c r="L8" i="1"/>
  <c r="M8" i="1"/>
  <c r="N8" i="1"/>
  <c r="O8" i="1"/>
  <c r="K14" i="1"/>
  <c r="L7" i="1"/>
  <c r="L14" i="1" s="1"/>
  <c r="M7" i="1"/>
  <c r="M14" i="1" s="1"/>
  <c r="N7" i="1"/>
  <c r="N14" i="1" s="1"/>
  <c r="O7" i="1"/>
  <c r="O14" i="1" s="1"/>
  <c r="K6" i="1"/>
  <c r="L6" i="1"/>
  <c r="M6" i="1"/>
  <c r="N6" i="1"/>
  <c r="O6" i="1"/>
  <c r="J6" i="1"/>
  <c r="L1" i="1"/>
  <c r="K1" i="1"/>
  <c r="J1" i="1"/>
</calcChain>
</file>

<file path=xl/sharedStrings.xml><?xml version="1.0" encoding="utf-8"?>
<sst xmlns="http://schemas.openxmlformats.org/spreadsheetml/2006/main" count="28" uniqueCount="18">
  <si>
    <t>DL Need</t>
  </si>
  <si>
    <t>MP DL</t>
  </si>
  <si>
    <t>Working Days</t>
  </si>
  <si>
    <t>Order</t>
  </si>
  <si>
    <t>Kap Prod</t>
  </si>
  <si>
    <t>Bal</t>
  </si>
  <si>
    <t>UMH / Shift</t>
  </si>
  <si>
    <t>% Load</t>
  </si>
  <si>
    <t>OT PLAN</t>
  </si>
  <si>
    <t>OT (hour)</t>
  </si>
  <si>
    <t>Direct Eff</t>
  </si>
  <si>
    <t>MP IDL</t>
  </si>
  <si>
    <t>Excl Time</t>
  </si>
  <si>
    <t>Total Productivity</t>
  </si>
  <si>
    <t>import</t>
  </si>
  <si>
    <t>umh A+B</t>
  </si>
  <si>
    <t>cap - orde</t>
  </si>
  <si>
    <t>rumus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</si>
</sst>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0.0"/>
    <numFmt numFmtId="166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9" fontId="2" fillId="0" borderId="0" applyFont="0" applyFill="0" applyBorder="0" applyAlignment="0" applyProtection="0">
      <alignment vertical="center"/>
    </xf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1"/>
    <xf numFmtId="0" fontId="2" fillId="0" borderId="1" xfId="1" applyBorder="1"/>
    <xf numFmtId="9" fontId="2" fillId="0" borderId="1" xfId="2" applyFont="1" applyBorder="1" applyAlignment="1"/>
    <xf numFmtId="0" fontId="2" fillId="0" borderId="1" xfId="1" applyNumberFormat="1" applyBorder="1"/>
    <xf numFmtId="0" fontId="2" fillId="0" borderId="1" xfId="2" applyNumberFormat="1" applyFont="1" applyBorder="1" applyAlignment="1"/>
    <xf numFmtId="3" fontId="2" fillId="0" borderId="1" xfId="1" applyNumberFormat="1" applyBorder="1"/>
    <xf numFmtId="2" fontId="2" fillId="0" borderId="1" xfId="1" applyNumberFormat="1" applyBorder="1"/>
    <xf numFmtId="165" fontId="2" fillId="0" borderId="1" xfId="2" applyNumberFormat="1" applyFont="1" applyBorder="1" applyAlignment="1"/>
    <xf numFmtId="9" fontId="2" fillId="0" borderId="1" xfId="1" applyNumberFormat="1" applyBorder="1"/>
    <xf numFmtId="43" fontId="2" fillId="0" borderId="1" xfId="1" applyNumberFormat="1" applyBorder="1"/>
    <xf numFmtId="166" fontId="2" fillId="0" borderId="1" xfId="1" applyNumberFormat="1" applyBorder="1"/>
    <xf numFmtId="0" fontId="2" fillId="0" borderId="1" xfId="1" applyFill="1" applyBorder="1"/>
    <xf numFmtId="10" fontId="2" fillId="0" borderId="1" xfId="1" applyNumberFormat="1" applyBorder="1"/>
    <xf numFmtId="4" fontId="2" fillId="0" borderId="1" xfId="1" applyNumberFormat="1" applyBorder="1"/>
    <xf numFmtId="17" fontId="2" fillId="0" borderId="1" xfId="1" applyNumberFormat="1" applyBorder="1"/>
    <xf numFmtId="17" fontId="2" fillId="0" borderId="1" xfId="2" applyNumberFormat="1" applyFont="1" applyBorder="1" applyAlignment="1"/>
    <xf numFmtId="43" fontId="2" fillId="2" borderId="1" xfId="1" applyNumberFormat="1" applyFill="1" applyBorder="1"/>
    <xf numFmtId="166" fontId="2" fillId="2" borderId="1" xfId="1" applyNumberFormat="1" applyFill="1" applyBorder="1"/>
    <xf numFmtId="43" fontId="2" fillId="0" borderId="1" xfId="6" applyNumberFormat="1" applyBorder="1"/>
  </cellXfs>
  <cellStyles count="9">
    <cellStyle name="Currency 2" xfId="4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Normal 2 3" xfId="7" xr:uid="{00000000-0005-0000-0000-000004000000}"/>
    <cellStyle name="Normal 3" xfId="6" xr:uid="{00000000-0005-0000-0000-000005000000}"/>
    <cellStyle name="Percent 2" xfId="2" xr:uid="{00000000-0005-0000-0000-000006000000}"/>
    <cellStyle name="Percent 2 2" xfId="5" xr:uid="{00000000-0005-0000-0000-000007000000}"/>
    <cellStyle name="Percent 2 3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topLeftCell="E1" zoomScale="131" workbookViewId="0">
      <selection activeCell="D21" sqref="D21"/>
    </sheetView>
  </sheetViews>
  <sheetFormatPr baseColWidth="10" defaultColWidth="8.83203125" defaultRowHeight="15"/>
  <cols>
    <col min="1" max="1" width="13.33203125" bestFit="1" customWidth="1"/>
    <col min="8" max="8" width="14.1640625" customWidth="1"/>
    <col min="9" max="9" width="17.33203125" bestFit="1" customWidth="1"/>
    <col min="10" max="10" width="10.33203125" bestFit="1" customWidth="1"/>
    <col min="11" max="12" width="10.83203125" bestFit="1" customWidth="1"/>
  </cols>
  <sheetData>
    <row r="1" spans="1:15">
      <c r="A1" s="2"/>
      <c r="B1" s="15">
        <v>43678</v>
      </c>
      <c r="C1" s="15">
        <v>43709</v>
      </c>
      <c r="D1" s="16">
        <v>43739</v>
      </c>
      <c r="E1" s="2"/>
      <c r="F1" s="3"/>
      <c r="G1" s="2"/>
      <c r="H1" s="1"/>
      <c r="I1" s="2"/>
      <c r="J1" s="15">
        <f>B1</f>
        <v>43678</v>
      </c>
      <c r="K1" s="15">
        <f>C1</f>
        <v>43709</v>
      </c>
      <c r="L1" s="15">
        <f>D1</f>
        <v>43739</v>
      </c>
      <c r="M1" s="2"/>
      <c r="N1" s="2"/>
      <c r="O1" s="2"/>
    </row>
    <row r="2" spans="1:15">
      <c r="A2" s="2" t="s">
        <v>0</v>
      </c>
      <c r="B2" s="6"/>
      <c r="C2" s="6"/>
      <c r="D2" s="6"/>
      <c r="E2" s="2"/>
      <c r="F2" s="2"/>
      <c r="G2" s="2"/>
      <c r="H2" s="1">
        <v>1</v>
      </c>
      <c r="I2" s="2" t="s">
        <v>1</v>
      </c>
      <c r="J2" s="2">
        <v>30</v>
      </c>
      <c r="K2" s="2"/>
      <c r="L2" s="2"/>
      <c r="M2" s="2"/>
      <c r="N2" s="2"/>
      <c r="O2" s="2"/>
    </row>
    <row r="3" spans="1:15">
      <c r="A3" s="2" t="s">
        <v>2</v>
      </c>
      <c r="B3" s="4"/>
      <c r="C3" s="4"/>
      <c r="D3" s="4"/>
      <c r="E3" s="2"/>
      <c r="F3" s="5"/>
      <c r="G3" s="2"/>
      <c r="H3" s="1" t="s">
        <v>14</v>
      </c>
      <c r="I3" s="2" t="s">
        <v>2</v>
      </c>
      <c r="J3" s="2">
        <v>19</v>
      </c>
      <c r="K3" s="2">
        <f t="shared" ref="K3:O3" si="0">C3</f>
        <v>0</v>
      </c>
      <c r="L3" s="2">
        <f t="shared" si="0"/>
        <v>0</v>
      </c>
      <c r="M3" s="2">
        <f t="shared" si="0"/>
        <v>0</v>
      </c>
      <c r="N3" s="2">
        <f t="shared" si="0"/>
        <v>0</v>
      </c>
      <c r="O3" s="2">
        <f t="shared" si="0"/>
        <v>0</v>
      </c>
    </row>
    <row r="4" spans="1:15">
      <c r="A4" s="2" t="s">
        <v>3</v>
      </c>
      <c r="B4" s="14">
        <v>15000</v>
      </c>
      <c r="C4" s="14"/>
      <c r="D4" s="14"/>
      <c r="E4" s="2"/>
      <c r="F4" s="2"/>
      <c r="G4" s="2"/>
      <c r="H4" s="1" t="s">
        <v>14</v>
      </c>
      <c r="I4" s="2" t="s">
        <v>3</v>
      </c>
      <c r="J4" s="10">
        <f>B4</f>
        <v>15000</v>
      </c>
      <c r="K4" s="10">
        <f t="shared" ref="K4:O4" si="1">C4</f>
        <v>0</v>
      </c>
      <c r="L4" s="10">
        <f t="shared" si="1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</row>
    <row r="5" spans="1:15">
      <c r="A5" s="2" t="s">
        <v>4</v>
      </c>
      <c r="B5" s="14"/>
      <c r="C5" s="14"/>
      <c r="D5" s="14"/>
      <c r="E5" s="2"/>
      <c r="F5" s="2"/>
      <c r="G5" s="2"/>
      <c r="H5" s="1" t="s">
        <v>15</v>
      </c>
      <c r="I5" s="2" t="s">
        <v>4</v>
      </c>
      <c r="J5" s="17"/>
      <c r="K5" s="18"/>
      <c r="L5" s="11"/>
      <c r="M5" s="2"/>
      <c r="N5" s="2"/>
      <c r="O5" s="2"/>
    </row>
    <row r="6" spans="1:15">
      <c r="A6" s="2" t="s">
        <v>5</v>
      </c>
      <c r="B6" s="7"/>
      <c r="C6" s="7"/>
      <c r="D6" s="7"/>
      <c r="E6" s="7"/>
      <c r="F6" s="7"/>
      <c r="G6" s="7"/>
      <c r="H6" s="1" t="s">
        <v>16</v>
      </c>
      <c r="I6" s="2" t="s">
        <v>5</v>
      </c>
      <c r="J6" s="19">
        <f>J5-J4</f>
        <v>-15000</v>
      </c>
      <c r="K6" s="19">
        <f t="shared" ref="K6:O6" si="2">K5-K4</f>
        <v>0</v>
      </c>
      <c r="L6" s="19">
        <f t="shared" si="2"/>
        <v>0</v>
      </c>
      <c r="M6" s="19">
        <f t="shared" si="2"/>
        <v>0</v>
      </c>
      <c r="N6" s="19">
        <f t="shared" si="2"/>
        <v>0</v>
      </c>
      <c r="O6" s="19">
        <f t="shared" si="2"/>
        <v>0</v>
      </c>
    </row>
    <row r="7" spans="1:15">
      <c r="A7" s="2" t="s">
        <v>6</v>
      </c>
      <c r="B7" s="7"/>
      <c r="C7" s="7"/>
      <c r="D7" s="7"/>
      <c r="E7" s="2"/>
      <c r="F7" s="2"/>
      <c r="G7" s="2"/>
      <c r="H7" s="1" t="s">
        <v>17</v>
      </c>
      <c r="I7" s="2" t="s">
        <v>6</v>
      </c>
      <c r="J7" s="7">
        <f>(J5/J3)/2</f>
        <v>0</v>
      </c>
      <c r="K7" s="7" t="e">
        <f>(K5/K3)/2</f>
        <v>#DIV/0!</v>
      </c>
      <c r="L7" s="7" t="e">
        <f t="shared" ref="K7:O7" si="3">(L5/L3)/2</f>
        <v>#DIV/0!</v>
      </c>
      <c r="M7" s="7" t="e">
        <f t="shared" si="3"/>
        <v>#DIV/0!</v>
      </c>
      <c r="N7" s="7" t="e">
        <f t="shared" si="3"/>
        <v>#DIV/0!</v>
      </c>
      <c r="O7" s="7" t="e">
        <f t="shared" si="3"/>
        <v>#DIV/0!</v>
      </c>
    </row>
    <row r="8" spans="1:15">
      <c r="A8" s="2" t="s">
        <v>7</v>
      </c>
      <c r="B8" s="3"/>
      <c r="C8" s="3"/>
      <c r="D8" s="3"/>
      <c r="E8" s="3"/>
      <c r="F8" s="3"/>
      <c r="G8" s="3"/>
      <c r="H8" s="1"/>
      <c r="I8" s="2" t="s">
        <v>7</v>
      </c>
      <c r="J8" s="13" t="e">
        <f>J4/J5*100%</f>
        <v>#DIV/0!</v>
      </c>
      <c r="K8" s="13" t="e">
        <f>K4/K5*100%</f>
        <v>#DIV/0!</v>
      </c>
      <c r="L8" s="13" t="e">
        <f t="shared" ref="K8:O8" si="4">L4/L5*100%</f>
        <v>#DIV/0!</v>
      </c>
      <c r="M8" s="13" t="e">
        <f t="shared" si="4"/>
        <v>#DIV/0!</v>
      </c>
      <c r="N8" s="13" t="e">
        <f t="shared" si="4"/>
        <v>#DIV/0!</v>
      </c>
      <c r="O8" s="13" t="e">
        <f t="shared" si="4"/>
        <v>#DIV/0!</v>
      </c>
    </row>
    <row r="9" spans="1:15">
      <c r="A9" s="2" t="s">
        <v>8</v>
      </c>
      <c r="B9" s="8"/>
      <c r="C9" s="8"/>
      <c r="D9" s="8"/>
      <c r="E9" s="5"/>
      <c r="F9" s="5"/>
      <c r="G9" s="5"/>
      <c r="H9" s="1"/>
      <c r="I9" s="2" t="s">
        <v>8</v>
      </c>
      <c r="J9" s="10">
        <f>J4-J5</f>
        <v>15000</v>
      </c>
      <c r="K9" s="10">
        <f t="shared" ref="K9:O9" si="5">K4-K5</f>
        <v>0</v>
      </c>
      <c r="L9" s="10">
        <f t="shared" si="5"/>
        <v>0</v>
      </c>
      <c r="M9" s="10">
        <f t="shared" si="5"/>
        <v>0</v>
      </c>
      <c r="N9" s="10">
        <f t="shared" si="5"/>
        <v>0</v>
      </c>
      <c r="O9" s="10">
        <f t="shared" si="5"/>
        <v>0</v>
      </c>
    </row>
    <row r="10" spans="1:15">
      <c r="A10" s="2" t="s">
        <v>9</v>
      </c>
      <c r="B10" s="2"/>
      <c r="C10" s="2"/>
      <c r="D10" s="2"/>
      <c r="E10" s="2"/>
      <c r="F10" s="2"/>
      <c r="G10" s="2"/>
      <c r="H10" s="1"/>
      <c r="I10" s="2" t="s">
        <v>9</v>
      </c>
      <c r="J10" s="7" t="e">
        <f>((J9/J12)*J3)/3600</f>
        <v>#DIV/0!</v>
      </c>
      <c r="K10" s="7" t="e">
        <f>((K9/K12)*K3)/3600</f>
        <v>#DIV/0!</v>
      </c>
      <c r="L10" s="7" t="e">
        <f t="shared" ref="K10:O10" si="6">((L9/L12)*L3)/3600</f>
        <v>#DIV/0!</v>
      </c>
      <c r="M10" s="7" t="e">
        <f t="shared" si="6"/>
        <v>#DIV/0!</v>
      </c>
      <c r="N10" s="7" t="e">
        <f t="shared" si="6"/>
        <v>#DIV/0!</v>
      </c>
      <c r="O10" s="7" t="e">
        <f t="shared" si="6"/>
        <v>#DIV/0!</v>
      </c>
    </row>
    <row r="11" spans="1:15">
      <c r="A11" s="2" t="s">
        <v>10</v>
      </c>
      <c r="B11" s="3"/>
      <c r="C11" s="3"/>
      <c r="D11" s="9"/>
      <c r="E11" s="2"/>
      <c r="F11" s="2"/>
      <c r="G11" s="2"/>
      <c r="H11" s="1"/>
      <c r="I11" s="2" t="s">
        <v>10</v>
      </c>
      <c r="J11" s="9"/>
      <c r="K11" s="9"/>
      <c r="L11" s="9"/>
      <c r="M11" s="2"/>
      <c r="N11" s="2"/>
      <c r="O11" s="2"/>
    </row>
    <row r="12" spans="1:15">
      <c r="I12" s="2" t="s">
        <v>11</v>
      </c>
      <c r="J12" s="2"/>
      <c r="K12" s="2"/>
      <c r="L12" s="2"/>
      <c r="M12" s="2"/>
      <c r="N12" s="2"/>
      <c r="O12" s="2"/>
    </row>
    <row r="13" spans="1:15">
      <c r="I13" s="2" t="s">
        <v>12</v>
      </c>
      <c r="J13" s="4">
        <f>(7/60)*J3*2*J2</f>
        <v>133</v>
      </c>
      <c r="K13" s="4">
        <f>(7/60)*K3*2*K2</f>
        <v>0</v>
      </c>
      <c r="L13" s="4">
        <f t="shared" ref="K13:O13" si="7">(7/60)*L3*2*L2</f>
        <v>0</v>
      </c>
      <c r="M13" s="4">
        <f t="shared" si="7"/>
        <v>0</v>
      </c>
      <c r="N13" s="4">
        <f t="shared" si="7"/>
        <v>0</v>
      </c>
      <c r="O13" s="4">
        <f t="shared" si="7"/>
        <v>0</v>
      </c>
    </row>
    <row r="14" spans="1:15">
      <c r="I14" s="12" t="s">
        <v>13</v>
      </c>
      <c r="J14" s="3">
        <f>J7/(J2+J12+J13)</f>
        <v>0</v>
      </c>
      <c r="K14" s="3" t="e">
        <f t="shared" ref="K14:O14" si="8">K7/(K2+K12+K13)</f>
        <v>#DIV/0!</v>
      </c>
      <c r="L14" s="3" t="e">
        <f t="shared" si="8"/>
        <v>#DIV/0!</v>
      </c>
      <c r="M14" s="3" t="e">
        <f t="shared" si="8"/>
        <v>#DIV/0!</v>
      </c>
      <c r="N14" s="3" t="e">
        <f t="shared" si="8"/>
        <v>#DIV/0!</v>
      </c>
      <c r="O14" s="3" t="e">
        <f t="shared" si="8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Rasidy.c</dc:creator>
  <cp:lastModifiedBy>Microsoft Office User</cp:lastModifiedBy>
  <dcterms:created xsi:type="dcterms:W3CDTF">2019-08-06T04:47:06Z</dcterms:created>
  <dcterms:modified xsi:type="dcterms:W3CDTF">2019-08-06T07:40:48Z</dcterms:modified>
</cp:coreProperties>
</file>