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AI\"/>
    </mc:Choice>
  </mc:AlternateContent>
  <bookViews>
    <workbookView xWindow="240" yWindow="108" windowWidth="20052" windowHeight="8448"/>
  </bookViews>
  <sheets>
    <sheet name="PPC DATA" sheetId="2" r:id="rId1"/>
    <sheet name="GRAFIK LOAD VS KAP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M115" i="2"/>
  <c r="M116" i="2"/>
  <c r="M62" i="2"/>
  <c r="M63" i="2"/>
  <c r="M9" i="2"/>
  <c r="M10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1" i="2"/>
  <c r="M60" i="2"/>
  <c r="M59" i="2"/>
  <c r="M58" i="2"/>
  <c r="M57" i="2"/>
  <c r="M56" i="2"/>
  <c r="M55" i="2"/>
  <c r="M53" i="2"/>
  <c r="M49" i="2"/>
  <c r="M45" i="2"/>
  <c r="M39" i="2"/>
  <c r="M35" i="2"/>
  <c r="M33" i="2"/>
  <c r="M30" i="2"/>
  <c r="M27" i="2"/>
  <c r="M24" i="2"/>
  <c r="M22" i="2"/>
  <c r="M17" i="2"/>
  <c r="M13" i="2"/>
  <c r="M11" i="2"/>
  <c r="M5" i="2"/>
  <c r="M48" i="2"/>
  <c r="M50" i="2"/>
  <c r="M51" i="2"/>
  <c r="M52" i="2"/>
  <c r="M54" i="2"/>
  <c r="M42" i="2"/>
  <c r="M43" i="2"/>
  <c r="M44" i="2"/>
  <c r="M46" i="2"/>
  <c r="M41" i="2"/>
  <c r="M32" i="2"/>
  <c r="M34" i="2"/>
  <c r="M36" i="2"/>
  <c r="M37" i="2"/>
  <c r="M38" i="2"/>
  <c r="M40" i="2"/>
  <c r="M31" i="2"/>
  <c r="M29" i="2"/>
  <c r="M28" i="2"/>
  <c r="M26" i="2"/>
  <c r="M25" i="2"/>
  <c r="M23" i="2"/>
  <c r="M21" i="2"/>
  <c r="M20" i="2"/>
  <c r="M19" i="2"/>
  <c r="M4" i="2"/>
  <c r="M6" i="2"/>
  <c r="M7" i="2"/>
  <c r="M8" i="2"/>
  <c r="M12" i="2"/>
  <c r="M14" i="2"/>
  <c r="M15" i="2"/>
  <c r="M16" i="2"/>
  <c r="M18" i="2"/>
  <c r="M3" i="2"/>
  <c r="B25" i="1" l="1"/>
  <c r="C25" i="1"/>
  <c r="C24" i="1"/>
  <c r="B24" i="1"/>
</calcChain>
</file>

<file path=xl/sharedStrings.xml><?xml version="1.0" encoding="utf-8"?>
<sst xmlns="http://schemas.openxmlformats.org/spreadsheetml/2006/main" count="526" uniqueCount="87">
  <si>
    <t>PPC ORDER</t>
  </si>
  <si>
    <t>CARLINE</t>
  </si>
  <si>
    <t>LINE</t>
  </si>
  <si>
    <t xml:space="preserve">SHIFT </t>
  </si>
  <si>
    <t>ORDER</t>
  </si>
  <si>
    <t>Kap Prod</t>
  </si>
  <si>
    <t>Bal</t>
  </si>
  <si>
    <t>% Load</t>
  </si>
  <si>
    <t>DL Need</t>
  </si>
  <si>
    <t>OT (hour)</t>
  </si>
  <si>
    <t>Direct Eff</t>
  </si>
  <si>
    <t>CHR</t>
  </si>
  <si>
    <t>1C</t>
  </si>
  <si>
    <t>PROD KAP</t>
  </si>
  <si>
    <t>SHIFT</t>
  </si>
  <si>
    <t>Total Prod</t>
  </si>
  <si>
    <t>Juli</t>
  </si>
  <si>
    <t>Agustus</t>
  </si>
  <si>
    <t>September</t>
  </si>
  <si>
    <t>Working Days</t>
  </si>
  <si>
    <t>Sept</t>
  </si>
  <si>
    <t>No</t>
  </si>
  <si>
    <t>Carline</t>
  </si>
  <si>
    <t>CV</t>
  </si>
  <si>
    <t>MH Out / Shift</t>
  </si>
  <si>
    <t>Monthly Order</t>
  </si>
  <si>
    <t>EFF</t>
  </si>
  <si>
    <t>MP DL/SHIFT</t>
  </si>
  <si>
    <t>SHIFT QTY</t>
  </si>
  <si>
    <t>CAPACITY per Month</t>
  </si>
  <si>
    <t>OT Plant / Month</t>
  </si>
  <si>
    <t>2A</t>
  </si>
  <si>
    <t>TOYOTA C-HR</t>
  </si>
  <si>
    <t>TOYOTA PRADO</t>
  </si>
  <si>
    <t>2A(140)</t>
  </si>
  <si>
    <t>2A(185)</t>
  </si>
  <si>
    <t>2A(223)</t>
  </si>
  <si>
    <t>TOYOTA PORTE</t>
  </si>
  <si>
    <t>2C</t>
  </si>
  <si>
    <t>MAZDA DEMIO</t>
  </si>
  <si>
    <t>3B</t>
  </si>
  <si>
    <t>3C-SBS</t>
  </si>
  <si>
    <t>4A</t>
  </si>
  <si>
    <t>Month</t>
  </si>
  <si>
    <t>MAZDA CX-5</t>
  </si>
  <si>
    <t>4B</t>
  </si>
  <si>
    <t>5B</t>
  </si>
  <si>
    <t>5C</t>
  </si>
  <si>
    <t>6C</t>
  </si>
  <si>
    <t>TOYOTA ACE</t>
  </si>
  <si>
    <t>5A</t>
  </si>
  <si>
    <t>TOYOTA LEXUS,LC,LS</t>
  </si>
  <si>
    <t>7C</t>
  </si>
  <si>
    <t>9A</t>
  </si>
  <si>
    <t>TOYOTA CROWN</t>
  </si>
  <si>
    <t>10A</t>
  </si>
  <si>
    <t>10C</t>
  </si>
  <si>
    <t>TOYOTA ESTIMA</t>
  </si>
  <si>
    <t>JP-2</t>
  </si>
  <si>
    <t>14B</t>
  </si>
  <si>
    <t>FJ CRUISER / RYU</t>
  </si>
  <si>
    <t>JP-3</t>
  </si>
  <si>
    <t>TOYOTA ALPHARD</t>
  </si>
  <si>
    <t>11C</t>
  </si>
  <si>
    <t>12B</t>
  </si>
  <si>
    <t>13C</t>
  </si>
  <si>
    <t>TOYOTA HIACE</t>
  </si>
  <si>
    <t>15A</t>
  </si>
  <si>
    <t>15C</t>
  </si>
  <si>
    <t>17C</t>
  </si>
  <si>
    <t>18B</t>
  </si>
  <si>
    <t>19A</t>
  </si>
  <si>
    <t>19C</t>
  </si>
  <si>
    <t>TOYOTA AURIS</t>
  </si>
  <si>
    <t>20B</t>
  </si>
  <si>
    <t>TOYOTA COROLLA</t>
  </si>
  <si>
    <t>23B</t>
  </si>
  <si>
    <t>24B</t>
  </si>
  <si>
    <t>25B</t>
  </si>
  <si>
    <t>27B</t>
  </si>
  <si>
    <t>TOYOTA COROLLA FIELDER</t>
  </si>
  <si>
    <t>TOYOTA AURIS, COROLLA FIELDER</t>
  </si>
  <si>
    <t>PA</t>
  </si>
  <si>
    <t>13A(154)</t>
  </si>
  <si>
    <t>JP4(507)</t>
  </si>
  <si>
    <t>Company</t>
  </si>
  <si>
    <t>SAI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</si>
</sst>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  <xf numFmtId="9" fontId="0" fillId="0" borderId="7" xfId="1" applyFont="1" applyBorder="1"/>
    <xf numFmtId="0" fontId="0" fillId="0" borderId="1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1" xfId="0" applyNumberFormat="1" applyBorder="1"/>
    <xf numFmtId="3" fontId="0" fillId="0" borderId="7" xfId="0" applyNumberFormat="1" applyBorder="1"/>
    <xf numFmtId="3" fontId="0" fillId="0" borderId="3" xfId="0" applyNumberFormat="1" applyBorder="1"/>
    <xf numFmtId="3" fontId="0" fillId="0" borderId="8" xfId="0" applyNumberFormat="1" applyBorder="1"/>
    <xf numFmtId="0" fontId="0" fillId="0" borderId="2" xfId="0" applyFill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7"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\-yy;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LOAD VS KAP'!$A$23</c:f>
              <c:strCache>
                <c:ptCount val="1"/>
                <c:pt idx="0">
                  <c:v>Kap Prod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KAP'!$B$23:$D$23</c:f>
              <c:numCache>
                <c:formatCode>General</c:formatCode>
                <c:ptCount val="3"/>
                <c:pt idx="0">
                  <c:v>5012</c:v>
                </c:pt>
                <c:pt idx="1">
                  <c:v>5012</c:v>
                </c:pt>
              </c:numCache>
            </c:numRef>
          </c:val>
        </c:ser>
        <c:ser>
          <c:idx val="1"/>
          <c:order val="1"/>
          <c:tx>
            <c:strRef>
              <c:f>'GRAFIK LOAD VS KAP'!$A$22</c:f>
              <c:strCache>
                <c:ptCount val="1"/>
                <c:pt idx="0">
                  <c:v>ORDER</c:v>
                </c:pt>
              </c:strCache>
            </c:strRef>
          </c:tx>
          <c:invertIfNegative val="0"/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KAP'!$B$22:$D$22</c:f>
              <c:numCache>
                <c:formatCode>General</c:formatCode>
                <c:ptCount val="3"/>
                <c:pt idx="0">
                  <c:v>4091</c:v>
                </c:pt>
                <c:pt idx="1">
                  <c:v>4144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16184"/>
        <c:axId val="341409520"/>
      </c:barChart>
      <c:lineChart>
        <c:grouping val="standard"/>
        <c:varyColors val="0"/>
        <c:ser>
          <c:idx val="2"/>
          <c:order val="2"/>
          <c:tx>
            <c:strRef>
              <c:f>'GRAFIK LOAD VS KAP'!$A$25</c:f>
              <c:strCache>
                <c:ptCount val="1"/>
                <c:pt idx="0">
                  <c:v>% Load</c:v>
                </c:pt>
              </c:strCache>
            </c:strRef>
          </c:tx>
          <c:cat>
            <c:strRef>
              <c:f>'GRAFIK LOAD VS KAP'!$B$20:$D$20</c:f>
              <c:strCache>
                <c:ptCount val="3"/>
                <c:pt idx="0">
                  <c:v>Juli</c:v>
                </c:pt>
                <c:pt idx="1">
                  <c:v>Agustus</c:v>
                </c:pt>
                <c:pt idx="2">
                  <c:v>Sept</c:v>
                </c:pt>
              </c:strCache>
            </c:strRef>
          </c:cat>
          <c:val>
            <c:numRef>
              <c:f>'GRAFIK LOAD VS KAP'!$B$25:$D$25</c:f>
              <c:numCache>
                <c:formatCode>0%</c:formatCode>
                <c:ptCount val="3"/>
                <c:pt idx="0">
                  <c:v>0.81624102154828415</c:v>
                </c:pt>
                <c:pt idx="1">
                  <c:v>0.82681564245810057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414224"/>
        <c:axId val="341408736"/>
      </c:lineChart>
      <c:catAx>
        <c:axId val="34141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41409520"/>
        <c:crosses val="autoZero"/>
        <c:auto val="1"/>
        <c:lblAlgn val="ctr"/>
        <c:lblOffset val="100"/>
        <c:noMultiLvlLbl val="0"/>
      </c:catAx>
      <c:valAx>
        <c:axId val="341409520"/>
        <c:scaling>
          <c:orientation val="minMax"/>
          <c:max val="7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416184"/>
        <c:crosses val="autoZero"/>
        <c:crossBetween val="between"/>
      </c:valAx>
      <c:valAx>
        <c:axId val="341408736"/>
        <c:scaling>
          <c:orientation val="minMax"/>
          <c:max val="1.4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crossAx val="341414224"/>
        <c:crosses val="max"/>
        <c:crossBetween val="between"/>
      </c:valAx>
      <c:catAx>
        <c:axId val="3414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14087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0</xdr:rowOff>
    </xdr:from>
    <xdr:to>
      <xdr:col>7</xdr:col>
      <xdr:colOff>0</xdr:colOff>
      <xdr:row>17</xdr:row>
      <xdr:rowOff>168088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M161" totalsRowShown="0" headerRowDxfId="16" headerRowBorderDxfId="15" tableBorderDxfId="14" totalsRowBorderDxfId="13">
  <autoFilter ref="A2:M161"/>
  <tableColumns count="13">
    <tableColumn id="1" name="No" dataDxfId="12"/>
    <tableColumn id="11" name="Month" dataDxfId="11"/>
    <tableColumn id="13" name="Working Days" dataDxfId="10"/>
    <tableColumn id="14" name="Company" dataDxfId="9"/>
    <tableColumn id="2" name="Carline" dataDxfId="8"/>
    <tableColumn id="3" name="CV" dataDxfId="7"/>
    <tableColumn id="4" name="MH Out / Shift" dataDxfId="6"/>
    <tableColumn id="5" name="Monthly Order" dataDxfId="5"/>
    <tableColumn id="6" name="EFF" dataDxfId="4" dataCellStyle="Percent"/>
    <tableColumn id="7" name="MP DL/SHIFT" dataDxfId="3"/>
    <tableColumn id="8" name="SHIFT QTY" dataDxfId="2"/>
    <tableColumn id="9" name="CAPACITY per Month" dataDxfId="1"/>
    <tableColumn id="10" name="OT Plant / Month" dataDxfId="0">
      <calculatedColumnFormula>H3-L3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abSelected="1" zoomScale="85" zoomScaleNormal="85" workbookViewId="0">
      <pane xSplit="6" ySplit="4" topLeftCell="G133" activePane="bottomRight" state="frozen"/>
      <selection pane="topRight" activeCell="E1" sqref="E1"/>
      <selection pane="bottomLeft" activeCell="A5" sqref="A5"/>
      <selection pane="bottomRight" activeCell="E160" sqref="E160"/>
    </sheetView>
  </sheetViews>
  <sheetFormatPr defaultRowHeight="14.4" x14ac:dyDescent="0.3"/>
  <cols>
    <col min="1" max="1" width="5.6640625" style="4" customWidth="1"/>
    <col min="2" max="2" width="11.88671875" style="15" bestFit="1" customWidth="1"/>
    <col min="3" max="3" width="18.33203125" style="27" bestFit="1" customWidth="1"/>
    <col min="4" max="4" width="14.33203125" style="15" bestFit="1" customWidth="1"/>
    <col min="5" max="5" width="31.5546875" style="18" bestFit="1" customWidth="1"/>
    <col min="6" max="6" width="8.6640625" style="18" bestFit="1" customWidth="1"/>
    <col min="7" max="7" width="19" bestFit="1" customWidth="1"/>
    <col min="8" max="8" width="18.88671875" bestFit="1" customWidth="1"/>
    <col min="9" max="9" width="9.5546875" bestFit="1" customWidth="1"/>
    <col min="10" max="10" width="14.44140625" customWidth="1"/>
    <col min="11" max="11" width="12.109375" customWidth="1"/>
    <col min="12" max="12" width="21.109375" customWidth="1"/>
    <col min="13" max="13" width="21.88671875" customWidth="1"/>
  </cols>
  <sheetData>
    <row r="1" spans="1:13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7" t="s">
        <v>21</v>
      </c>
      <c r="B2" s="13" t="s">
        <v>43</v>
      </c>
      <c r="C2" s="24" t="s">
        <v>19</v>
      </c>
      <c r="D2" s="13" t="s">
        <v>85</v>
      </c>
      <c r="E2" s="16" t="s">
        <v>22</v>
      </c>
      <c r="F2" s="16" t="s">
        <v>23</v>
      </c>
      <c r="G2" s="9" t="s">
        <v>24</v>
      </c>
      <c r="H2" s="8" t="s">
        <v>25</v>
      </c>
      <c r="I2" s="8" t="s">
        <v>26</v>
      </c>
      <c r="J2" s="8" t="s">
        <v>27</v>
      </c>
      <c r="K2" s="8" t="s">
        <v>28</v>
      </c>
      <c r="L2" s="8" t="s">
        <v>29</v>
      </c>
      <c r="M2" s="10" t="s">
        <v>30</v>
      </c>
    </row>
    <row r="3" spans="1:13" x14ac:dyDescent="0.3">
      <c r="A3" s="6">
        <v>1</v>
      </c>
      <c r="B3" s="29">
        <v>43678</v>
      </c>
      <c r="C3" s="25">
        <v>19</v>
      </c>
      <c r="D3" s="14" t="s">
        <v>86</v>
      </c>
      <c r="E3" s="12" t="s">
        <v>32</v>
      </c>
      <c r="F3" s="12" t="s">
        <v>12</v>
      </c>
      <c r="G3" s="19">
        <v>508.79999999999995</v>
      </c>
      <c r="H3" s="19">
        <v>17833.711883176715</v>
      </c>
      <c r="I3" s="5">
        <v>1.2</v>
      </c>
      <c r="J3" s="19">
        <v>53</v>
      </c>
      <c r="K3" s="19">
        <v>2</v>
      </c>
      <c r="L3" s="19">
        <v>19044.383999999998</v>
      </c>
      <c r="M3" s="21">
        <f>H3-L3</f>
        <v>-1210.6721168232834</v>
      </c>
    </row>
    <row r="4" spans="1:13" x14ac:dyDescent="0.3">
      <c r="A4" s="6">
        <f>+A3+1</f>
        <v>2</v>
      </c>
      <c r="B4" s="29">
        <v>43678</v>
      </c>
      <c r="C4" s="25">
        <v>19</v>
      </c>
      <c r="D4" s="14" t="s">
        <v>86</v>
      </c>
      <c r="E4" s="12" t="s">
        <v>32</v>
      </c>
      <c r="F4" s="12" t="s">
        <v>31</v>
      </c>
      <c r="G4" s="19">
        <v>470.4</v>
      </c>
      <c r="H4" s="19">
        <v>10914.529629004212</v>
      </c>
      <c r="I4" s="5">
        <v>1.2</v>
      </c>
      <c r="J4" s="19">
        <v>49</v>
      </c>
      <c r="K4" s="19">
        <v>2</v>
      </c>
      <c r="L4" s="19">
        <v>17607.072</v>
      </c>
      <c r="M4" s="21">
        <f t="shared" ref="M4:M18" si="0">H4-L4</f>
        <v>-6692.5423709957886</v>
      </c>
    </row>
    <row r="5" spans="1:13" x14ac:dyDescent="0.3">
      <c r="A5" s="6">
        <f t="shared" ref="A5:A68" si="1">+A4+1</f>
        <v>3</v>
      </c>
      <c r="B5" s="29">
        <v>43678</v>
      </c>
      <c r="C5" s="25">
        <v>19</v>
      </c>
      <c r="D5" s="14" t="s">
        <v>86</v>
      </c>
      <c r="E5" s="12" t="s">
        <v>32</v>
      </c>
      <c r="F5" s="12" t="s">
        <v>82</v>
      </c>
      <c r="G5" s="19">
        <v>265.2</v>
      </c>
      <c r="H5" s="19">
        <v>4913.9680083333333</v>
      </c>
      <c r="I5" s="3">
        <v>0.97499999999999998</v>
      </c>
      <c r="J5" s="19">
        <v>17</v>
      </c>
      <c r="K5" s="19">
        <v>2</v>
      </c>
      <c r="L5" s="19">
        <v>4963.2179999999998</v>
      </c>
      <c r="M5" s="21">
        <f>H5-L5</f>
        <v>-49.249991666666574</v>
      </c>
    </row>
    <row r="6" spans="1:13" x14ac:dyDescent="0.3">
      <c r="A6" s="6">
        <f t="shared" si="1"/>
        <v>4</v>
      </c>
      <c r="B6" s="29">
        <v>43678</v>
      </c>
      <c r="C6" s="25">
        <v>19</v>
      </c>
      <c r="D6" s="14" t="s">
        <v>86</v>
      </c>
      <c r="E6" s="12" t="s">
        <v>33</v>
      </c>
      <c r="F6" s="12" t="s">
        <v>34</v>
      </c>
      <c r="G6" s="19">
        <v>22.56</v>
      </c>
      <c r="H6" s="19">
        <v>273.28139999999991</v>
      </c>
      <c r="I6" s="3">
        <v>1.41</v>
      </c>
      <c r="J6" s="19">
        <v>2</v>
      </c>
      <c r="K6" s="19">
        <v>1</v>
      </c>
      <c r="L6" s="19">
        <v>422.21039999999999</v>
      </c>
      <c r="M6" s="21">
        <f t="shared" si="0"/>
        <v>-148.92900000000009</v>
      </c>
    </row>
    <row r="7" spans="1:13" x14ac:dyDescent="0.3">
      <c r="A7" s="6">
        <f t="shared" si="1"/>
        <v>5</v>
      </c>
      <c r="B7" s="29">
        <v>43678</v>
      </c>
      <c r="C7" s="25">
        <v>19</v>
      </c>
      <c r="D7" s="14" t="s">
        <v>86</v>
      </c>
      <c r="E7" s="12" t="s">
        <v>33</v>
      </c>
      <c r="F7" s="12" t="s">
        <v>35</v>
      </c>
      <c r="G7" s="19">
        <v>99.00800000000001</v>
      </c>
      <c r="H7" s="19">
        <v>1426.8570000000002</v>
      </c>
      <c r="I7" s="3">
        <v>1.2190000000000001</v>
      </c>
      <c r="J7" s="19">
        <v>5</v>
      </c>
      <c r="K7" s="19">
        <v>2</v>
      </c>
      <c r="L7" s="19">
        <v>1825.0868</v>
      </c>
      <c r="M7" s="21">
        <f t="shared" si="0"/>
        <v>-398.22979999999984</v>
      </c>
    </row>
    <row r="8" spans="1:13" x14ac:dyDescent="0.3">
      <c r="A8" s="6">
        <f t="shared" si="1"/>
        <v>6</v>
      </c>
      <c r="B8" s="29">
        <v>43678</v>
      </c>
      <c r="C8" s="25">
        <v>19</v>
      </c>
      <c r="D8" s="14" t="s">
        <v>86</v>
      </c>
      <c r="E8" s="12" t="s">
        <v>33</v>
      </c>
      <c r="F8" s="12" t="s">
        <v>36</v>
      </c>
      <c r="G8" s="19">
        <v>16.799999999999997</v>
      </c>
      <c r="H8" s="19">
        <v>557.68629999999996</v>
      </c>
      <c r="I8" s="3">
        <v>1.4</v>
      </c>
      <c r="J8" s="19">
        <v>1.5</v>
      </c>
      <c r="K8" s="19">
        <v>2</v>
      </c>
      <c r="L8" s="19">
        <v>628.82399999999984</v>
      </c>
      <c r="M8" s="21">
        <f t="shared" si="0"/>
        <v>-71.137699999999882</v>
      </c>
    </row>
    <row r="9" spans="1:13" x14ac:dyDescent="0.3">
      <c r="A9" s="23">
        <f t="shared" si="1"/>
        <v>7</v>
      </c>
      <c r="B9" s="29">
        <v>43678</v>
      </c>
      <c r="C9" s="25">
        <v>19</v>
      </c>
      <c r="D9" s="14" t="s">
        <v>86</v>
      </c>
      <c r="E9" s="12" t="s">
        <v>33</v>
      </c>
      <c r="F9" s="12" t="s">
        <v>83</v>
      </c>
      <c r="G9" s="19">
        <v>83.84</v>
      </c>
      <c r="H9" s="19">
        <v>1954.2674833333335</v>
      </c>
      <c r="I9" s="3">
        <v>1.31</v>
      </c>
      <c r="J9" s="19">
        <v>8</v>
      </c>
      <c r="K9" s="19">
        <v>2</v>
      </c>
      <c r="L9" s="19">
        <v>3138.1311999999998</v>
      </c>
      <c r="M9" s="21">
        <f>H9-L9</f>
        <v>-1183.8637166666663</v>
      </c>
    </row>
    <row r="10" spans="1:13" x14ac:dyDescent="0.3">
      <c r="A10" s="23">
        <f t="shared" si="1"/>
        <v>8</v>
      </c>
      <c r="B10" s="29">
        <v>43678</v>
      </c>
      <c r="C10" s="25">
        <v>19</v>
      </c>
      <c r="D10" s="14" t="s">
        <v>86</v>
      </c>
      <c r="E10" s="12" t="s">
        <v>33</v>
      </c>
      <c r="F10" s="12" t="s">
        <v>84</v>
      </c>
      <c r="G10" s="19">
        <v>50.4</v>
      </c>
      <c r="H10" s="19">
        <v>405.59173333333331</v>
      </c>
      <c r="I10" s="3">
        <v>1.26</v>
      </c>
      <c r="J10" s="19">
        <v>5</v>
      </c>
      <c r="K10" s="19">
        <v>1</v>
      </c>
      <c r="L10" s="19">
        <v>943.23599999999999</v>
      </c>
      <c r="M10" s="21">
        <f>H10-L10</f>
        <v>-537.64426666666668</v>
      </c>
    </row>
    <row r="11" spans="1:13" x14ac:dyDescent="0.3">
      <c r="A11" s="6">
        <f t="shared" si="1"/>
        <v>9</v>
      </c>
      <c r="B11" s="29">
        <v>43678</v>
      </c>
      <c r="C11" s="25">
        <v>19</v>
      </c>
      <c r="D11" s="14" t="s">
        <v>86</v>
      </c>
      <c r="E11" s="12" t="s">
        <v>33</v>
      </c>
      <c r="F11" s="12" t="s">
        <v>82</v>
      </c>
      <c r="G11" s="19">
        <v>27.191567999999997</v>
      </c>
      <c r="H11" s="19">
        <v>722.85359999999991</v>
      </c>
      <c r="I11" s="3">
        <v>1.133</v>
      </c>
      <c r="J11" s="19">
        <v>3</v>
      </c>
      <c r="K11" s="19">
        <v>2</v>
      </c>
      <c r="L11" s="19">
        <v>1017.79656</v>
      </c>
      <c r="M11" s="21">
        <f>H11-L11</f>
        <v>-294.94296000000008</v>
      </c>
    </row>
    <row r="12" spans="1:13" x14ac:dyDescent="0.3">
      <c r="A12" s="6">
        <f t="shared" si="1"/>
        <v>10</v>
      </c>
      <c r="B12" s="29">
        <v>43678</v>
      </c>
      <c r="C12" s="25">
        <v>19</v>
      </c>
      <c r="D12" s="14" t="s">
        <v>86</v>
      </c>
      <c r="E12" s="12" t="s">
        <v>37</v>
      </c>
      <c r="F12" s="12" t="s">
        <v>38</v>
      </c>
      <c r="G12" s="19">
        <v>39.599999999999994</v>
      </c>
      <c r="H12" s="19">
        <v>269.38220799999993</v>
      </c>
      <c r="I12" s="3">
        <v>1.65</v>
      </c>
      <c r="J12" s="19">
        <v>3</v>
      </c>
      <c r="K12" s="19">
        <v>1</v>
      </c>
      <c r="L12" s="19">
        <v>741.11399999999981</v>
      </c>
      <c r="M12" s="21">
        <f t="shared" si="0"/>
        <v>-471.73179199999987</v>
      </c>
    </row>
    <row r="13" spans="1:13" x14ac:dyDescent="0.3">
      <c r="A13" s="6">
        <f t="shared" si="1"/>
        <v>11</v>
      </c>
      <c r="B13" s="29">
        <v>43678</v>
      </c>
      <c r="C13" s="25">
        <v>19</v>
      </c>
      <c r="D13" s="14" t="s">
        <v>86</v>
      </c>
      <c r="E13" s="12" t="s">
        <v>37</v>
      </c>
      <c r="F13" s="12" t="s">
        <v>82</v>
      </c>
      <c r="G13" s="19">
        <v>12.115589181818182</v>
      </c>
      <c r="H13" s="19">
        <v>35.319360000000003</v>
      </c>
      <c r="I13" s="3">
        <v>1.5144486477272727</v>
      </c>
      <c r="J13" s="19">
        <v>1</v>
      </c>
      <c r="K13" s="19">
        <v>1</v>
      </c>
      <c r="L13" s="19">
        <v>226.74325153772728</v>
      </c>
      <c r="M13" s="21">
        <f>H13-L13</f>
        <v>-191.42389153772729</v>
      </c>
    </row>
    <row r="14" spans="1:13" x14ac:dyDescent="0.3">
      <c r="A14" s="6">
        <f t="shared" si="1"/>
        <v>12</v>
      </c>
      <c r="B14" s="29">
        <v>43678</v>
      </c>
      <c r="C14" s="25">
        <v>19</v>
      </c>
      <c r="D14" s="14" t="s">
        <v>86</v>
      </c>
      <c r="E14" s="12" t="s">
        <v>39</v>
      </c>
      <c r="F14" s="12" t="s">
        <v>40</v>
      </c>
      <c r="G14" s="19">
        <v>387.90400000000005</v>
      </c>
      <c r="H14" s="19">
        <v>14842.061470577713</v>
      </c>
      <c r="I14" s="3">
        <v>1.1020000000000001</v>
      </c>
      <c r="J14" s="19">
        <v>44</v>
      </c>
      <c r="K14" s="19">
        <v>2</v>
      </c>
      <c r="L14" s="19">
        <v>14519.246720000003</v>
      </c>
      <c r="M14" s="21">
        <f t="shared" si="0"/>
        <v>322.81475057771058</v>
      </c>
    </row>
    <row r="15" spans="1:13" x14ac:dyDescent="0.3">
      <c r="A15" s="6">
        <f t="shared" si="1"/>
        <v>13</v>
      </c>
      <c r="B15" s="29">
        <v>43678</v>
      </c>
      <c r="C15" s="25">
        <v>19</v>
      </c>
      <c r="D15" s="14" t="s">
        <v>86</v>
      </c>
      <c r="E15" s="12" t="s">
        <v>39</v>
      </c>
      <c r="F15" s="12" t="s">
        <v>41</v>
      </c>
      <c r="G15" s="19">
        <v>63.84</v>
      </c>
      <c r="H15" s="19">
        <v>1005.863339424073</v>
      </c>
      <c r="I15" s="3">
        <v>1.33</v>
      </c>
      <c r="J15" s="19">
        <v>6</v>
      </c>
      <c r="K15" s="19">
        <v>1</v>
      </c>
      <c r="L15" s="19">
        <v>1194.7655999999999</v>
      </c>
      <c r="M15" s="21">
        <f t="shared" si="0"/>
        <v>-188.9022605759269</v>
      </c>
    </row>
    <row r="16" spans="1:13" x14ac:dyDescent="0.3">
      <c r="A16" s="6">
        <f t="shared" si="1"/>
        <v>14</v>
      </c>
      <c r="B16" s="29">
        <v>43678</v>
      </c>
      <c r="C16" s="25">
        <v>19</v>
      </c>
      <c r="D16" s="14" t="s">
        <v>86</v>
      </c>
      <c r="E16" s="12" t="s">
        <v>39</v>
      </c>
      <c r="F16" s="12" t="s">
        <v>42</v>
      </c>
      <c r="G16" s="19">
        <v>390.4</v>
      </c>
      <c r="H16" s="19">
        <v>5743.262889509042</v>
      </c>
      <c r="I16" s="3">
        <v>1.22</v>
      </c>
      <c r="J16" s="19">
        <v>40</v>
      </c>
      <c r="K16" s="19">
        <v>1</v>
      </c>
      <c r="L16" s="19">
        <v>7306.3359999999993</v>
      </c>
      <c r="M16" s="21">
        <f t="shared" si="0"/>
        <v>-1563.0731104909573</v>
      </c>
    </row>
    <row r="17" spans="1:13" x14ac:dyDescent="0.3">
      <c r="A17" s="6">
        <f t="shared" si="1"/>
        <v>15</v>
      </c>
      <c r="B17" s="29">
        <v>43678</v>
      </c>
      <c r="C17" s="25">
        <v>19</v>
      </c>
      <c r="D17" s="14" t="s">
        <v>86</v>
      </c>
      <c r="E17" s="12" t="s">
        <v>39</v>
      </c>
      <c r="F17" s="12" t="s">
        <v>82</v>
      </c>
      <c r="G17" s="19">
        <v>171.36</v>
      </c>
      <c r="H17" s="19">
        <v>6240.1336466666671</v>
      </c>
      <c r="I17" s="3">
        <v>1.02</v>
      </c>
      <c r="J17" s="19">
        <v>21</v>
      </c>
      <c r="K17" s="19">
        <v>2</v>
      </c>
      <c r="L17" s="19">
        <v>6414.0048000000006</v>
      </c>
      <c r="M17" s="21">
        <f>H17-L17</f>
        <v>-173.8711533333335</v>
      </c>
    </row>
    <row r="18" spans="1:13" x14ac:dyDescent="0.3">
      <c r="A18" s="6">
        <f t="shared" si="1"/>
        <v>16</v>
      </c>
      <c r="B18" s="29">
        <v>43678</v>
      </c>
      <c r="C18" s="25">
        <v>19</v>
      </c>
      <c r="D18" s="14" t="s">
        <v>86</v>
      </c>
      <c r="E18" s="17" t="s">
        <v>44</v>
      </c>
      <c r="F18" s="17" t="s">
        <v>45</v>
      </c>
      <c r="G18" s="20">
        <v>582.92000000000007</v>
      </c>
      <c r="H18" s="20">
        <v>11876.847318750793</v>
      </c>
      <c r="I18" s="11">
        <v>1.16433280575</v>
      </c>
      <c r="J18" s="20">
        <v>59</v>
      </c>
      <c r="K18" s="20">
        <v>2</v>
      </c>
      <c r="L18" s="20">
        <v>20570.221105873017</v>
      </c>
      <c r="M18" s="22">
        <f t="shared" si="0"/>
        <v>-8693.3737871222238</v>
      </c>
    </row>
    <row r="19" spans="1:13" x14ac:dyDescent="0.3">
      <c r="A19" s="6">
        <f t="shared" si="1"/>
        <v>17</v>
      </c>
      <c r="B19" s="29">
        <v>43678</v>
      </c>
      <c r="C19" s="25">
        <v>19</v>
      </c>
      <c r="D19" s="14" t="s">
        <v>86</v>
      </c>
      <c r="E19" s="17" t="s">
        <v>44</v>
      </c>
      <c r="F19" s="17" t="s">
        <v>46</v>
      </c>
      <c r="G19" s="20">
        <v>696.07999999999993</v>
      </c>
      <c r="H19" s="20">
        <v>19912.254999056691</v>
      </c>
      <c r="I19" s="11">
        <v>1.0779708119999998</v>
      </c>
      <c r="J19" s="20">
        <v>77</v>
      </c>
      <c r="K19" s="20">
        <v>2</v>
      </c>
      <c r="L19" s="20">
        <v>24854.643655786553</v>
      </c>
      <c r="M19" s="22">
        <f t="shared" ref="M19:M56" si="2">H19-L19</f>
        <v>-4942.3886567298614</v>
      </c>
    </row>
    <row r="20" spans="1:13" x14ac:dyDescent="0.3">
      <c r="A20" s="6">
        <f t="shared" si="1"/>
        <v>18</v>
      </c>
      <c r="B20" s="29">
        <v>43678</v>
      </c>
      <c r="C20" s="25">
        <v>19</v>
      </c>
      <c r="D20" s="14" t="s">
        <v>86</v>
      </c>
      <c r="E20" s="17" t="s">
        <v>44</v>
      </c>
      <c r="F20" s="17" t="s">
        <v>47</v>
      </c>
      <c r="G20" s="20">
        <v>708.4</v>
      </c>
      <c r="H20" s="20">
        <v>21251.593531503215</v>
      </c>
      <c r="I20" s="11">
        <v>1.1157748984</v>
      </c>
      <c r="J20" s="20">
        <v>77</v>
      </c>
      <c r="K20" s="20">
        <v>2</v>
      </c>
      <c r="L20" s="20">
        <v>25726.287939420992</v>
      </c>
      <c r="M20" s="22">
        <f t="shared" si="2"/>
        <v>-4474.6944079177774</v>
      </c>
    </row>
    <row r="21" spans="1:13" x14ac:dyDescent="0.3">
      <c r="A21" s="6">
        <f t="shared" si="1"/>
        <v>19</v>
      </c>
      <c r="B21" s="29">
        <v>43678</v>
      </c>
      <c r="C21" s="25">
        <v>19</v>
      </c>
      <c r="D21" s="14" t="s">
        <v>86</v>
      </c>
      <c r="E21" s="17" t="s">
        <v>44</v>
      </c>
      <c r="F21" s="17" t="s">
        <v>48</v>
      </c>
      <c r="G21" s="20">
        <v>565.10399999999993</v>
      </c>
      <c r="H21" s="20">
        <v>7479.8396627061684</v>
      </c>
      <c r="I21" s="11">
        <v>1.1300549293333333</v>
      </c>
      <c r="J21" s="20">
        <v>61</v>
      </c>
      <c r="K21" s="20">
        <v>1</v>
      </c>
      <c r="L21" s="20">
        <v>10320.701265206988</v>
      </c>
      <c r="M21" s="22">
        <f t="shared" si="2"/>
        <v>-2840.8616025008196</v>
      </c>
    </row>
    <row r="22" spans="1:13" x14ac:dyDescent="0.3">
      <c r="A22" s="6">
        <f t="shared" si="1"/>
        <v>20</v>
      </c>
      <c r="B22" s="29">
        <v>43678</v>
      </c>
      <c r="C22" s="25">
        <v>19</v>
      </c>
      <c r="D22" s="14" t="s">
        <v>86</v>
      </c>
      <c r="E22" s="17" t="s">
        <v>44</v>
      </c>
      <c r="F22" s="12" t="s">
        <v>82</v>
      </c>
      <c r="G22" s="19">
        <v>710.12399999999991</v>
      </c>
      <c r="H22" s="19">
        <v>18727.329316583331</v>
      </c>
      <c r="I22" s="3">
        <v>1.0029999999999999</v>
      </c>
      <c r="J22" s="19">
        <v>88.5</v>
      </c>
      <c r="K22" s="19">
        <v>2</v>
      </c>
      <c r="L22" s="19">
        <v>26579.941319999994</v>
      </c>
      <c r="M22" s="21">
        <f t="shared" si="2"/>
        <v>-7852.6120034166634</v>
      </c>
    </row>
    <row r="23" spans="1:13" x14ac:dyDescent="0.3">
      <c r="A23" s="6">
        <f t="shared" si="1"/>
        <v>21</v>
      </c>
      <c r="B23" s="29">
        <v>43678</v>
      </c>
      <c r="C23" s="25">
        <v>19</v>
      </c>
      <c r="D23" s="14" t="s">
        <v>86</v>
      </c>
      <c r="E23" s="17" t="s">
        <v>49</v>
      </c>
      <c r="F23" s="17" t="s">
        <v>50</v>
      </c>
      <c r="G23" s="19">
        <v>51.84</v>
      </c>
      <c r="H23" s="19">
        <v>2569.6357116447371</v>
      </c>
      <c r="I23" s="3">
        <v>0.81</v>
      </c>
      <c r="J23" s="19">
        <v>8</v>
      </c>
      <c r="K23" s="19">
        <v>2</v>
      </c>
      <c r="L23" s="19">
        <v>1940.3712</v>
      </c>
      <c r="M23" s="22">
        <f t="shared" si="2"/>
        <v>629.26451164473701</v>
      </c>
    </row>
    <row r="24" spans="1:13" x14ac:dyDescent="0.3">
      <c r="A24" s="6">
        <f t="shared" si="1"/>
        <v>22</v>
      </c>
      <c r="B24" s="29">
        <v>43678</v>
      </c>
      <c r="C24" s="25">
        <v>19</v>
      </c>
      <c r="D24" s="14" t="s">
        <v>86</v>
      </c>
      <c r="E24" s="17" t="s">
        <v>49</v>
      </c>
      <c r="F24" s="12" t="s">
        <v>82</v>
      </c>
      <c r="G24" s="19">
        <v>6.84</v>
      </c>
      <c r="H24" s="19">
        <v>225.92314999999999</v>
      </c>
      <c r="I24" s="3">
        <v>0.85499999999999998</v>
      </c>
      <c r="J24" s="19">
        <v>1</v>
      </c>
      <c r="K24" s="19">
        <v>2</v>
      </c>
      <c r="L24" s="19">
        <v>256.02120000000002</v>
      </c>
      <c r="M24" s="21">
        <f t="shared" si="2"/>
        <v>-30.098050000000029</v>
      </c>
    </row>
    <row r="25" spans="1:13" x14ac:dyDescent="0.3">
      <c r="A25" s="6">
        <f t="shared" si="1"/>
        <v>23</v>
      </c>
      <c r="B25" s="29">
        <v>43678</v>
      </c>
      <c r="C25" s="25">
        <v>19</v>
      </c>
      <c r="D25" s="14" t="s">
        <v>86</v>
      </c>
      <c r="E25" s="17" t="s">
        <v>51</v>
      </c>
      <c r="F25" s="17" t="s">
        <v>52</v>
      </c>
      <c r="G25" s="20"/>
      <c r="H25" s="20"/>
      <c r="I25" s="11"/>
      <c r="J25" s="20"/>
      <c r="K25" s="20"/>
      <c r="L25" s="20"/>
      <c r="M25" s="22">
        <f t="shared" si="2"/>
        <v>0</v>
      </c>
    </row>
    <row r="26" spans="1:13" x14ac:dyDescent="0.3">
      <c r="A26" s="6">
        <f t="shared" si="1"/>
        <v>24</v>
      </c>
      <c r="B26" s="29">
        <v>43678</v>
      </c>
      <c r="C26" s="25">
        <v>19</v>
      </c>
      <c r="D26" s="14" t="s">
        <v>86</v>
      </c>
      <c r="E26" s="17" t="s">
        <v>51</v>
      </c>
      <c r="F26" s="17" t="s">
        <v>53</v>
      </c>
      <c r="G26" s="20">
        <v>456</v>
      </c>
      <c r="H26" s="20">
        <v>5032.0159162763939</v>
      </c>
      <c r="I26" s="11">
        <v>0.95</v>
      </c>
      <c r="J26" s="20">
        <v>60</v>
      </c>
      <c r="K26" s="20">
        <v>1</v>
      </c>
      <c r="L26" s="20">
        <v>8534.0399999999991</v>
      </c>
      <c r="M26" s="22">
        <f t="shared" si="2"/>
        <v>-3502.0240837236051</v>
      </c>
    </row>
    <row r="27" spans="1:13" x14ac:dyDescent="0.3">
      <c r="A27" s="6">
        <f t="shared" si="1"/>
        <v>25</v>
      </c>
      <c r="B27" s="29">
        <v>43678</v>
      </c>
      <c r="C27" s="25">
        <v>19</v>
      </c>
      <c r="D27" s="14" t="s">
        <v>86</v>
      </c>
      <c r="E27" s="17" t="s">
        <v>51</v>
      </c>
      <c r="F27" s="12" t="s">
        <v>82</v>
      </c>
      <c r="G27" s="19">
        <v>81.2</v>
      </c>
      <c r="H27" s="19">
        <v>748.66789500000004</v>
      </c>
      <c r="I27" s="3">
        <v>0.72499999999999998</v>
      </c>
      <c r="J27" s="19">
        <v>14</v>
      </c>
      <c r="K27" s="19">
        <v>1</v>
      </c>
      <c r="L27" s="19">
        <v>1519.6579999999999</v>
      </c>
      <c r="M27" s="21">
        <f t="shared" si="2"/>
        <v>-770.99010499999986</v>
      </c>
    </row>
    <row r="28" spans="1:13" x14ac:dyDescent="0.3">
      <c r="A28" s="6">
        <f t="shared" si="1"/>
        <v>26</v>
      </c>
      <c r="B28" s="29">
        <v>43678</v>
      </c>
      <c r="C28" s="25">
        <v>19</v>
      </c>
      <c r="D28" s="14" t="s">
        <v>86</v>
      </c>
      <c r="E28" s="17" t="s">
        <v>54</v>
      </c>
      <c r="F28" s="17" t="s">
        <v>55</v>
      </c>
      <c r="G28" s="20">
        <v>290.16000000000003</v>
      </c>
      <c r="H28" s="20">
        <v>8835.8011775337163</v>
      </c>
      <c r="I28" s="11">
        <v>0.93</v>
      </c>
      <c r="J28" s="20">
        <v>39</v>
      </c>
      <c r="K28" s="20">
        <v>2</v>
      </c>
      <c r="L28" s="20">
        <v>10860.688800000002</v>
      </c>
      <c r="M28" s="22">
        <f t="shared" si="2"/>
        <v>-2024.8876224662854</v>
      </c>
    </row>
    <row r="29" spans="1:13" x14ac:dyDescent="0.3">
      <c r="A29" s="6">
        <f t="shared" si="1"/>
        <v>27</v>
      </c>
      <c r="B29" s="29">
        <v>43678</v>
      </c>
      <c r="C29" s="25">
        <v>19</v>
      </c>
      <c r="D29" s="14" t="s">
        <v>86</v>
      </c>
      <c r="E29" s="17" t="s">
        <v>54</v>
      </c>
      <c r="F29" s="17" t="s">
        <v>56</v>
      </c>
      <c r="G29" s="20"/>
      <c r="H29" s="20"/>
      <c r="I29" s="11"/>
      <c r="J29" s="20"/>
      <c r="K29" s="20"/>
      <c r="L29" s="20"/>
      <c r="M29" s="22">
        <f t="shared" si="2"/>
        <v>0</v>
      </c>
    </row>
    <row r="30" spans="1:13" x14ac:dyDescent="0.3">
      <c r="A30" s="6">
        <f t="shared" si="1"/>
        <v>28</v>
      </c>
      <c r="B30" s="29">
        <v>43678</v>
      </c>
      <c r="C30" s="25">
        <v>19</v>
      </c>
      <c r="D30" s="14" t="s">
        <v>86</v>
      </c>
      <c r="E30" s="17" t="s">
        <v>54</v>
      </c>
      <c r="F30" s="12" t="s">
        <v>82</v>
      </c>
      <c r="G30" s="19">
        <v>73.32587623030301</v>
      </c>
      <c r="H30" s="19">
        <v>2689.0127583333333</v>
      </c>
      <c r="I30" s="3">
        <v>0.93053142424242408</v>
      </c>
      <c r="J30" s="19">
        <v>10</v>
      </c>
      <c r="K30" s="19">
        <v>2</v>
      </c>
      <c r="L30" s="19">
        <v>2786.383296751515</v>
      </c>
      <c r="M30" s="21">
        <f t="shared" si="2"/>
        <v>-97.370538418181695</v>
      </c>
    </row>
    <row r="31" spans="1:13" x14ac:dyDescent="0.3">
      <c r="A31" s="6">
        <f t="shared" si="1"/>
        <v>29</v>
      </c>
      <c r="B31" s="29">
        <v>43678</v>
      </c>
      <c r="C31" s="25">
        <v>19</v>
      </c>
      <c r="D31" s="14" t="s">
        <v>86</v>
      </c>
      <c r="E31" s="17" t="s">
        <v>57</v>
      </c>
      <c r="F31" s="17" t="s">
        <v>58</v>
      </c>
      <c r="G31" s="20">
        <v>205.20000000000002</v>
      </c>
      <c r="H31" s="20">
        <v>3582.6573139499519</v>
      </c>
      <c r="I31" s="11">
        <v>1.35</v>
      </c>
      <c r="J31" s="20">
        <v>19</v>
      </c>
      <c r="K31" s="20">
        <v>1</v>
      </c>
      <c r="L31" s="20">
        <v>3840.3180000000002</v>
      </c>
      <c r="M31" s="22">
        <f t="shared" si="2"/>
        <v>-257.6606860500483</v>
      </c>
    </row>
    <row r="32" spans="1:13" x14ac:dyDescent="0.3">
      <c r="A32" s="6">
        <f t="shared" si="1"/>
        <v>30</v>
      </c>
      <c r="B32" s="29">
        <v>43678</v>
      </c>
      <c r="C32" s="25">
        <v>19</v>
      </c>
      <c r="D32" s="14" t="s">
        <v>86</v>
      </c>
      <c r="E32" s="12" t="s">
        <v>57</v>
      </c>
      <c r="F32" s="12" t="s">
        <v>59</v>
      </c>
      <c r="G32" s="19">
        <v>253.73065536000001</v>
      </c>
      <c r="H32" s="19">
        <v>3997.9554880000001</v>
      </c>
      <c r="I32" s="3">
        <v>1.2198589200000001</v>
      </c>
      <c r="J32" s="19">
        <v>26</v>
      </c>
      <c r="K32" s="19">
        <v>1</v>
      </c>
      <c r="L32" s="19">
        <v>4748.5692150624009</v>
      </c>
      <c r="M32" s="21">
        <f t="shared" si="2"/>
        <v>-750.61372706240081</v>
      </c>
    </row>
    <row r="33" spans="1:13" x14ac:dyDescent="0.3">
      <c r="A33" s="6">
        <f t="shared" si="1"/>
        <v>31</v>
      </c>
      <c r="B33" s="29">
        <v>43678</v>
      </c>
      <c r="C33" s="25">
        <v>19</v>
      </c>
      <c r="D33" s="14" t="s">
        <v>86</v>
      </c>
      <c r="E33" s="12" t="s">
        <v>57</v>
      </c>
      <c r="F33" s="12" t="s">
        <v>82</v>
      </c>
      <c r="G33" s="19">
        <v>38.287499999999994</v>
      </c>
      <c r="H33" s="19">
        <v>1285.6783833333334</v>
      </c>
      <c r="I33" s="3">
        <v>0.95718749999999986</v>
      </c>
      <c r="J33" s="19">
        <v>10</v>
      </c>
      <c r="K33" s="19">
        <v>1</v>
      </c>
      <c r="L33" s="19">
        <v>1433.1011249999997</v>
      </c>
      <c r="M33" s="21">
        <f t="shared" si="2"/>
        <v>-147.4227416666663</v>
      </c>
    </row>
    <row r="34" spans="1:13" x14ac:dyDescent="0.3">
      <c r="A34" s="6">
        <f t="shared" si="1"/>
        <v>32</v>
      </c>
      <c r="B34" s="29">
        <v>43678</v>
      </c>
      <c r="C34" s="25">
        <v>19</v>
      </c>
      <c r="D34" s="14" t="s">
        <v>86</v>
      </c>
      <c r="E34" s="12" t="s">
        <v>60</v>
      </c>
      <c r="F34" s="12" t="s">
        <v>61</v>
      </c>
      <c r="G34" s="19">
        <v>70.56</v>
      </c>
      <c r="H34" s="19">
        <v>979.17523714427875</v>
      </c>
      <c r="I34" s="3">
        <v>1.26</v>
      </c>
      <c r="J34" s="19">
        <v>7</v>
      </c>
      <c r="K34" s="19">
        <v>1</v>
      </c>
      <c r="L34" s="19">
        <v>1320.5304000000001</v>
      </c>
      <c r="M34" s="21">
        <f t="shared" si="2"/>
        <v>-341.35516285572135</v>
      </c>
    </row>
    <row r="35" spans="1:13" x14ac:dyDescent="0.3">
      <c r="A35" s="6">
        <f t="shared" si="1"/>
        <v>33</v>
      </c>
      <c r="B35" s="29">
        <v>43678</v>
      </c>
      <c r="C35" s="25">
        <v>19</v>
      </c>
      <c r="D35" s="14" t="s">
        <v>86</v>
      </c>
      <c r="E35" s="12" t="s">
        <v>60</v>
      </c>
      <c r="F35" s="12" t="s">
        <v>82</v>
      </c>
      <c r="G35" s="19">
        <v>9.4311000000000007</v>
      </c>
      <c r="H35" s="19">
        <v>121.27538333333334</v>
      </c>
      <c r="I35" s="3">
        <v>1.1788875000000001</v>
      </c>
      <c r="J35" s="19">
        <v>1</v>
      </c>
      <c r="K35" s="19">
        <v>1</v>
      </c>
      <c r="L35" s="19">
        <v>176.50303650000001</v>
      </c>
      <c r="M35" s="21">
        <f t="shared" si="2"/>
        <v>-55.22765316666667</v>
      </c>
    </row>
    <row r="36" spans="1:13" x14ac:dyDescent="0.3">
      <c r="A36" s="6">
        <f t="shared" si="1"/>
        <v>34</v>
      </c>
      <c r="B36" s="29">
        <v>43678</v>
      </c>
      <c r="C36" s="25">
        <v>19</v>
      </c>
      <c r="D36" s="14" t="s">
        <v>86</v>
      </c>
      <c r="E36" s="12" t="s">
        <v>62</v>
      </c>
      <c r="F36" s="12" t="s">
        <v>63</v>
      </c>
      <c r="G36" s="19">
        <v>427.68</v>
      </c>
      <c r="H36" s="19">
        <v>15513.85768027855</v>
      </c>
      <c r="I36" s="3">
        <v>0.99</v>
      </c>
      <c r="J36" s="19">
        <v>54</v>
      </c>
      <c r="K36" s="19">
        <v>2</v>
      </c>
      <c r="L36" s="19">
        <v>16008.062400000001</v>
      </c>
      <c r="M36" s="21">
        <f t="shared" si="2"/>
        <v>-494.2047197214506</v>
      </c>
    </row>
    <row r="37" spans="1:13" x14ac:dyDescent="0.3">
      <c r="A37" s="6">
        <f t="shared" si="1"/>
        <v>35</v>
      </c>
      <c r="B37" s="29">
        <v>43678</v>
      </c>
      <c r="C37" s="25">
        <v>19</v>
      </c>
      <c r="D37" s="14" t="s">
        <v>86</v>
      </c>
      <c r="E37" s="12" t="s">
        <v>62</v>
      </c>
      <c r="F37" s="12" t="s">
        <v>64</v>
      </c>
      <c r="G37" s="19">
        <v>432.37599999999998</v>
      </c>
      <c r="H37" s="19">
        <v>14941.57016740186</v>
      </c>
      <c r="I37" s="3">
        <v>1.103</v>
      </c>
      <c r="J37" s="19">
        <v>49</v>
      </c>
      <c r="K37" s="19">
        <v>2</v>
      </c>
      <c r="L37" s="19">
        <v>16183.83368</v>
      </c>
      <c r="M37" s="21">
        <f t="shared" si="2"/>
        <v>-1242.2635125981396</v>
      </c>
    </row>
    <row r="38" spans="1:13" x14ac:dyDescent="0.3">
      <c r="A38" s="6">
        <f t="shared" si="1"/>
        <v>36</v>
      </c>
      <c r="B38" s="29">
        <v>43678</v>
      </c>
      <c r="C38" s="25">
        <v>19</v>
      </c>
      <c r="D38" s="14" t="s">
        <v>86</v>
      </c>
      <c r="E38" s="12" t="s">
        <v>62</v>
      </c>
      <c r="F38" s="12" t="s">
        <v>65</v>
      </c>
      <c r="G38" s="19">
        <v>540</v>
      </c>
      <c r="H38" s="19">
        <v>18197.735140398992</v>
      </c>
      <c r="I38" s="3">
        <v>1.5</v>
      </c>
      <c r="J38" s="19">
        <v>45</v>
      </c>
      <c r="K38" s="19">
        <v>2</v>
      </c>
      <c r="L38" s="19">
        <v>20212.2</v>
      </c>
      <c r="M38" s="21">
        <f t="shared" si="2"/>
        <v>-2014.4648596010084</v>
      </c>
    </row>
    <row r="39" spans="1:13" x14ac:dyDescent="0.3">
      <c r="A39" s="6">
        <f t="shared" si="1"/>
        <v>37</v>
      </c>
      <c r="B39" s="29">
        <v>43678</v>
      </c>
      <c r="C39" s="25">
        <v>19</v>
      </c>
      <c r="D39" s="14" t="s">
        <v>86</v>
      </c>
      <c r="E39" s="12" t="s">
        <v>62</v>
      </c>
      <c r="F39" s="12" t="s">
        <v>82</v>
      </c>
      <c r="G39" s="19">
        <v>280.8477013333333</v>
      </c>
      <c r="H39" s="19">
        <v>10506.322336666666</v>
      </c>
      <c r="I39" s="3">
        <v>1.0970613333333332</v>
      </c>
      <c r="J39" s="19">
        <v>32</v>
      </c>
      <c r="K39" s="19">
        <v>2</v>
      </c>
      <c r="L39" s="19">
        <v>10512.129460906666</v>
      </c>
      <c r="M39" s="21">
        <f t="shared" si="2"/>
        <v>-5.8071242400001211</v>
      </c>
    </row>
    <row r="40" spans="1:13" x14ac:dyDescent="0.3">
      <c r="A40" s="6">
        <f t="shared" si="1"/>
        <v>38</v>
      </c>
      <c r="B40" s="29">
        <v>43678</v>
      </c>
      <c r="C40" s="25">
        <v>19</v>
      </c>
      <c r="D40" s="14" t="s">
        <v>86</v>
      </c>
      <c r="E40" s="12" t="s">
        <v>66</v>
      </c>
      <c r="F40" s="12" t="s">
        <v>67</v>
      </c>
      <c r="G40" s="19">
        <v>161.76</v>
      </c>
      <c r="H40" s="19">
        <v>4891.7438264637676</v>
      </c>
      <c r="I40" s="3">
        <v>1.0109999999999999</v>
      </c>
      <c r="J40" s="19">
        <v>20</v>
      </c>
      <c r="K40" s="19">
        <v>1</v>
      </c>
      <c r="L40" s="19">
        <v>3027.3383999999996</v>
      </c>
      <c r="M40" s="21">
        <f t="shared" si="2"/>
        <v>1864.405426463768</v>
      </c>
    </row>
    <row r="41" spans="1:13" x14ac:dyDescent="0.3">
      <c r="A41" s="6">
        <f t="shared" si="1"/>
        <v>39</v>
      </c>
      <c r="B41" s="29">
        <v>43678</v>
      </c>
      <c r="C41" s="25">
        <v>19</v>
      </c>
      <c r="D41" s="14" t="s">
        <v>86</v>
      </c>
      <c r="E41" s="12" t="s">
        <v>66</v>
      </c>
      <c r="F41" s="17" t="s">
        <v>68</v>
      </c>
      <c r="G41" s="20">
        <v>432.4</v>
      </c>
      <c r="H41" s="20">
        <v>13066.710631635326</v>
      </c>
      <c r="I41" s="11">
        <v>1.1499999999999999</v>
      </c>
      <c r="J41" s="20">
        <v>47</v>
      </c>
      <c r="K41" s="20">
        <v>2</v>
      </c>
      <c r="L41" s="20">
        <v>16184.732</v>
      </c>
      <c r="M41" s="22">
        <f t="shared" si="2"/>
        <v>-3118.0213683646743</v>
      </c>
    </row>
    <row r="42" spans="1:13" x14ac:dyDescent="0.3">
      <c r="A42" s="6">
        <f t="shared" si="1"/>
        <v>40</v>
      </c>
      <c r="B42" s="29">
        <v>43678</v>
      </c>
      <c r="C42" s="25">
        <v>19</v>
      </c>
      <c r="D42" s="14" t="s">
        <v>86</v>
      </c>
      <c r="E42" s="12" t="s">
        <v>66</v>
      </c>
      <c r="F42" s="12" t="s">
        <v>69</v>
      </c>
      <c r="G42" s="19"/>
      <c r="H42" s="19"/>
      <c r="I42" s="3"/>
      <c r="J42" s="19"/>
      <c r="K42" s="19"/>
      <c r="L42" s="19"/>
      <c r="M42" s="21">
        <f t="shared" si="2"/>
        <v>0</v>
      </c>
    </row>
    <row r="43" spans="1:13" x14ac:dyDescent="0.3">
      <c r="A43" s="6">
        <f t="shared" si="1"/>
        <v>41</v>
      </c>
      <c r="B43" s="29">
        <v>43678</v>
      </c>
      <c r="C43" s="25">
        <v>19</v>
      </c>
      <c r="D43" s="14" t="s">
        <v>86</v>
      </c>
      <c r="E43" s="12" t="s">
        <v>66</v>
      </c>
      <c r="F43" s="12" t="s">
        <v>70</v>
      </c>
      <c r="G43" s="19">
        <v>300.23999999999995</v>
      </c>
      <c r="H43" s="19">
        <v>10450.569909328444</v>
      </c>
      <c r="I43" s="3">
        <v>1.39</v>
      </c>
      <c r="J43" s="19">
        <v>27</v>
      </c>
      <c r="K43" s="19">
        <v>2</v>
      </c>
      <c r="L43" s="19">
        <v>11237.983199999999</v>
      </c>
      <c r="M43" s="21">
        <f t="shared" si="2"/>
        <v>-787.41329067155493</v>
      </c>
    </row>
    <row r="44" spans="1:13" x14ac:dyDescent="0.3">
      <c r="A44" s="6">
        <f t="shared" si="1"/>
        <v>42</v>
      </c>
      <c r="B44" s="29">
        <v>43678</v>
      </c>
      <c r="C44" s="25">
        <v>19</v>
      </c>
      <c r="D44" s="14" t="s">
        <v>86</v>
      </c>
      <c r="E44" s="12" t="s">
        <v>66</v>
      </c>
      <c r="F44" s="12" t="s">
        <v>71</v>
      </c>
      <c r="G44" s="19">
        <v>175.36</v>
      </c>
      <c r="H44" s="19">
        <v>3628.6986503231637</v>
      </c>
      <c r="I44" s="3">
        <v>1.37</v>
      </c>
      <c r="J44" s="19">
        <v>16</v>
      </c>
      <c r="K44" s="19">
        <v>2</v>
      </c>
      <c r="L44" s="19">
        <v>6563.7248</v>
      </c>
      <c r="M44" s="21">
        <f t="shared" si="2"/>
        <v>-2935.0261496768362</v>
      </c>
    </row>
    <row r="45" spans="1:13" x14ac:dyDescent="0.3">
      <c r="A45" s="6">
        <f t="shared" si="1"/>
        <v>43</v>
      </c>
      <c r="B45" s="29">
        <v>43678</v>
      </c>
      <c r="C45" s="25">
        <v>19</v>
      </c>
      <c r="D45" s="14" t="s">
        <v>86</v>
      </c>
      <c r="E45" s="12" t="s">
        <v>66</v>
      </c>
      <c r="F45" s="12" t="s">
        <v>82</v>
      </c>
      <c r="G45" s="19">
        <v>256.03532319999999</v>
      </c>
      <c r="H45" s="19">
        <v>7982.3275033333321</v>
      </c>
      <c r="I45" s="3">
        <v>0.86498419999999998</v>
      </c>
      <c r="J45" s="19">
        <v>37</v>
      </c>
      <c r="K45" s="19">
        <v>2</v>
      </c>
      <c r="L45" s="19">
        <v>9583.4021473760004</v>
      </c>
      <c r="M45" s="21">
        <f t="shared" si="2"/>
        <v>-1601.0746440426683</v>
      </c>
    </row>
    <row r="46" spans="1:13" x14ac:dyDescent="0.3">
      <c r="A46" s="6">
        <f t="shared" si="1"/>
        <v>44</v>
      </c>
      <c r="B46" s="29">
        <v>43678</v>
      </c>
      <c r="C46" s="25">
        <v>19</v>
      </c>
      <c r="D46" s="14" t="s">
        <v>86</v>
      </c>
      <c r="E46" s="12" t="s">
        <v>81</v>
      </c>
      <c r="F46" s="12" t="s">
        <v>72</v>
      </c>
      <c r="G46" s="19">
        <v>609.28000000000009</v>
      </c>
      <c r="H46" s="19">
        <v>21498.87634180528</v>
      </c>
      <c r="I46" s="3">
        <v>1.0578182999999999</v>
      </c>
      <c r="J46" s="19">
        <v>68</v>
      </c>
      <c r="K46" s="19">
        <v>2</v>
      </c>
      <c r="L46" s="19">
        <v>21539.211599136001</v>
      </c>
      <c r="M46" s="21">
        <f t="shared" si="2"/>
        <v>-40.335257330720196</v>
      </c>
    </row>
    <row r="47" spans="1:13" x14ac:dyDescent="0.3">
      <c r="A47" s="6">
        <f t="shared" si="1"/>
        <v>45</v>
      </c>
      <c r="B47" s="29">
        <v>43678</v>
      </c>
      <c r="C47" s="25">
        <v>19</v>
      </c>
      <c r="D47" s="14" t="s">
        <v>86</v>
      </c>
      <c r="E47" s="12" t="s">
        <v>81</v>
      </c>
      <c r="F47" s="12" t="s">
        <v>82</v>
      </c>
      <c r="G47" s="19"/>
      <c r="H47" s="19"/>
      <c r="I47" s="3"/>
      <c r="J47" s="19"/>
      <c r="K47" s="19"/>
      <c r="L47" s="19"/>
      <c r="M47" s="21"/>
    </row>
    <row r="48" spans="1:13" x14ac:dyDescent="0.3">
      <c r="A48" s="6">
        <f t="shared" si="1"/>
        <v>46</v>
      </c>
      <c r="B48" s="29">
        <v>43678</v>
      </c>
      <c r="C48" s="25">
        <v>19</v>
      </c>
      <c r="D48" s="14" t="s">
        <v>86</v>
      </c>
      <c r="E48" s="12" t="s">
        <v>73</v>
      </c>
      <c r="F48" s="12" t="s">
        <v>74</v>
      </c>
      <c r="G48" s="19">
        <v>580.80000000000007</v>
      </c>
      <c r="H48" s="19">
        <v>11544.881555592861</v>
      </c>
      <c r="I48" s="3">
        <v>1.0177684</v>
      </c>
      <c r="J48" s="19">
        <v>66</v>
      </c>
      <c r="K48" s="19">
        <v>2</v>
      </c>
      <c r="L48" s="19">
        <v>20114.197599936</v>
      </c>
      <c r="M48" s="21">
        <f t="shared" si="2"/>
        <v>-8569.3160443431389</v>
      </c>
    </row>
    <row r="49" spans="1:13" x14ac:dyDescent="0.3">
      <c r="A49" s="6">
        <f t="shared" si="1"/>
        <v>47</v>
      </c>
      <c r="B49" s="29">
        <v>43678</v>
      </c>
      <c r="C49" s="25">
        <v>19</v>
      </c>
      <c r="D49" s="14" t="s">
        <v>86</v>
      </c>
      <c r="E49" s="12" t="s">
        <v>73</v>
      </c>
      <c r="F49" s="12" t="s">
        <v>82</v>
      </c>
      <c r="G49" s="19">
        <v>166.00010990945276</v>
      </c>
      <c r="H49" s="19">
        <v>5572.0128666666669</v>
      </c>
      <c r="I49" s="3">
        <v>0.68032831930103588</v>
      </c>
      <c r="J49" s="19">
        <v>30.5</v>
      </c>
      <c r="K49" s="19">
        <v>2</v>
      </c>
      <c r="L49" s="19">
        <v>6213.3841139108172</v>
      </c>
      <c r="M49" s="21">
        <f t="shared" si="2"/>
        <v>-641.37124724415025</v>
      </c>
    </row>
    <row r="50" spans="1:13" x14ac:dyDescent="0.3">
      <c r="A50" s="6">
        <f t="shared" si="1"/>
        <v>48</v>
      </c>
      <c r="B50" s="29">
        <v>43678</v>
      </c>
      <c r="C50" s="25">
        <v>19</v>
      </c>
      <c r="D50" s="14" t="s">
        <v>86</v>
      </c>
      <c r="E50" s="12" t="s">
        <v>75</v>
      </c>
      <c r="F50" s="12" t="s">
        <v>76</v>
      </c>
      <c r="G50" s="19">
        <v>528.6400000000001</v>
      </c>
      <c r="H50" s="19">
        <v>28543.738673469383</v>
      </c>
      <c r="I50" s="3">
        <v>1.0461243333333334</v>
      </c>
      <c r="J50" s="19">
        <v>59</v>
      </c>
      <c r="K50" s="19">
        <v>2</v>
      </c>
      <c r="L50" s="19">
        <v>24318.20625266667</v>
      </c>
      <c r="M50" s="21">
        <f t="shared" si="2"/>
        <v>4225.5324208027123</v>
      </c>
    </row>
    <row r="51" spans="1:13" x14ac:dyDescent="0.3">
      <c r="A51" s="6">
        <f t="shared" si="1"/>
        <v>49</v>
      </c>
      <c r="B51" s="29">
        <v>43678</v>
      </c>
      <c r="C51" s="25">
        <v>19</v>
      </c>
      <c r="D51" s="14" t="s">
        <v>86</v>
      </c>
      <c r="E51" s="12" t="s">
        <v>75</v>
      </c>
      <c r="F51" s="12" t="s">
        <v>77</v>
      </c>
      <c r="G51" s="19">
        <v>424.56</v>
      </c>
      <c r="H51" s="19">
        <v>7602.2628932360094</v>
      </c>
      <c r="I51" s="3">
        <v>0.87473100000000004</v>
      </c>
      <c r="J51" s="19">
        <v>61</v>
      </c>
      <c r="K51" s="19">
        <v>1</v>
      </c>
      <c r="L51" s="19">
        <v>10511.642427000001</v>
      </c>
      <c r="M51" s="21">
        <f t="shared" si="2"/>
        <v>-2909.3795337639913</v>
      </c>
    </row>
    <row r="52" spans="1:13" x14ac:dyDescent="0.3">
      <c r="A52" s="6">
        <f t="shared" si="1"/>
        <v>50</v>
      </c>
      <c r="B52" s="29">
        <v>43678</v>
      </c>
      <c r="C52" s="25">
        <v>19</v>
      </c>
      <c r="D52" s="14" t="s">
        <v>86</v>
      </c>
      <c r="E52" s="12" t="s">
        <v>75</v>
      </c>
      <c r="F52" s="12" t="s">
        <v>78</v>
      </c>
      <c r="G52" s="19">
        <v>532.80000000000007</v>
      </c>
      <c r="H52" s="19">
        <v>16640.406481291102</v>
      </c>
      <c r="I52" s="3">
        <v>1.1100000000000001</v>
      </c>
      <c r="J52" s="19">
        <v>60</v>
      </c>
      <c r="K52" s="19">
        <v>2</v>
      </c>
      <c r="L52" s="19">
        <v>26240.400000000001</v>
      </c>
      <c r="M52" s="21">
        <f t="shared" si="2"/>
        <v>-9599.9935187088995</v>
      </c>
    </row>
    <row r="53" spans="1:13" x14ac:dyDescent="0.3">
      <c r="A53" s="6">
        <f t="shared" si="1"/>
        <v>51</v>
      </c>
      <c r="B53" s="29">
        <v>43678</v>
      </c>
      <c r="C53" s="25">
        <v>19</v>
      </c>
      <c r="D53" s="14" t="s">
        <v>86</v>
      </c>
      <c r="E53" s="12" t="s">
        <v>75</v>
      </c>
      <c r="F53" s="12" t="s">
        <v>82</v>
      </c>
      <c r="G53" s="19">
        <v>269.8</v>
      </c>
      <c r="H53" s="19">
        <v>13224.625786666666</v>
      </c>
      <c r="I53" s="3">
        <v>0.95</v>
      </c>
      <c r="J53" s="19">
        <v>35.5</v>
      </c>
      <c r="K53" s="19">
        <v>2</v>
      </c>
      <c r="L53" s="19">
        <v>13287.65</v>
      </c>
      <c r="M53" s="21">
        <f t="shared" si="2"/>
        <v>-63.024213333334046</v>
      </c>
    </row>
    <row r="54" spans="1:13" x14ac:dyDescent="0.3">
      <c r="A54" s="6">
        <f t="shared" si="1"/>
        <v>52</v>
      </c>
      <c r="B54" s="29">
        <v>43678</v>
      </c>
      <c r="C54" s="25">
        <v>19</v>
      </c>
      <c r="D54" s="14" t="s">
        <v>86</v>
      </c>
      <c r="E54" s="12" t="s">
        <v>80</v>
      </c>
      <c r="F54" s="12" t="s">
        <v>79</v>
      </c>
      <c r="G54" s="19">
        <v>468.72</v>
      </c>
      <c r="H54" s="19">
        <v>17480.857082476901</v>
      </c>
      <c r="I54" s="3">
        <v>0.90573049999999999</v>
      </c>
      <c r="J54" s="19">
        <v>63</v>
      </c>
      <c r="K54" s="19">
        <v>2</v>
      </c>
      <c r="L54" s="19">
        <v>17086.352277960003</v>
      </c>
      <c r="M54" s="21">
        <f t="shared" si="2"/>
        <v>394.50480451689873</v>
      </c>
    </row>
    <row r="55" spans="1:13" x14ac:dyDescent="0.3">
      <c r="A55" s="6">
        <f t="shared" si="1"/>
        <v>53</v>
      </c>
      <c r="B55" s="29">
        <v>43678</v>
      </c>
      <c r="C55" s="25">
        <v>19</v>
      </c>
      <c r="D55" s="14" t="s">
        <v>86</v>
      </c>
      <c r="E55" s="12" t="s">
        <v>80</v>
      </c>
      <c r="F55" s="17" t="s">
        <v>82</v>
      </c>
      <c r="G55" s="20"/>
      <c r="H55" s="20"/>
      <c r="I55" s="11"/>
      <c r="J55" s="20"/>
      <c r="K55" s="20"/>
      <c r="L55" s="20"/>
      <c r="M55" s="22">
        <f t="shared" si="2"/>
        <v>0</v>
      </c>
    </row>
    <row r="56" spans="1:13" x14ac:dyDescent="0.3">
      <c r="A56" s="6">
        <f t="shared" si="1"/>
        <v>54</v>
      </c>
      <c r="B56" s="29">
        <v>43709</v>
      </c>
      <c r="C56" s="26">
        <v>20</v>
      </c>
      <c r="D56" s="14" t="s">
        <v>86</v>
      </c>
      <c r="E56" s="12" t="s">
        <v>32</v>
      </c>
      <c r="F56" s="12" t="s">
        <v>12</v>
      </c>
      <c r="G56" s="19">
        <v>508.79999999999995</v>
      </c>
      <c r="H56" s="19">
        <v>16142.491888</v>
      </c>
      <c r="I56" s="3">
        <v>1.2</v>
      </c>
      <c r="J56" s="19">
        <v>53</v>
      </c>
      <c r="K56" s="19">
        <v>2</v>
      </c>
      <c r="L56" s="19">
        <v>20046.72</v>
      </c>
      <c r="M56" s="21">
        <f t="shared" si="2"/>
        <v>-3904.2281120000007</v>
      </c>
    </row>
    <row r="57" spans="1:13" x14ac:dyDescent="0.3">
      <c r="A57" s="6">
        <f t="shared" si="1"/>
        <v>55</v>
      </c>
      <c r="B57" s="29">
        <v>43709</v>
      </c>
      <c r="C57" s="26">
        <v>20</v>
      </c>
      <c r="D57" s="14" t="s">
        <v>86</v>
      </c>
      <c r="E57" s="12" t="s">
        <v>32</v>
      </c>
      <c r="F57" s="12" t="s">
        <v>31</v>
      </c>
      <c r="G57" s="19">
        <v>470.4</v>
      </c>
      <c r="H57" s="19">
        <v>14425.591742999999</v>
      </c>
      <c r="I57" s="3">
        <v>1.2</v>
      </c>
      <c r="J57" s="19">
        <v>49</v>
      </c>
      <c r="K57" s="19">
        <v>2</v>
      </c>
      <c r="L57" s="19">
        <v>18533.759999999998</v>
      </c>
      <c r="M57" s="21">
        <f t="shared" ref="M57" si="3">H57-L57</f>
        <v>-4108.1682569999994</v>
      </c>
    </row>
    <row r="58" spans="1:13" x14ac:dyDescent="0.3">
      <c r="A58" s="6">
        <f t="shared" si="1"/>
        <v>56</v>
      </c>
      <c r="B58" s="29">
        <v>43709</v>
      </c>
      <c r="C58" s="26">
        <v>20</v>
      </c>
      <c r="D58" s="14" t="s">
        <v>86</v>
      </c>
      <c r="E58" s="12" t="s">
        <v>32</v>
      </c>
      <c r="F58" s="12" t="s">
        <v>82</v>
      </c>
      <c r="G58" s="19">
        <v>328.27199999999999</v>
      </c>
      <c r="H58" s="19">
        <v>5333.697259999999</v>
      </c>
      <c r="I58" s="3">
        <v>0.97699999999999998</v>
      </c>
      <c r="J58" s="19">
        <v>21</v>
      </c>
      <c r="K58" s="19">
        <v>2</v>
      </c>
      <c r="L58" s="19">
        <v>6466.9583999999995</v>
      </c>
      <c r="M58" s="21">
        <f>H58-L58</f>
        <v>-1133.2611400000005</v>
      </c>
    </row>
    <row r="59" spans="1:13" x14ac:dyDescent="0.3">
      <c r="A59" s="6">
        <f t="shared" si="1"/>
        <v>57</v>
      </c>
      <c r="B59" s="29">
        <v>43709</v>
      </c>
      <c r="C59" s="26">
        <v>20</v>
      </c>
      <c r="D59" s="14" t="s">
        <v>86</v>
      </c>
      <c r="E59" s="12" t="s">
        <v>33</v>
      </c>
      <c r="F59" s="12" t="s">
        <v>34</v>
      </c>
      <c r="G59" s="19">
        <v>22.56</v>
      </c>
      <c r="H59" s="19">
        <v>322.45884999999993</v>
      </c>
      <c r="I59" s="3">
        <v>1.41</v>
      </c>
      <c r="J59" s="19">
        <v>2</v>
      </c>
      <c r="K59" s="19">
        <v>1</v>
      </c>
      <c r="L59" s="19">
        <v>444.43199999999996</v>
      </c>
      <c r="M59" s="21">
        <f t="shared" ref="M59:M61" si="4">H59-L59</f>
        <v>-121.97315000000003</v>
      </c>
    </row>
    <row r="60" spans="1:13" x14ac:dyDescent="0.3">
      <c r="A60" s="6">
        <f t="shared" si="1"/>
        <v>58</v>
      </c>
      <c r="B60" s="29">
        <v>43709</v>
      </c>
      <c r="C60" s="26">
        <v>20</v>
      </c>
      <c r="D60" s="14" t="s">
        <v>86</v>
      </c>
      <c r="E60" s="12" t="s">
        <v>33</v>
      </c>
      <c r="F60" s="12" t="s">
        <v>35</v>
      </c>
      <c r="G60" s="19">
        <v>96.878393789146344</v>
      </c>
      <c r="H60" s="19">
        <v>1225.6629333333335</v>
      </c>
      <c r="I60" s="3">
        <v>1.1524498059108235</v>
      </c>
      <c r="J60" s="19">
        <v>5</v>
      </c>
      <c r="K60" s="19">
        <v>2</v>
      </c>
      <c r="L60" s="19">
        <v>1816.2608941154576</v>
      </c>
      <c r="M60" s="21">
        <f t="shared" si="4"/>
        <v>-590.59796078212412</v>
      </c>
    </row>
    <row r="61" spans="1:13" x14ac:dyDescent="0.3">
      <c r="A61" s="6">
        <f t="shared" si="1"/>
        <v>59</v>
      </c>
      <c r="B61" s="29">
        <v>43709</v>
      </c>
      <c r="C61" s="26">
        <v>20</v>
      </c>
      <c r="D61" s="14" t="s">
        <v>86</v>
      </c>
      <c r="E61" s="12" t="s">
        <v>33</v>
      </c>
      <c r="F61" s="12" t="s">
        <v>36</v>
      </c>
      <c r="G61" s="19">
        <v>14.787989066415662</v>
      </c>
      <c r="H61" s="19">
        <v>653.71159166666666</v>
      </c>
      <c r="I61" s="3">
        <v>1.2323324222013052</v>
      </c>
      <c r="J61" s="19">
        <v>1.5</v>
      </c>
      <c r="K61" s="19">
        <v>2</v>
      </c>
      <c r="L61" s="19">
        <v>582.6467692167771</v>
      </c>
      <c r="M61" s="21">
        <f t="shared" si="4"/>
        <v>71.064822449889562</v>
      </c>
    </row>
    <row r="62" spans="1:13" x14ac:dyDescent="0.3">
      <c r="A62" s="23">
        <f t="shared" si="1"/>
        <v>60</v>
      </c>
      <c r="B62" s="29">
        <v>43709</v>
      </c>
      <c r="C62" s="26">
        <v>20</v>
      </c>
      <c r="D62" s="14" t="s">
        <v>86</v>
      </c>
      <c r="E62" s="12" t="s">
        <v>33</v>
      </c>
      <c r="F62" s="12" t="s">
        <v>83</v>
      </c>
      <c r="G62" s="19">
        <v>85.100547324675304</v>
      </c>
      <c r="H62" s="19">
        <v>2363.6115500000001</v>
      </c>
      <c r="I62" s="3">
        <v>1.3296960519480516</v>
      </c>
      <c r="J62" s="19">
        <v>8</v>
      </c>
      <c r="K62" s="19">
        <v>2</v>
      </c>
      <c r="L62" s="19">
        <v>3352.9615645922067</v>
      </c>
      <c r="M62" s="21">
        <f>H62-L62</f>
        <v>-989.35001459220666</v>
      </c>
    </row>
    <row r="63" spans="1:13" x14ac:dyDescent="0.3">
      <c r="A63" s="23">
        <f t="shared" si="1"/>
        <v>61</v>
      </c>
      <c r="B63" s="29">
        <v>43709</v>
      </c>
      <c r="C63" s="26">
        <v>20</v>
      </c>
      <c r="D63" s="14" t="s">
        <v>86</v>
      </c>
      <c r="E63" s="12" t="s">
        <v>33</v>
      </c>
      <c r="F63" s="12" t="s">
        <v>84</v>
      </c>
      <c r="G63" s="19">
        <v>49.37741042372167</v>
      </c>
      <c r="H63" s="19">
        <v>908.71226833333333</v>
      </c>
      <c r="I63" s="3">
        <v>1.2344352605930418</v>
      </c>
      <c r="J63" s="19">
        <v>5</v>
      </c>
      <c r="K63" s="19">
        <v>1</v>
      </c>
      <c r="L63" s="19">
        <v>972.73498534731687</v>
      </c>
      <c r="M63" s="21">
        <f>H63-L63</f>
        <v>-64.022717013983538</v>
      </c>
    </row>
    <row r="64" spans="1:13" x14ac:dyDescent="0.3">
      <c r="A64" s="6">
        <f t="shared" si="1"/>
        <v>62</v>
      </c>
      <c r="B64" s="29">
        <v>43709</v>
      </c>
      <c r="C64" s="26">
        <v>20</v>
      </c>
      <c r="D64" s="14" t="s">
        <v>86</v>
      </c>
      <c r="E64" s="12" t="s">
        <v>33</v>
      </c>
      <c r="F64" s="12" t="s">
        <v>82</v>
      </c>
      <c r="G64" s="19">
        <v>27.217865454545453</v>
      </c>
      <c r="H64" s="19">
        <v>706.35576166666669</v>
      </c>
      <c r="I64" s="3">
        <v>1.1340777272727272</v>
      </c>
      <c r="J64" s="19">
        <v>3</v>
      </c>
      <c r="K64" s="19">
        <v>2</v>
      </c>
      <c r="L64" s="19">
        <v>1072.3838989090909</v>
      </c>
      <c r="M64" s="21">
        <f>H64-L64</f>
        <v>-366.02813724242424</v>
      </c>
    </row>
    <row r="65" spans="1:13" x14ac:dyDescent="0.3">
      <c r="A65" s="6">
        <f t="shared" si="1"/>
        <v>63</v>
      </c>
      <c r="B65" s="29">
        <v>43709</v>
      </c>
      <c r="C65" s="26">
        <v>20</v>
      </c>
      <c r="D65" s="14" t="s">
        <v>86</v>
      </c>
      <c r="E65" s="12" t="s">
        <v>37</v>
      </c>
      <c r="F65" s="12" t="s">
        <v>38</v>
      </c>
      <c r="G65" s="19">
        <v>39.599999999999994</v>
      </c>
      <c r="H65" s="19">
        <v>232.13619600000001</v>
      </c>
      <c r="I65" s="3">
        <v>1.65</v>
      </c>
      <c r="J65" s="19">
        <v>3</v>
      </c>
      <c r="K65" s="19">
        <v>1</v>
      </c>
      <c r="L65" s="19">
        <v>780.11999999999989</v>
      </c>
      <c r="M65" s="21">
        <f t="shared" ref="M65" si="5">H65-L65</f>
        <v>-547.98380399999985</v>
      </c>
    </row>
    <row r="66" spans="1:13" x14ac:dyDescent="0.3">
      <c r="A66" s="6">
        <f t="shared" si="1"/>
        <v>64</v>
      </c>
      <c r="B66" s="29">
        <v>43709</v>
      </c>
      <c r="C66" s="26">
        <v>20</v>
      </c>
      <c r="D66" s="14" t="s">
        <v>86</v>
      </c>
      <c r="E66" s="12" t="s">
        <v>37</v>
      </c>
      <c r="F66" s="12" t="s">
        <v>82</v>
      </c>
      <c r="G66" s="19">
        <v>12.133918363636363</v>
      </c>
      <c r="H66" s="19">
        <v>30.542879999999997</v>
      </c>
      <c r="I66" s="3">
        <v>1.5167397954545454</v>
      </c>
      <c r="J66" s="19">
        <v>1</v>
      </c>
      <c r="K66" s="19">
        <v>1</v>
      </c>
      <c r="L66" s="19">
        <v>239.03819176363635</v>
      </c>
      <c r="M66" s="21">
        <f>H66-L66</f>
        <v>-208.49531176363635</v>
      </c>
    </row>
    <row r="67" spans="1:13" x14ac:dyDescent="0.3">
      <c r="A67" s="6">
        <f t="shared" si="1"/>
        <v>65</v>
      </c>
      <c r="B67" s="29">
        <v>43709</v>
      </c>
      <c r="C67" s="26">
        <v>20</v>
      </c>
      <c r="D67" s="14" t="s">
        <v>86</v>
      </c>
      <c r="E67" s="12" t="s">
        <v>39</v>
      </c>
      <c r="F67" s="12" t="s">
        <v>40</v>
      </c>
      <c r="G67" s="19">
        <v>392.67222783999989</v>
      </c>
      <c r="H67" s="19">
        <v>13101.247668762477</v>
      </c>
      <c r="I67" s="3">
        <v>1.1155461018181816</v>
      </c>
      <c r="J67" s="19">
        <v>44</v>
      </c>
      <c r="K67" s="19">
        <v>2</v>
      </c>
      <c r="L67" s="19">
        <v>15471.285776895995</v>
      </c>
      <c r="M67" s="21">
        <f t="shared" ref="M67:M69" si="6">H67-L67</f>
        <v>-2370.0381081335181</v>
      </c>
    </row>
    <row r="68" spans="1:13" x14ac:dyDescent="0.3">
      <c r="A68" s="6">
        <f t="shared" si="1"/>
        <v>66</v>
      </c>
      <c r="B68" s="29">
        <v>43709</v>
      </c>
      <c r="C68" s="26">
        <v>20</v>
      </c>
      <c r="D68" s="14" t="s">
        <v>86</v>
      </c>
      <c r="E68" s="12" t="s">
        <v>39</v>
      </c>
      <c r="F68" s="12" t="s">
        <v>41</v>
      </c>
      <c r="G68" s="19">
        <v>63.84</v>
      </c>
      <c r="H68" s="19">
        <v>1066.0079116822426</v>
      </c>
      <c r="I68" s="3">
        <v>1.33</v>
      </c>
      <c r="J68" s="19">
        <v>6</v>
      </c>
      <c r="K68" s="19">
        <v>1</v>
      </c>
      <c r="L68" s="19">
        <v>1257.6480000000001</v>
      </c>
      <c r="M68" s="21">
        <f t="shared" si="6"/>
        <v>-191.64008831775755</v>
      </c>
    </row>
    <row r="69" spans="1:13" x14ac:dyDescent="0.3">
      <c r="A69" s="6">
        <f t="shared" ref="A69:A132" si="7">+A68+1</f>
        <v>67</v>
      </c>
      <c r="B69" s="29">
        <v>43709</v>
      </c>
      <c r="C69" s="26">
        <v>20</v>
      </c>
      <c r="D69" s="14" t="s">
        <v>86</v>
      </c>
      <c r="E69" s="12" t="s">
        <v>39</v>
      </c>
      <c r="F69" s="12" t="s">
        <v>42</v>
      </c>
      <c r="G69" s="19">
        <v>390.4</v>
      </c>
      <c r="H69" s="19">
        <v>7755.3283379999993</v>
      </c>
      <c r="I69" s="3">
        <v>1.22</v>
      </c>
      <c r="J69" s="19">
        <v>40</v>
      </c>
      <c r="K69" s="19">
        <v>1</v>
      </c>
      <c r="L69" s="19">
        <v>7690.88</v>
      </c>
      <c r="M69" s="21">
        <f t="shared" si="6"/>
        <v>64.448337999999239</v>
      </c>
    </row>
    <row r="70" spans="1:13" x14ac:dyDescent="0.3">
      <c r="A70" s="6">
        <f t="shared" si="7"/>
        <v>68</v>
      </c>
      <c r="B70" s="29">
        <v>43709</v>
      </c>
      <c r="C70" s="26">
        <v>20</v>
      </c>
      <c r="D70" s="14" t="s">
        <v>86</v>
      </c>
      <c r="E70" s="12" t="s">
        <v>39</v>
      </c>
      <c r="F70" s="12" t="s">
        <v>82</v>
      </c>
      <c r="G70" s="19">
        <v>149.76</v>
      </c>
      <c r="H70" s="19">
        <v>6324.1116483333317</v>
      </c>
      <c r="I70" s="3">
        <v>1.04</v>
      </c>
      <c r="J70" s="19">
        <v>18</v>
      </c>
      <c r="K70" s="19">
        <v>2</v>
      </c>
      <c r="L70" s="19">
        <v>5900.5439999999999</v>
      </c>
      <c r="M70" s="21">
        <f>H70-L70</f>
        <v>423.56764833333182</v>
      </c>
    </row>
    <row r="71" spans="1:13" x14ac:dyDescent="0.3">
      <c r="A71" s="6">
        <f t="shared" si="7"/>
        <v>69</v>
      </c>
      <c r="B71" s="29">
        <v>43709</v>
      </c>
      <c r="C71" s="26">
        <v>20</v>
      </c>
      <c r="D71" s="14" t="s">
        <v>86</v>
      </c>
      <c r="E71" s="12" t="s">
        <v>44</v>
      </c>
      <c r="F71" s="12" t="s">
        <v>45</v>
      </c>
      <c r="G71" s="19">
        <v>582.92000000000007</v>
      </c>
      <c r="H71" s="19">
        <v>15651.638782098884</v>
      </c>
      <c r="I71" s="3">
        <v>1.141046149635</v>
      </c>
      <c r="J71" s="19">
        <v>59</v>
      </c>
      <c r="K71" s="19">
        <v>2</v>
      </c>
      <c r="L71" s="19">
        <v>21219.807035532169</v>
      </c>
      <c r="M71" s="21">
        <f t="shared" ref="M71" si="8">H71-L71</f>
        <v>-5568.1682534332849</v>
      </c>
    </row>
    <row r="72" spans="1:13" x14ac:dyDescent="0.3">
      <c r="A72" s="6">
        <f t="shared" si="7"/>
        <v>70</v>
      </c>
      <c r="B72" s="29">
        <v>43709</v>
      </c>
      <c r="C72" s="26">
        <v>20</v>
      </c>
      <c r="D72" s="14" t="s">
        <v>86</v>
      </c>
      <c r="E72" s="12" t="s">
        <v>44</v>
      </c>
      <c r="F72" s="12" t="s">
        <v>46</v>
      </c>
      <c r="G72" s="19">
        <v>696.07999999999993</v>
      </c>
      <c r="H72" s="19">
        <v>27231.556370250415</v>
      </c>
      <c r="I72" s="3">
        <v>1.0671911038799997</v>
      </c>
      <c r="J72" s="19">
        <v>77</v>
      </c>
      <c r="K72" s="19">
        <v>2</v>
      </c>
      <c r="L72" s="19">
        <v>25901.154967609145</v>
      </c>
      <c r="M72" s="21">
        <f t="shared" ref="M72:M109" si="9">H72-L72</f>
        <v>1330.4014026412697</v>
      </c>
    </row>
    <row r="73" spans="1:13" x14ac:dyDescent="0.3">
      <c r="A73" s="6">
        <f t="shared" si="7"/>
        <v>71</v>
      </c>
      <c r="B73" s="29">
        <v>43709</v>
      </c>
      <c r="C73" s="26">
        <v>20</v>
      </c>
      <c r="D73" s="14" t="s">
        <v>86</v>
      </c>
      <c r="E73" s="12" t="s">
        <v>44</v>
      </c>
      <c r="F73" s="12" t="s">
        <v>47</v>
      </c>
      <c r="G73" s="19">
        <v>713.94400000000007</v>
      </c>
      <c r="H73" s="19">
        <v>28340.738285025411</v>
      </c>
      <c r="I73" s="3">
        <v>1.104617149416</v>
      </c>
      <c r="J73" s="19">
        <v>77</v>
      </c>
      <c r="K73" s="19">
        <v>2</v>
      </c>
      <c r="L73" s="19">
        <v>26809.500063186086</v>
      </c>
      <c r="M73" s="21">
        <f t="shared" si="9"/>
        <v>1531.238221839325</v>
      </c>
    </row>
    <row r="74" spans="1:13" x14ac:dyDescent="0.3">
      <c r="A74" s="6">
        <f t="shared" si="7"/>
        <v>72</v>
      </c>
      <c r="B74" s="29">
        <v>43709</v>
      </c>
      <c r="C74" s="26">
        <v>20</v>
      </c>
      <c r="D74" s="14" t="s">
        <v>86</v>
      </c>
      <c r="E74" s="12" t="s">
        <v>44</v>
      </c>
      <c r="F74" s="12" t="s">
        <v>48</v>
      </c>
      <c r="G74" s="19">
        <v>565.10399999999993</v>
      </c>
      <c r="H74" s="19">
        <v>10497.004730833332</v>
      </c>
      <c r="I74" s="3">
        <v>1.1187543800399999</v>
      </c>
      <c r="J74" s="19">
        <v>61</v>
      </c>
      <c r="K74" s="19">
        <v>1</v>
      </c>
      <c r="L74" s="19">
        <v>10755.257107952541</v>
      </c>
      <c r="M74" s="21">
        <f t="shared" si="9"/>
        <v>-258.25237711920818</v>
      </c>
    </row>
    <row r="75" spans="1:13" x14ac:dyDescent="0.3">
      <c r="A75" s="6">
        <f t="shared" si="7"/>
        <v>73</v>
      </c>
      <c r="B75" s="29">
        <v>43709</v>
      </c>
      <c r="C75" s="26">
        <v>20</v>
      </c>
      <c r="D75" s="14" t="s">
        <v>86</v>
      </c>
      <c r="E75" s="12" t="s">
        <v>44</v>
      </c>
      <c r="F75" s="12" t="s">
        <v>82</v>
      </c>
      <c r="G75" s="19">
        <v>778.51199999999994</v>
      </c>
      <c r="H75" s="19">
        <v>28778.918115666667</v>
      </c>
      <c r="I75" s="3">
        <v>0.99299999999999999</v>
      </c>
      <c r="J75" s="19">
        <v>98</v>
      </c>
      <c r="K75" s="19">
        <v>2</v>
      </c>
      <c r="L75" s="19">
        <v>30673.372799999997</v>
      </c>
      <c r="M75" s="21">
        <f t="shared" si="9"/>
        <v>-1894.4546843333301</v>
      </c>
    </row>
    <row r="76" spans="1:13" x14ac:dyDescent="0.3">
      <c r="A76" s="6">
        <f t="shared" si="7"/>
        <v>74</v>
      </c>
      <c r="B76" s="29">
        <v>43709</v>
      </c>
      <c r="C76" s="26">
        <v>20</v>
      </c>
      <c r="D76" s="14" t="s">
        <v>86</v>
      </c>
      <c r="E76" s="12" t="s">
        <v>49</v>
      </c>
      <c r="F76" s="12" t="s">
        <v>50</v>
      </c>
      <c r="G76" s="19">
        <v>51.84</v>
      </c>
      <c r="H76" s="19">
        <v>2732.2493430006443</v>
      </c>
      <c r="I76" s="3">
        <v>0.81</v>
      </c>
      <c r="J76" s="19">
        <v>8</v>
      </c>
      <c r="K76" s="19">
        <v>2</v>
      </c>
      <c r="L76" s="19">
        <v>2042.4960000000003</v>
      </c>
      <c r="M76" s="21">
        <f t="shared" si="9"/>
        <v>689.75334300064401</v>
      </c>
    </row>
    <row r="77" spans="1:13" x14ac:dyDescent="0.3">
      <c r="A77" s="6">
        <f t="shared" si="7"/>
        <v>75</v>
      </c>
      <c r="B77" s="29">
        <v>43709</v>
      </c>
      <c r="C77" s="26">
        <v>20</v>
      </c>
      <c r="D77" s="14" t="s">
        <v>86</v>
      </c>
      <c r="E77" s="12" t="s">
        <v>49</v>
      </c>
      <c r="F77" s="12" t="s">
        <v>82</v>
      </c>
      <c r="G77" s="19">
        <v>6.8479999999999999</v>
      </c>
      <c r="H77" s="19">
        <v>243.74912</v>
      </c>
      <c r="I77" s="3">
        <v>0.85599999999999998</v>
      </c>
      <c r="J77" s="19">
        <v>1</v>
      </c>
      <c r="K77" s="19">
        <v>2</v>
      </c>
      <c r="L77" s="19">
        <v>269.81119999999999</v>
      </c>
      <c r="M77" s="21">
        <f t="shared" si="9"/>
        <v>-26.06207999999998</v>
      </c>
    </row>
    <row r="78" spans="1:13" x14ac:dyDescent="0.3">
      <c r="A78" s="6">
        <f t="shared" si="7"/>
        <v>76</v>
      </c>
      <c r="B78" s="29">
        <v>43709</v>
      </c>
      <c r="C78" s="26">
        <v>20</v>
      </c>
      <c r="D78" s="14" t="s">
        <v>86</v>
      </c>
      <c r="E78" s="12" t="s">
        <v>51</v>
      </c>
      <c r="F78" s="12" t="s">
        <v>52</v>
      </c>
      <c r="G78" s="19"/>
      <c r="H78" s="19"/>
      <c r="I78" s="3"/>
      <c r="J78" s="19"/>
      <c r="K78" s="19"/>
      <c r="L78" s="19"/>
      <c r="M78" s="21">
        <f t="shared" si="9"/>
        <v>0</v>
      </c>
    </row>
    <row r="79" spans="1:13" x14ac:dyDescent="0.3">
      <c r="A79" s="6">
        <f t="shared" si="7"/>
        <v>77</v>
      </c>
      <c r="B79" s="29">
        <v>43709</v>
      </c>
      <c r="C79" s="26">
        <v>20</v>
      </c>
      <c r="D79" s="14" t="s">
        <v>86</v>
      </c>
      <c r="E79" s="12" t="s">
        <v>51</v>
      </c>
      <c r="F79" s="12" t="s">
        <v>53</v>
      </c>
      <c r="G79" s="19">
        <v>456</v>
      </c>
      <c r="H79" s="19">
        <v>4883.7082498152249</v>
      </c>
      <c r="I79" s="3">
        <v>0.95</v>
      </c>
      <c r="J79" s="19">
        <v>60</v>
      </c>
      <c r="K79" s="19">
        <v>1</v>
      </c>
      <c r="L79" s="19">
        <v>8534.0399999999991</v>
      </c>
      <c r="M79" s="21">
        <f t="shared" si="9"/>
        <v>-3650.3317501847741</v>
      </c>
    </row>
    <row r="80" spans="1:13" x14ac:dyDescent="0.3">
      <c r="A80" s="6">
        <f t="shared" si="7"/>
        <v>78</v>
      </c>
      <c r="B80" s="29">
        <v>43709</v>
      </c>
      <c r="C80" s="26">
        <v>20</v>
      </c>
      <c r="D80" s="14" t="s">
        <v>86</v>
      </c>
      <c r="E80" s="12" t="s">
        <v>51</v>
      </c>
      <c r="F80" s="12" t="s">
        <v>82</v>
      </c>
      <c r="G80" s="19">
        <v>87.051536206168677</v>
      </c>
      <c r="H80" s="19">
        <v>733.47624666666661</v>
      </c>
      <c r="I80" s="3">
        <v>0.77724585898364895</v>
      </c>
      <c r="J80" s="19">
        <v>14</v>
      </c>
      <c r="K80" s="19">
        <v>1</v>
      </c>
      <c r="L80" s="19">
        <v>1629.1695000984469</v>
      </c>
      <c r="M80" s="21">
        <f t="shared" si="9"/>
        <v>-895.69325343178025</v>
      </c>
    </row>
    <row r="81" spans="1:13" x14ac:dyDescent="0.3">
      <c r="A81" s="6">
        <f t="shared" si="7"/>
        <v>79</v>
      </c>
      <c r="B81" s="29">
        <v>43709</v>
      </c>
      <c r="C81" s="26">
        <v>20</v>
      </c>
      <c r="D81" s="14" t="s">
        <v>86</v>
      </c>
      <c r="E81" s="12" t="s">
        <v>54</v>
      </c>
      <c r="F81" s="12" t="s">
        <v>55</v>
      </c>
      <c r="G81" s="19">
        <v>290.16000000000003</v>
      </c>
      <c r="H81" s="19">
        <v>8135.858985573791</v>
      </c>
      <c r="I81" s="3">
        <v>0.93</v>
      </c>
      <c r="J81" s="19">
        <v>39</v>
      </c>
      <c r="K81" s="19">
        <v>2</v>
      </c>
      <c r="L81" s="19">
        <v>11432.304000000002</v>
      </c>
      <c r="M81" s="21">
        <f t="shared" si="9"/>
        <v>-3296.4450144262109</v>
      </c>
    </row>
    <row r="82" spans="1:13" x14ac:dyDescent="0.3">
      <c r="A82" s="6">
        <f t="shared" si="7"/>
        <v>80</v>
      </c>
      <c r="B82" s="29">
        <v>43709</v>
      </c>
      <c r="C82" s="26">
        <v>20</v>
      </c>
      <c r="D82" s="14" t="s">
        <v>86</v>
      </c>
      <c r="E82" s="12" t="s">
        <v>54</v>
      </c>
      <c r="F82" s="12" t="s">
        <v>56</v>
      </c>
      <c r="G82" s="19"/>
      <c r="H82" s="19"/>
      <c r="I82" s="3"/>
      <c r="J82" s="19"/>
      <c r="K82" s="19"/>
      <c r="L82" s="19"/>
      <c r="M82" s="21">
        <f t="shared" si="9"/>
        <v>0</v>
      </c>
    </row>
    <row r="83" spans="1:13" x14ac:dyDescent="0.3">
      <c r="A83" s="6">
        <f t="shared" si="7"/>
        <v>81</v>
      </c>
      <c r="B83" s="29">
        <v>43709</v>
      </c>
      <c r="C83" s="26">
        <v>20</v>
      </c>
      <c r="D83" s="14" t="s">
        <v>86</v>
      </c>
      <c r="E83" s="12" t="s">
        <v>54</v>
      </c>
      <c r="F83" s="12" t="s">
        <v>82</v>
      </c>
      <c r="G83" s="19">
        <v>73.723665793939375</v>
      </c>
      <c r="H83" s="19">
        <v>2484.8158333333331</v>
      </c>
      <c r="I83" s="3">
        <v>0.93557951515151494</v>
      </c>
      <c r="J83" s="19">
        <v>10</v>
      </c>
      <c r="K83" s="19">
        <v>2</v>
      </c>
      <c r="L83" s="19">
        <v>2948.9466317575752</v>
      </c>
      <c r="M83" s="21">
        <f t="shared" si="9"/>
        <v>-464.13079842424213</v>
      </c>
    </row>
    <row r="84" spans="1:13" x14ac:dyDescent="0.3">
      <c r="A84" s="6">
        <f t="shared" si="7"/>
        <v>82</v>
      </c>
      <c r="B84" s="29">
        <v>43709</v>
      </c>
      <c r="C84" s="26">
        <v>20</v>
      </c>
      <c r="D84" s="14" t="s">
        <v>86</v>
      </c>
      <c r="E84" s="12" t="s">
        <v>57</v>
      </c>
      <c r="F84" s="12" t="s">
        <v>58</v>
      </c>
      <c r="G84" s="19">
        <v>205.20000000000002</v>
      </c>
      <c r="H84" s="19">
        <v>1378.2589528333331</v>
      </c>
      <c r="I84" s="3">
        <v>1.35</v>
      </c>
      <c r="J84" s="19">
        <v>19</v>
      </c>
      <c r="K84" s="19">
        <v>1</v>
      </c>
      <c r="L84" s="19">
        <v>4042.44</v>
      </c>
      <c r="M84" s="21">
        <f t="shared" si="9"/>
        <v>-2664.1810471666668</v>
      </c>
    </row>
    <row r="85" spans="1:13" x14ac:dyDescent="0.3">
      <c r="A85" s="6">
        <f t="shared" si="7"/>
        <v>83</v>
      </c>
      <c r="B85" s="29">
        <v>43709</v>
      </c>
      <c r="C85" s="26">
        <v>20</v>
      </c>
      <c r="D85" s="14" t="s">
        <v>86</v>
      </c>
      <c r="E85" s="12" t="s">
        <v>57</v>
      </c>
      <c r="F85" s="12" t="s">
        <v>59</v>
      </c>
      <c r="G85" s="19">
        <v>253.96823087999999</v>
      </c>
      <c r="H85" s="19">
        <v>2001.5381859999998</v>
      </c>
      <c r="I85" s="3">
        <v>1.22100111</v>
      </c>
      <c r="J85" s="19">
        <v>26</v>
      </c>
      <c r="K85" s="19">
        <v>1</v>
      </c>
      <c r="L85" s="19">
        <v>5003.1741483360001</v>
      </c>
      <c r="M85" s="21">
        <f t="shared" si="9"/>
        <v>-3001.6359623360004</v>
      </c>
    </row>
    <row r="86" spans="1:13" x14ac:dyDescent="0.3">
      <c r="A86" s="6">
        <f t="shared" si="7"/>
        <v>84</v>
      </c>
      <c r="B86" s="29">
        <v>43709</v>
      </c>
      <c r="C86" s="26">
        <v>20</v>
      </c>
      <c r="D86" s="14" t="s">
        <v>86</v>
      </c>
      <c r="E86" s="12" t="s">
        <v>57</v>
      </c>
      <c r="F86" s="12" t="s">
        <v>82</v>
      </c>
      <c r="G86" s="19">
        <v>38.287499999999994</v>
      </c>
      <c r="H86" s="19">
        <v>610.16350166666666</v>
      </c>
      <c r="I86" s="3">
        <v>0.95718749999999986</v>
      </c>
      <c r="J86" s="19">
        <v>10</v>
      </c>
      <c r="K86" s="19">
        <v>1</v>
      </c>
      <c r="L86" s="19">
        <v>1508.5274999999997</v>
      </c>
      <c r="M86" s="21">
        <f t="shared" si="9"/>
        <v>-898.36399833333303</v>
      </c>
    </row>
    <row r="87" spans="1:13" x14ac:dyDescent="0.3">
      <c r="A87" s="6">
        <f t="shared" si="7"/>
        <v>85</v>
      </c>
      <c r="B87" s="29">
        <v>43709</v>
      </c>
      <c r="C87" s="26">
        <v>20</v>
      </c>
      <c r="D87" s="14" t="s">
        <v>86</v>
      </c>
      <c r="E87" s="12" t="s">
        <v>60</v>
      </c>
      <c r="F87" s="12" t="s">
        <v>61</v>
      </c>
      <c r="G87" s="19">
        <v>70.839999999999989</v>
      </c>
      <c r="H87" s="19">
        <v>998.60143067149761</v>
      </c>
      <c r="I87" s="3">
        <v>1.2649999999999999</v>
      </c>
      <c r="J87" s="19">
        <v>7</v>
      </c>
      <c r="K87" s="19">
        <v>1</v>
      </c>
      <c r="L87" s="19">
        <v>1395.5479999999998</v>
      </c>
      <c r="M87" s="21">
        <f t="shared" si="9"/>
        <v>-396.94656932850216</v>
      </c>
    </row>
    <row r="88" spans="1:13" x14ac:dyDescent="0.3">
      <c r="A88" s="6">
        <f t="shared" si="7"/>
        <v>86</v>
      </c>
      <c r="B88" s="29">
        <v>43709</v>
      </c>
      <c r="C88" s="26">
        <v>20</v>
      </c>
      <c r="D88" s="14" t="s">
        <v>86</v>
      </c>
      <c r="E88" s="12" t="s">
        <v>60</v>
      </c>
      <c r="F88" s="12" t="s">
        <v>82</v>
      </c>
      <c r="G88" s="19">
        <v>9.4688244000000008</v>
      </c>
      <c r="H88" s="19">
        <v>121.27538333333334</v>
      </c>
      <c r="I88" s="3">
        <v>1.1836030500000001</v>
      </c>
      <c r="J88" s="19">
        <v>1</v>
      </c>
      <c r="K88" s="19">
        <v>1</v>
      </c>
      <c r="L88" s="19">
        <v>186.53584068000001</v>
      </c>
      <c r="M88" s="21">
        <f t="shared" si="9"/>
        <v>-65.260457346666669</v>
      </c>
    </row>
    <row r="89" spans="1:13" x14ac:dyDescent="0.3">
      <c r="A89" s="6">
        <f t="shared" si="7"/>
        <v>87</v>
      </c>
      <c r="B89" s="29">
        <v>43709</v>
      </c>
      <c r="C89" s="26">
        <v>20</v>
      </c>
      <c r="D89" s="14" t="s">
        <v>86</v>
      </c>
      <c r="E89" s="12" t="s">
        <v>62</v>
      </c>
      <c r="F89" s="12" t="s">
        <v>63</v>
      </c>
      <c r="G89" s="19">
        <v>425.52</v>
      </c>
      <c r="H89" s="19">
        <v>17237.280266666668</v>
      </c>
      <c r="I89" s="3">
        <v>0.98499999999999999</v>
      </c>
      <c r="J89" s="19">
        <v>54</v>
      </c>
      <c r="K89" s="19">
        <v>2</v>
      </c>
      <c r="L89" s="19">
        <v>16765.487999999998</v>
      </c>
      <c r="M89" s="21">
        <f t="shared" si="9"/>
        <v>471.79226666667091</v>
      </c>
    </row>
    <row r="90" spans="1:13" x14ac:dyDescent="0.3">
      <c r="A90" s="6">
        <f t="shared" si="7"/>
        <v>88</v>
      </c>
      <c r="B90" s="29">
        <v>43709</v>
      </c>
      <c r="C90" s="26">
        <v>20</v>
      </c>
      <c r="D90" s="14" t="s">
        <v>86</v>
      </c>
      <c r="E90" s="12" t="s">
        <v>62</v>
      </c>
      <c r="F90" s="12" t="s">
        <v>64</v>
      </c>
      <c r="G90" s="19">
        <v>422.39276494545447</v>
      </c>
      <c r="H90" s="19">
        <v>16645.415141333335</v>
      </c>
      <c r="I90" s="3">
        <v>1.0775325636363635</v>
      </c>
      <c r="J90" s="19">
        <v>49</v>
      </c>
      <c r="K90" s="19">
        <v>2</v>
      </c>
      <c r="L90" s="19">
        <v>16642.274938850907</v>
      </c>
      <c r="M90" s="21">
        <f t="shared" si="9"/>
        <v>3.1402024824274122</v>
      </c>
    </row>
    <row r="91" spans="1:13" x14ac:dyDescent="0.3">
      <c r="A91" s="6">
        <f t="shared" si="7"/>
        <v>89</v>
      </c>
      <c r="B91" s="29">
        <v>43709</v>
      </c>
      <c r="C91" s="26">
        <v>20</v>
      </c>
      <c r="D91" s="14" t="s">
        <v>86</v>
      </c>
      <c r="E91" s="12" t="s">
        <v>62</v>
      </c>
      <c r="F91" s="12" t="s">
        <v>65</v>
      </c>
      <c r="G91" s="19">
        <v>506.72159504415583</v>
      </c>
      <c r="H91" s="19">
        <v>17999.272303870337</v>
      </c>
      <c r="I91" s="3">
        <v>1.4075599862337662</v>
      </c>
      <c r="J91" s="19">
        <v>45</v>
      </c>
      <c r="K91" s="19">
        <v>2</v>
      </c>
      <c r="L91" s="19">
        <v>19964.830844739739</v>
      </c>
      <c r="M91" s="21">
        <f t="shared" si="9"/>
        <v>-1965.5585408694023</v>
      </c>
    </row>
    <row r="92" spans="1:13" x14ac:dyDescent="0.3">
      <c r="A92" s="6">
        <f t="shared" si="7"/>
        <v>90</v>
      </c>
      <c r="B92" s="29">
        <v>43709</v>
      </c>
      <c r="C92" s="26">
        <v>20</v>
      </c>
      <c r="D92" s="14" t="s">
        <v>86</v>
      </c>
      <c r="E92" s="12" t="s">
        <v>62</v>
      </c>
      <c r="F92" s="12" t="s">
        <v>82</v>
      </c>
      <c r="G92" s="19">
        <v>281.58419006060603</v>
      </c>
      <c r="H92" s="19">
        <v>12019.983354999998</v>
      </c>
      <c r="I92" s="3">
        <v>1.0999382424242423</v>
      </c>
      <c r="J92" s="19">
        <v>32</v>
      </c>
      <c r="K92" s="19">
        <v>2</v>
      </c>
      <c r="L92" s="19">
        <v>11094.417088387878</v>
      </c>
      <c r="M92" s="21">
        <f t="shared" si="9"/>
        <v>925.56626661212067</v>
      </c>
    </row>
    <row r="93" spans="1:13" x14ac:dyDescent="0.3">
      <c r="A93" s="6">
        <f t="shared" si="7"/>
        <v>91</v>
      </c>
      <c r="B93" s="29">
        <v>43709</v>
      </c>
      <c r="C93" s="26">
        <v>20</v>
      </c>
      <c r="D93" s="14" t="s">
        <v>86</v>
      </c>
      <c r="E93" s="12" t="s">
        <v>66</v>
      </c>
      <c r="F93" s="12" t="s">
        <v>67</v>
      </c>
      <c r="G93" s="19">
        <v>160</v>
      </c>
      <c r="H93" s="19">
        <v>4094.4275542370733</v>
      </c>
      <c r="I93" s="3">
        <v>1.0109999999999999</v>
      </c>
      <c r="J93" s="19">
        <v>20</v>
      </c>
      <c r="K93" s="19">
        <v>1</v>
      </c>
      <c r="L93" s="19">
        <v>3186.6719999999996</v>
      </c>
      <c r="M93" s="21">
        <f t="shared" si="9"/>
        <v>907.75555423707374</v>
      </c>
    </row>
    <row r="94" spans="1:13" x14ac:dyDescent="0.3">
      <c r="A94" s="6">
        <f t="shared" si="7"/>
        <v>92</v>
      </c>
      <c r="B94" s="29">
        <v>43709</v>
      </c>
      <c r="C94" s="26">
        <v>20</v>
      </c>
      <c r="D94" s="14" t="s">
        <v>86</v>
      </c>
      <c r="E94" s="12" t="s">
        <v>66</v>
      </c>
      <c r="F94" s="12" t="s">
        <v>68</v>
      </c>
      <c r="G94" s="19">
        <v>432.4</v>
      </c>
      <c r="H94" s="19">
        <v>18164.819184423777</v>
      </c>
      <c r="I94" s="3">
        <v>1.1499999999999999</v>
      </c>
      <c r="J94" s="19">
        <v>47</v>
      </c>
      <c r="K94" s="19">
        <v>2</v>
      </c>
      <c r="L94" s="19">
        <v>17036.560000000001</v>
      </c>
      <c r="M94" s="21">
        <f t="shared" si="9"/>
        <v>1128.2591844237759</v>
      </c>
    </row>
    <row r="95" spans="1:13" x14ac:dyDescent="0.3">
      <c r="A95" s="6">
        <f t="shared" si="7"/>
        <v>93</v>
      </c>
      <c r="B95" s="29">
        <v>43709</v>
      </c>
      <c r="C95" s="26">
        <v>20</v>
      </c>
      <c r="D95" s="14" t="s">
        <v>86</v>
      </c>
      <c r="E95" s="12" t="s">
        <v>66</v>
      </c>
      <c r="F95" s="12" t="s">
        <v>69</v>
      </c>
      <c r="G95" s="19"/>
      <c r="H95" s="19"/>
      <c r="I95" s="3"/>
      <c r="J95" s="19"/>
      <c r="K95" s="19"/>
      <c r="L95" s="19"/>
      <c r="M95" s="21">
        <f t="shared" si="9"/>
        <v>0</v>
      </c>
    </row>
    <row r="96" spans="1:13" x14ac:dyDescent="0.3">
      <c r="A96" s="6">
        <f t="shared" si="7"/>
        <v>94</v>
      </c>
      <c r="B96" s="29">
        <v>43709</v>
      </c>
      <c r="C96" s="26">
        <v>20</v>
      </c>
      <c r="D96" s="14" t="s">
        <v>86</v>
      </c>
      <c r="E96" s="12" t="s">
        <v>66</v>
      </c>
      <c r="F96" s="12" t="s">
        <v>70</v>
      </c>
      <c r="G96" s="19">
        <v>266.88</v>
      </c>
      <c r="H96" s="19">
        <v>9593.6047006666668</v>
      </c>
      <c r="I96" s="3">
        <v>1.39</v>
      </c>
      <c r="J96" s="19">
        <v>24</v>
      </c>
      <c r="K96" s="19">
        <v>2</v>
      </c>
      <c r="L96" s="19">
        <v>10515.072</v>
      </c>
      <c r="M96" s="21">
        <f t="shared" si="9"/>
        <v>-921.46729933333336</v>
      </c>
    </row>
    <row r="97" spans="1:13" x14ac:dyDescent="0.3">
      <c r="A97" s="6">
        <f t="shared" si="7"/>
        <v>95</v>
      </c>
      <c r="B97" s="29">
        <v>43709</v>
      </c>
      <c r="C97" s="26">
        <v>20</v>
      </c>
      <c r="D97" s="14" t="s">
        <v>86</v>
      </c>
      <c r="E97" s="12" t="s">
        <v>66</v>
      </c>
      <c r="F97" s="12" t="s">
        <v>71</v>
      </c>
      <c r="G97" s="19">
        <v>128.98198656000002</v>
      </c>
      <c r="H97" s="19">
        <v>4647.7972140000002</v>
      </c>
      <c r="I97" s="3">
        <v>1.3435623600000002</v>
      </c>
      <c r="J97" s="19">
        <v>12</v>
      </c>
      <c r="K97" s="19">
        <v>2</v>
      </c>
      <c r="L97" s="19">
        <v>5081.8902704640004</v>
      </c>
      <c r="M97" s="21">
        <f t="shared" si="9"/>
        <v>-434.09305646400026</v>
      </c>
    </row>
    <row r="98" spans="1:13" x14ac:dyDescent="0.3">
      <c r="A98" s="6">
        <f t="shared" si="7"/>
        <v>96</v>
      </c>
      <c r="B98" s="29">
        <v>43709</v>
      </c>
      <c r="C98" s="26">
        <v>20</v>
      </c>
      <c r="D98" s="14" t="s">
        <v>86</v>
      </c>
      <c r="E98" s="12" t="s">
        <v>66</v>
      </c>
      <c r="F98" s="12" t="s">
        <v>82</v>
      </c>
      <c r="G98" s="19">
        <v>228.56136960000001</v>
      </c>
      <c r="H98" s="19">
        <v>8701.1629299999986</v>
      </c>
      <c r="I98" s="3">
        <v>0.86576276363636362</v>
      </c>
      <c r="J98" s="19">
        <v>33</v>
      </c>
      <c r="K98" s="19">
        <v>2</v>
      </c>
      <c r="L98" s="19">
        <v>9005.3179622400003</v>
      </c>
      <c r="M98" s="21">
        <f t="shared" si="9"/>
        <v>-304.15503224000167</v>
      </c>
    </row>
    <row r="99" spans="1:13" x14ac:dyDescent="0.3">
      <c r="A99" s="6">
        <f t="shared" si="7"/>
        <v>97</v>
      </c>
      <c r="B99" s="29">
        <v>43709</v>
      </c>
      <c r="C99" s="26">
        <v>20</v>
      </c>
      <c r="D99" s="14" t="s">
        <v>86</v>
      </c>
      <c r="E99" s="12" t="s">
        <v>81</v>
      </c>
      <c r="F99" s="12" t="s">
        <v>72</v>
      </c>
      <c r="G99" s="19">
        <v>609.28000000000009</v>
      </c>
      <c r="H99" s="19">
        <v>20081.657799999994</v>
      </c>
      <c r="I99" s="3">
        <v>1.0610063887499999</v>
      </c>
      <c r="J99" s="19">
        <v>68</v>
      </c>
      <c r="K99" s="19">
        <v>2</v>
      </c>
      <c r="L99" s="19">
        <v>22741.186533911998</v>
      </c>
      <c r="M99" s="21">
        <f t="shared" si="9"/>
        <v>-2659.5287339120041</v>
      </c>
    </row>
    <row r="100" spans="1:13" x14ac:dyDescent="0.3">
      <c r="A100" s="6">
        <f t="shared" si="7"/>
        <v>98</v>
      </c>
      <c r="B100" s="29">
        <v>43709</v>
      </c>
      <c r="C100" s="26">
        <v>20</v>
      </c>
      <c r="D100" s="14" t="s">
        <v>86</v>
      </c>
      <c r="E100" s="12" t="s">
        <v>81</v>
      </c>
      <c r="F100" s="12" t="s">
        <v>82</v>
      </c>
      <c r="G100" s="19"/>
      <c r="H100" s="19"/>
      <c r="I100" s="3"/>
      <c r="J100" s="19"/>
      <c r="K100" s="19"/>
      <c r="L100" s="19"/>
      <c r="M100" s="21">
        <f t="shared" si="9"/>
        <v>0</v>
      </c>
    </row>
    <row r="101" spans="1:13" x14ac:dyDescent="0.3">
      <c r="A101" s="6">
        <f t="shared" si="7"/>
        <v>99</v>
      </c>
      <c r="B101" s="29">
        <v>43709</v>
      </c>
      <c r="C101" s="26">
        <v>20</v>
      </c>
      <c r="D101" s="14" t="s">
        <v>86</v>
      </c>
      <c r="E101" s="12" t="s">
        <v>73</v>
      </c>
      <c r="F101" s="12" t="s">
        <v>74</v>
      </c>
      <c r="G101" s="19">
        <v>466.40000000000003</v>
      </c>
      <c r="H101" s="19">
        <v>14176.222466666666</v>
      </c>
      <c r="I101" s="3">
        <v>1.0177684</v>
      </c>
      <c r="J101" s="19">
        <v>53</v>
      </c>
      <c r="K101" s="19">
        <v>2</v>
      </c>
      <c r="L101" s="19">
        <v>17002.43178304</v>
      </c>
      <c r="M101" s="21">
        <f t="shared" si="9"/>
        <v>-2826.2093163733334</v>
      </c>
    </row>
    <row r="102" spans="1:13" x14ac:dyDescent="0.3">
      <c r="A102" s="6">
        <f t="shared" si="7"/>
        <v>100</v>
      </c>
      <c r="B102" s="29">
        <v>43709</v>
      </c>
      <c r="C102" s="26">
        <v>20</v>
      </c>
      <c r="D102" s="14" t="s">
        <v>86</v>
      </c>
      <c r="E102" s="12" t="s">
        <v>73</v>
      </c>
      <c r="F102" s="12" t="s">
        <v>82</v>
      </c>
      <c r="G102" s="19">
        <v>166.7431419375317</v>
      </c>
      <c r="H102" s="19">
        <v>5372.891066666667</v>
      </c>
      <c r="I102" s="3">
        <v>0.68337353253086763</v>
      </c>
      <c r="J102" s="19">
        <v>30.5</v>
      </c>
      <c r="K102" s="19">
        <v>2</v>
      </c>
      <c r="L102" s="19">
        <v>6569.6797923387494</v>
      </c>
      <c r="M102" s="21">
        <f t="shared" si="9"/>
        <v>-1196.7887256720824</v>
      </c>
    </row>
    <row r="103" spans="1:13" x14ac:dyDescent="0.3">
      <c r="A103" s="6">
        <f t="shared" si="7"/>
        <v>101</v>
      </c>
      <c r="B103" s="29">
        <v>43709</v>
      </c>
      <c r="C103" s="26">
        <v>20</v>
      </c>
      <c r="D103" s="14" t="s">
        <v>86</v>
      </c>
      <c r="E103" s="12" t="s">
        <v>75</v>
      </c>
      <c r="F103" s="12" t="s">
        <v>76</v>
      </c>
      <c r="G103" s="19">
        <v>495.6</v>
      </c>
      <c r="H103" s="19">
        <v>19673.638445271867</v>
      </c>
      <c r="I103" s="3">
        <v>1.0480075454545457</v>
      </c>
      <c r="J103" s="19">
        <v>59</v>
      </c>
      <c r="K103" s="19">
        <v>2</v>
      </c>
      <c r="L103" s="19">
        <v>18515.107385243638</v>
      </c>
      <c r="M103" s="21">
        <f t="shared" si="9"/>
        <v>1158.5310600282282</v>
      </c>
    </row>
    <row r="104" spans="1:13" x14ac:dyDescent="0.3">
      <c r="A104" s="6">
        <f t="shared" si="7"/>
        <v>102</v>
      </c>
      <c r="B104" s="29">
        <v>43709</v>
      </c>
      <c r="C104" s="26">
        <v>20</v>
      </c>
      <c r="D104" s="14" t="s">
        <v>86</v>
      </c>
      <c r="E104" s="12" t="s">
        <v>75</v>
      </c>
      <c r="F104" s="12" t="s">
        <v>77</v>
      </c>
      <c r="G104" s="19">
        <v>495.6</v>
      </c>
      <c r="H104" s="19">
        <v>3634.7734070909087</v>
      </c>
      <c r="I104" s="3">
        <v>0.87677000000000005</v>
      </c>
      <c r="J104" s="19">
        <v>41</v>
      </c>
      <c r="K104" s="19">
        <v>1</v>
      </c>
      <c r="L104" s="19">
        <v>5382.0701804</v>
      </c>
      <c r="M104" s="21">
        <f t="shared" si="9"/>
        <v>-1747.2967733090913</v>
      </c>
    </row>
    <row r="105" spans="1:13" x14ac:dyDescent="0.3">
      <c r="A105" s="6">
        <f t="shared" si="7"/>
        <v>103</v>
      </c>
      <c r="B105" s="29">
        <v>43709</v>
      </c>
      <c r="C105" s="26">
        <v>20</v>
      </c>
      <c r="D105" s="14" t="s">
        <v>86</v>
      </c>
      <c r="E105" s="12" t="s">
        <v>75</v>
      </c>
      <c r="F105" s="12" t="s">
        <v>78</v>
      </c>
      <c r="G105" s="19">
        <v>452.88000000000005</v>
      </c>
      <c r="H105" s="19">
        <v>10323.674944913242</v>
      </c>
      <c r="I105" s="3">
        <v>1.1100000000000001</v>
      </c>
      <c r="J105" s="19">
        <v>51</v>
      </c>
      <c r="K105" s="19">
        <v>2</v>
      </c>
      <c r="L105" s="19">
        <v>16951.298400000003</v>
      </c>
      <c r="M105" s="21">
        <f t="shared" si="9"/>
        <v>-6627.6234550867612</v>
      </c>
    </row>
    <row r="106" spans="1:13" x14ac:dyDescent="0.3">
      <c r="A106" s="6">
        <f t="shared" si="7"/>
        <v>104</v>
      </c>
      <c r="B106" s="29">
        <v>43709</v>
      </c>
      <c r="C106" s="26">
        <v>20</v>
      </c>
      <c r="D106" s="14" t="s">
        <v>86</v>
      </c>
      <c r="E106" s="12" t="s">
        <v>75</v>
      </c>
      <c r="F106" s="12" t="s">
        <v>82</v>
      </c>
      <c r="G106" s="19">
        <v>193.21324268149419</v>
      </c>
      <c r="H106" s="19">
        <v>8416.3525216666676</v>
      </c>
      <c r="I106" s="3">
        <v>0.68032831930103588</v>
      </c>
      <c r="J106" s="19">
        <v>35.5</v>
      </c>
      <c r="K106" s="19">
        <v>2</v>
      </c>
      <c r="L106" s="19">
        <v>7231.9716735683278</v>
      </c>
      <c r="M106" s="21">
        <f t="shared" si="9"/>
        <v>1184.3808480983398</v>
      </c>
    </row>
    <row r="107" spans="1:13" x14ac:dyDescent="0.3">
      <c r="A107" s="6">
        <f t="shared" si="7"/>
        <v>105</v>
      </c>
      <c r="B107" s="29">
        <v>43709</v>
      </c>
      <c r="C107" s="26">
        <v>20</v>
      </c>
      <c r="D107" s="14" t="s">
        <v>86</v>
      </c>
      <c r="E107" s="12" t="s">
        <v>80</v>
      </c>
      <c r="F107" s="12" t="s">
        <v>79</v>
      </c>
      <c r="G107" s="19">
        <v>468.72</v>
      </c>
      <c r="H107" s="19">
        <v>20845.504639999999</v>
      </c>
      <c r="I107" s="3">
        <v>0.89258421749999983</v>
      </c>
      <c r="J107" s="19">
        <v>63</v>
      </c>
      <c r="K107" s="19">
        <v>2</v>
      </c>
      <c r="L107" s="19">
        <v>17724.580357427996</v>
      </c>
      <c r="M107" s="21">
        <f t="shared" si="9"/>
        <v>3120.924282572003</v>
      </c>
    </row>
    <row r="108" spans="1:13" x14ac:dyDescent="0.3">
      <c r="A108" s="6">
        <f t="shared" si="7"/>
        <v>106</v>
      </c>
      <c r="B108" s="29">
        <v>43709</v>
      </c>
      <c r="C108" s="26">
        <v>20</v>
      </c>
      <c r="D108" s="14" t="s">
        <v>86</v>
      </c>
      <c r="E108" s="17" t="s">
        <v>80</v>
      </c>
      <c r="F108" s="17" t="s">
        <v>82</v>
      </c>
      <c r="G108" s="20"/>
      <c r="H108" s="20"/>
      <c r="I108" s="11"/>
      <c r="J108" s="20"/>
      <c r="K108" s="20"/>
      <c r="L108" s="20"/>
      <c r="M108" s="22">
        <f t="shared" si="9"/>
        <v>0</v>
      </c>
    </row>
    <row r="109" spans="1:13" x14ac:dyDescent="0.3">
      <c r="A109" s="6">
        <f t="shared" si="7"/>
        <v>107</v>
      </c>
      <c r="B109" s="29">
        <v>43739</v>
      </c>
      <c r="C109" s="26">
        <v>25</v>
      </c>
      <c r="D109" s="14" t="s">
        <v>86</v>
      </c>
      <c r="E109" s="12" t="s">
        <v>32</v>
      </c>
      <c r="F109" s="12" t="s">
        <v>12</v>
      </c>
      <c r="G109" s="19">
        <v>508.79999999999995</v>
      </c>
      <c r="H109" s="19">
        <v>18502.828239000002</v>
      </c>
      <c r="I109" s="3">
        <v>1.2</v>
      </c>
      <c r="J109" s="19">
        <v>53</v>
      </c>
      <c r="K109" s="19">
        <v>2</v>
      </c>
      <c r="L109" s="19">
        <v>25058.399999999998</v>
      </c>
      <c r="M109" s="21">
        <f t="shared" si="9"/>
        <v>-6555.5717609999956</v>
      </c>
    </row>
    <row r="110" spans="1:13" x14ac:dyDescent="0.3">
      <c r="A110" s="6">
        <f t="shared" si="7"/>
        <v>108</v>
      </c>
      <c r="B110" s="29">
        <v>43739</v>
      </c>
      <c r="C110" s="26">
        <v>25</v>
      </c>
      <c r="D110" s="14" t="s">
        <v>86</v>
      </c>
      <c r="E110" s="12" t="s">
        <v>32</v>
      </c>
      <c r="F110" s="12" t="s">
        <v>31</v>
      </c>
      <c r="G110" s="19">
        <v>470.4</v>
      </c>
      <c r="H110" s="19">
        <v>21839.468195059555</v>
      </c>
      <c r="I110" s="3">
        <v>1.2</v>
      </c>
      <c r="J110" s="19">
        <v>49</v>
      </c>
      <c r="K110" s="19">
        <v>2</v>
      </c>
      <c r="L110" s="19">
        <v>23167.200000000001</v>
      </c>
      <c r="M110" s="21">
        <f t="shared" ref="M110" si="10">H110-L110</f>
        <v>-1327.7318049404457</v>
      </c>
    </row>
    <row r="111" spans="1:13" x14ac:dyDescent="0.3">
      <c r="A111" s="6">
        <f t="shared" si="7"/>
        <v>109</v>
      </c>
      <c r="B111" s="29">
        <v>43739</v>
      </c>
      <c r="C111" s="26">
        <v>25</v>
      </c>
      <c r="D111" s="14" t="s">
        <v>86</v>
      </c>
      <c r="E111" s="12" t="s">
        <v>32</v>
      </c>
      <c r="F111" s="12" t="s">
        <v>82</v>
      </c>
      <c r="G111" s="19">
        <v>328.94400000000002</v>
      </c>
      <c r="H111" s="19">
        <v>6812.0726766666667</v>
      </c>
      <c r="I111" s="3">
        <v>0.97899999999999998</v>
      </c>
      <c r="J111" s="19">
        <v>21</v>
      </c>
      <c r="K111" s="19">
        <v>2</v>
      </c>
      <c r="L111" s="19">
        <v>8100.2460000000001</v>
      </c>
      <c r="M111" s="21">
        <f>H111-L111</f>
        <v>-1288.1733233333334</v>
      </c>
    </row>
    <row r="112" spans="1:13" x14ac:dyDescent="0.3">
      <c r="A112" s="6">
        <f t="shared" si="7"/>
        <v>110</v>
      </c>
      <c r="B112" s="29">
        <v>43739</v>
      </c>
      <c r="C112" s="26">
        <v>25</v>
      </c>
      <c r="D112" s="14" t="s">
        <v>86</v>
      </c>
      <c r="E112" s="12" t="s">
        <v>33</v>
      </c>
      <c r="F112" s="12" t="s">
        <v>34</v>
      </c>
      <c r="G112" s="19">
        <v>22.56</v>
      </c>
      <c r="H112" s="19">
        <v>322.45884999999993</v>
      </c>
      <c r="I112" s="3">
        <v>1.41</v>
      </c>
      <c r="J112" s="19">
        <v>2</v>
      </c>
      <c r="K112" s="19">
        <v>1</v>
      </c>
      <c r="L112" s="19">
        <v>555.54</v>
      </c>
      <c r="M112" s="21">
        <f t="shared" ref="M112:M114" si="11">H112-L112</f>
        <v>-233.08115000000004</v>
      </c>
    </row>
    <row r="113" spans="1:13" x14ac:dyDescent="0.3">
      <c r="A113" s="6">
        <f t="shared" si="7"/>
        <v>111</v>
      </c>
      <c r="B113" s="29">
        <v>43739</v>
      </c>
      <c r="C113" s="26">
        <v>25</v>
      </c>
      <c r="D113" s="14" t="s">
        <v>86</v>
      </c>
      <c r="E113" s="12" t="s">
        <v>33</v>
      </c>
      <c r="F113" s="12" t="s">
        <v>35</v>
      </c>
      <c r="G113" s="19">
        <v>96.878393789146344</v>
      </c>
      <c r="H113" s="19">
        <v>1189.8096666666668</v>
      </c>
      <c r="I113" s="3">
        <v>1.1524498059108235</v>
      </c>
      <c r="J113" s="19">
        <v>5</v>
      </c>
      <c r="K113" s="19">
        <v>2</v>
      </c>
      <c r="L113" s="19">
        <v>2270.326117644322</v>
      </c>
      <c r="M113" s="21">
        <f t="shared" si="11"/>
        <v>-1080.5164509776553</v>
      </c>
    </row>
    <row r="114" spans="1:13" x14ac:dyDescent="0.3">
      <c r="A114" s="6">
        <f t="shared" si="7"/>
        <v>112</v>
      </c>
      <c r="B114" s="29">
        <v>43739</v>
      </c>
      <c r="C114" s="26">
        <v>25</v>
      </c>
      <c r="D114" s="14" t="s">
        <v>86</v>
      </c>
      <c r="E114" s="12" t="s">
        <v>33</v>
      </c>
      <c r="F114" s="12" t="s">
        <v>36</v>
      </c>
      <c r="G114" s="19">
        <v>14.787989066415662</v>
      </c>
      <c r="H114" s="19">
        <v>717.03329999999994</v>
      </c>
      <c r="I114" s="3">
        <v>1.2323324222013052</v>
      </c>
      <c r="J114" s="19">
        <v>1.5</v>
      </c>
      <c r="K114" s="19">
        <v>2</v>
      </c>
      <c r="L114" s="19">
        <v>728.30846152097138</v>
      </c>
      <c r="M114" s="21">
        <f t="shared" si="11"/>
        <v>-11.275161520971437</v>
      </c>
    </row>
    <row r="115" spans="1:13" x14ac:dyDescent="0.3">
      <c r="A115" s="23">
        <f t="shared" si="7"/>
        <v>113</v>
      </c>
      <c r="B115" s="29">
        <v>43739</v>
      </c>
      <c r="C115" s="26">
        <v>25</v>
      </c>
      <c r="D115" s="14" t="s">
        <v>86</v>
      </c>
      <c r="E115" s="12" t="s">
        <v>33</v>
      </c>
      <c r="F115" s="12" t="s">
        <v>83</v>
      </c>
      <c r="G115" s="19">
        <v>85.262798129870106</v>
      </c>
      <c r="H115" s="19">
        <v>2799.0830979001134</v>
      </c>
      <c r="I115" s="3">
        <v>1.3322312207792204</v>
      </c>
      <c r="J115" s="19">
        <v>8</v>
      </c>
      <c r="K115" s="19">
        <v>2</v>
      </c>
      <c r="L115" s="19">
        <v>4199.1928078961018</v>
      </c>
      <c r="M115" s="21">
        <f>H115-L115</f>
        <v>-1400.1097099959884</v>
      </c>
    </row>
    <row r="116" spans="1:13" x14ac:dyDescent="0.3">
      <c r="A116" s="23">
        <f t="shared" si="7"/>
        <v>114</v>
      </c>
      <c r="B116" s="29">
        <v>43739</v>
      </c>
      <c r="C116" s="26">
        <v>25</v>
      </c>
      <c r="D116" s="14" t="s">
        <v>86</v>
      </c>
      <c r="E116" s="12" t="s">
        <v>33</v>
      </c>
      <c r="F116" s="12" t="s">
        <v>84</v>
      </c>
      <c r="G116" s="19">
        <v>49.37741042372167</v>
      </c>
      <c r="H116" s="19">
        <v>1252.7981500000001</v>
      </c>
      <c r="I116" s="3">
        <v>1.2344352605930418</v>
      </c>
      <c r="J116" s="19">
        <v>5</v>
      </c>
      <c r="K116" s="19">
        <v>1</v>
      </c>
      <c r="L116" s="19">
        <v>1215.918731684146</v>
      </c>
      <c r="M116" s="21">
        <f>H116-L116</f>
        <v>36.879418315854082</v>
      </c>
    </row>
    <row r="117" spans="1:13" x14ac:dyDescent="0.3">
      <c r="A117" s="6">
        <f t="shared" si="7"/>
        <v>115</v>
      </c>
      <c r="B117" s="29">
        <v>43739</v>
      </c>
      <c r="C117" s="26">
        <v>25</v>
      </c>
      <c r="D117" s="14" t="s">
        <v>86</v>
      </c>
      <c r="E117" s="12" t="s">
        <v>33</v>
      </c>
      <c r="F117" s="12" t="s">
        <v>82</v>
      </c>
      <c r="G117" s="19">
        <v>27.244162909090903</v>
      </c>
      <c r="H117" s="19">
        <v>770.68646666666666</v>
      </c>
      <c r="I117" s="3">
        <v>1.1351734545454544</v>
      </c>
      <c r="J117" s="19">
        <v>3</v>
      </c>
      <c r="K117" s="19">
        <v>2</v>
      </c>
      <c r="L117" s="19">
        <v>1341.7750232727269</v>
      </c>
      <c r="M117" s="21">
        <f>H117-L117</f>
        <v>-571.08855660606025</v>
      </c>
    </row>
    <row r="118" spans="1:13" x14ac:dyDescent="0.3">
      <c r="A118" s="6">
        <f t="shared" si="7"/>
        <v>116</v>
      </c>
      <c r="B118" s="29">
        <v>43739</v>
      </c>
      <c r="C118" s="26">
        <v>25</v>
      </c>
      <c r="D118" s="14" t="s">
        <v>86</v>
      </c>
      <c r="E118" s="12" t="s">
        <v>37</v>
      </c>
      <c r="F118" s="12" t="s">
        <v>38</v>
      </c>
      <c r="G118" s="19">
        <v>39.599999999999994</v>
      </c>
      <c r="H118" s="19">
        <v>259.37874399999998</v>
      </c>
      <c r="I118" s="3">
        <v>1.65</v>
      </c>
      <c r="J118" s="19">
        <v>3</v>
      </c>
      <c r="K118" s="19">
        <v>1</v>
      </c>
      <c r="L118" s="19">
        <v>975.14999999999986</v>
      </c>
      <c r="M118" s="21">
        <f t="shared" ref="M118" si="12">H118-L118</f>
        <v>-715.77125599999988</v>
      </c>
    </row>
    <row r="119" spans="1:13" x14ac:dyDescent="0.3">
      <c r="A119" s="6">
        <f t="shared" si="7"/>
        <v>117</v>
      </c>
      <c r="B119" s="29">
        <v>43739</v>
      </c>
      <c r="C119" s="26">
        <v>25</v>
      </c>
      <c r="D119" s="14" t="s">
        <v>86</v>
      </c>
      <c r="E119" s="12" t="s">
        <v>37</v>
      </c>
      <c r="F119" s="12" t="s">
        <v>82</v>
      </c>
      <c r="G119" s="19">
        <v>12.152247545454545</v>
      </c>
      <c r="H119" s="19">
        <v>34.210319999999996</v>
      </c>
      <c r="I119" s="3">
        <v>1.5190309431818181</v>
      </c>
      <c r="J119" s="19">
        <v>1</v>
      </c>
      <c r="K119" s="19">
        <v>1</v>
      </c>
      <c r="L119" s="19">
        <v>299.24909580681816</v>
      </c>
      <c r="M119" s="21">
        <f>H119-L119</f>
        <v>-265.03877580681819</v>
      </c>
    </row>
    <row r="120" spans="1:13" x14ac:dyDescent="0.3">
      <c r="A120" s="6">
        <f t="shared" si="7"/>
        <v>118</v>
      </c>
      <c r="B120" s="29">
        <v>43739</v>
      </c>
      <c r="C120" s="26">
        <v>25</v>
      </c>
      <c r="D120" s="14" t="s">
        <v>86</v>
      </c>
      <c r="E120" s="12" t="s">
        <v>39</v>
      </c>
      <c r="F120" s="12" t="s">
        <v>40</v>
      </c>
      <c r="G120" s="19">
        <v>409.72778</v>
      </c>
      <c r="H120" s="19">
        <v>15745.644919997101</v>
      </c>
      <c r="I120" s="3">
        <v>1.1639993749999999</v>
      </c>
      <c r="J120" s="19">
        <v>44</v>
      </c>
      <c r="K120" s="19">
        <v>2</v>
      </c>
      <c r="L120" s="19">
        <v>20179.093164999998</v>
      </c>
      <c r="M120" s="21">
        <f t="shared" ref="M120:M122" si="13">H120-L120</f>
        <v>-4433.4482450028972</v>
      </c>
    </row>
    <row r="121" spans="1:13" x14ac:dyDescent="0.3">
      <c r="A121" s="6">
        <f t="shared" si="7"/>
        <v>119</v>
      </c>
      <c r="B121" s="29">
        <v>43739</v>
      </c>
      <c r="C121" s="26">
        <v>25</v>
      </c>
      <c r="D121" s="14" t="s">
        <v>86</v>
      </c>
      <c r="E121" s="12" t="s">
        <v>39</v>
      </c>
      <c r="F121" s="12" t="s">
        <v>41</v>
      </c>
      <c r="G121" s="19">
        <v>63.84</v>
      </c>
      <c r="H121" s="19">
        <v>1076.4535599999999</v>
      </c>
      <c r="I121" s="3">
        <v>1.33</v>
      </c>
      <c r="J121" s="19">
        <v>6</v>
      </c>
      <c r="K121" s="19">
        <v>1</v>
      </c>
      <c r="L121" s="19">
        <v>1572.06</v>
      </c>
      <c r="M121" s="21">
        <f t="shared" si="13"/>
        <v>-495.60644000000002</v>
      </c>
    </row>
    <row r="122" spans="1:13" x14ac:dyDescent="0.3">
      <c r="A122" s="6">
        <f t="shared" si="7"/>
        <v>120</v>
      </c>
      <c r="B122" s="29">
        <v>43739</v>
      </c>
      <c r="C122" s="26">
        <v>25</v>
      </c>
      <c r="D122" s="14" t="s">
        <v>86</v>
      </c>
      <c r="E122" s="12" t="s">
        <v>39</v>
      </c>
      <c r="F122" s="12" t="s">
        <v>42</v>
      </c>
      <c r="G122" s="19">
        <v>390.4</v>
      </c>
      <c r="H122" s="19">
        <v>8670.5279043333321</v>
      </c>
      <c r="I122" s="3">
        <v>1.22</v>
      </c>
      <c r="J122" s="19">
        <v>40</v>
      </c>
      <c r="K122" s="19">
        <v>1</v>
      </c>
      <c r="L122" s="19">
        <v>9613.6</v>
      </c>
      <c r="M122" s="21">
        <f t="shared" si="13"/>
        <v>-943.07209566666825</v>
      </c>
    </row>
    <row r="123" spans="1:13" x14ac:dyDescent="0.3">
      <c r="A123" s="6">
        <f t="shared" si="7"/>
        <v>121</v>
      </c>
      <c r="B123" s="29">
        <v>43739</v>
      </c>
      <c r="C123" s="26">
        <v>25</v>
      </c>
      <c r="D123" s="14" t="s">
        <v>86</v>
      </c>
      <c r="E123" s="12" t="s">
        <v>39</v>
      </c>
      <c r="F123" s="12" t="s">
        <v>82</v>
      </c>
      <c r="G123" s="19">
        <v>153.35999999999999</v>
      </c>
      <c r="H123" s="19">
        <v>7174.700943333336</v>
      </c>
      <c r="I123" s="3">
        <v>1.0649999999999999</v>
      </c>
      <c r="J123" s="19">
        <v>18</v>
      </c>
      <c r="K123" s="19">
        <v>2</v>
      </c>
      <c r="L123" s="19">
        <v>7552.9799999999987</v>
      </c>
      <c r="M123" s="21">
        <f>H123-L123</f>
        <v>-378.27905666666265</v>
      </c>
    </row>
    <row r="124" spans="1:13" x14ac:dyDescent="0.3">
      <c r="A124" s="6">
        <f t="shared" si="7"/>
        <v>122</v>
      </c>
      <c r="B124" s="29">
        <v>43739</v>
      </c>
      <c r="C124" s="26">
        <v>25</v>
      </c>
      <c r="D124" s="14" t="s">
        <v>86</v>
      </c>
      <c r="E124" s="12" t="s">
        <v>44</v>
      </c>
      <c r="F124" s="12" t="s">
        <v>45</v>
      </c>
      <c r="G124" s="19">
        <v>582.92000000000007</v>
      </c>
      <c r="H124" s="19">
        <v>20535.353583862721</v>
      </c>
      <c r="I124" s="3">
        <v>1.1464960934986363</v>
      </c>
      <c r="J124" s="19">
        <v>59</v>
      </c>
      <c r="K124" s="19">
        <v>2</v>
      </c>
      <c r="L124" s="19">
        <v>26651.448189469302</v>
      </c>
      <c r="M124" s="21">
        <f t="shared" ref="M124" si="14">H124-L124</f>
        <v>-6116.0946056065804</v>
      </c>
    </row>
    <row r="125" spans="1:13" x14ac:dyDescent="0.3">
      <c r="A125" s="6">
        <f t="shared" si="7"/>
        <v>123</v>
      </c>
      <c r="B125" s="29">
        <v>43739</v>
      </c>
      <c r="C125" s="26">
        <v>25</v>
      </c>
      <c r="D125" s="14" t="s">
        <v>86</v>
      </c>
      <c r="E125" s="12" t="s">
        <v>44</v>
      </c>
      <c r="F125" s="12" t="s">
        <v>46</v>
      </c>
      <c r="G125" s="19">
        <v>696.07999999999993</v>
      </c>
      <c r="H125" s="19">
        <v>33279.913871000004</v>
      </c>
      <c r="I125" s="3">
        <v>1.0732457693345452</v>
      </c>
      <c r="J125" s="19">
        <v>77</v>
      </c>
      <c r="K125" s="19">
        <v>2</v>
      </c>
      <c r="L125" s="19">
        <v>32560.130150071429</v>
      </c>
      <c r="M125" s="21">
        <f t="shared" ref="M125:M161" si="15">H125-L125</f>
        <v>719.78372092857535</v>
      </c>
    </row>
    <row r="126" spans="1:13" x14ac:dyDescent="0.3">
      <c r="A126" s="6">
        <f t="shared" si="7"/>
        <v>124</v>
      </c>
      <c r="B126" s="29">
        <v>43739</v>
      </c>
      <c r="C126" s="26">
        <v>25</v>
      </c>
      <c r="D126" s="14" t="s">
        <v>86</v>
      </c>
      <c r="E126" s="12" t="s">
        <v>44</v>
      </c>
      <c r="F126" s="12" t="s">
        <v>47</v>
      </c>
      <c r="G126" s="19">
        <v>713.94400000000007</v>
      </c>
      <c r="H126" s="19">
        <v>33473.162725666662</v>
      </c>
      <c r="I126" s="3">
        <v>1.1098398061432726</v>
      </c>
      <c r="J126" s="19">
        <v>77</v>
      </c>
      <c r="K126" s="19">
        <v>2</v>
      </c>
      <c r="L126" s="19">
        <v>33670.320038774604</v>
      </c>
      <c r="M126" s="21">
        <f t="shared" si="15"/>
        <v>-197.15731310794217</v>
      </c>
    </row>
    <row r="127" spans="1:13" x14ac:dyDescent="0.3">
      <c r="A127" s="6">
        <f t="shared" si="7"/>
        <v>125</v>
      </c>
      <c r="B127" s="29">
        <v>43739</v>
      </c>
      <c r="C127" s="26">
        <v>25</v>
      </c>
      <c r="D127" s="14" t="s">
        <v>86</v>
      </c>
      <c r="E127" s="12" t="s">
        <v>44</v>
      </c>
      <c r="F127" s="12" t="s">
        <v>48</v>
      </c>
      <c r="G127" s="19">
        <v>565.10399999999993</v>
      </c>
      <c r="H127" s="19">
        <v>14726.274699999998</v>
      </c>
      <c r="I127" s="3">
        <v>1.122931592161212</v>
      </c>
      <c r="J127" s="19">
        <v>61</v>
      </c>
      <c r="K127" s="19">
        <v>1</v>
      </c>
      <c r="L127" s="19">
        <v>13494.268943001283</v>
      </c>
      <c r="M127" s="21">
        <f t="shared" si="15"/>
        <v>1232.0057569987148</v>
      </c>
    </row>
    <row r="128" spans="1:13" x14ac:dyDescent="0.3">
      <c r="A128" s="6">
        <f t="shared" si="7"/>
        <v>126</v>
      </c>
      <c r="B128" s="29">
        <v>43739</v>
      </c>
      <c r="C128" s="26">
        <v>25</v>
      </c>
      <c r="D128" s="14" t="s">
        <v>86</v>
      </c>
      <c r="E128" s="12" t="s">
        <v>44</v>
      </c>
      <c r="F128" s="12" t="s">
        <v>82</v>
      </c>
      <c r="G128" s="19">
        <v>786.35199999999986</v>
      </c>
      <c r="H128" s="19">
        <v>35257.140881666666</v>
      </c>
      <c r="I128" s="3">
        <v>1.0029999999999999</v>
      </c>
      <c r="J128" s="19">
        <v>98</v>
      </c>
      <c r="K128" s="19">
        <v>2</v>
      </c>
      <c r="L128" s="19">
        <v>38727.835999999988</v>
      </c>
      <c r="M128" s="21">
        <f t="shared" si="15"/>
        <v>-3470.6951183333222</v>
      </c>
    </row>
    <row r="129" spans="1:13" x14ac:dyDescent="0.3">
      <c r="A129" s="6">
        <f t="shared" si="7"/>
        <v>127</v>
      </c>
      <c r="B129" s="29">
        <v>43739</v>
      </c>
      <c r="C129" s="26">
        <v>25</v>
      </c>
      <c r="D129" s="14" t="s">
        <v>86</v>
      </c>
      <c r="E129" s="12" t="s">
        <v>49</v>
      </c>
      <c r="F129" s="12" t="s">
        <v>50</v>
      </c>
      <c r="G129" s="19">
        <v>0</v>
      </c>
      <c r="H129" s="19">
        <v>0</v>
      </c>
      <c r="I129" s="3">
        <v>0</v>
      </c>
      <c r="J129" s="19">
        <v>0</v>
      </c>
      <c r="K129" s="19">
        <v>0</v>
      </c>
      <c r="L129" s="19">
        <v>0</v>
      </c>
      <c r="M129" s="21">
        <f t="shared" si="15"/>
        <v>0</v>
      </c>
    </row>
    <row r="130" spans="1:13" x14ac:dyDescent="0.3">
      <c r="A130" s="6">
        <f t="shared" si="7"/>
        <v>128</v>
      </c>
      <c r="B130" s="29">
        <v>43739</v>
      </c>
      <c r="C130" s="26">
        <v>25</v>
      </c>
      <c r="D130" s="14" t="s">
        <v>86</v>
      </c>
      <c r="E130" s="12" t="s">
        <v>49</v>
      </c>
      <c r="F130" s="12" t="s">
        <v>82</v>
      </c>
      <c r="G130" s="19">
        <v>0</v>
      </c>
      <c r="H130" s="19">
        <v>0</v>
      </c>
      <c r="I130" s="3">
        <v>0</v>
      </c>
      <c r="J130" s="19">
        <v>0</v>
      </c>
      <c r="K130" s="19">
        <v>0</v>
      </c>
      <c r="L130" s="19">
        <v>0</v>
      </c>
      <c r="M130" s="21">
        <f t="shared" si="15"/>
        <v>0</v>
      </c>
    </row>
    <row r="131" spans="1:13" x14ac:dyDescent="0.3">
      <c r="A131" s="6">
        <f t="shared" si="7"/>
        <v>129</v>
      </c>
      <c r="B131" s="29">
        <v>43739</v>
      </c>
      <c r="C131" s="26">
        <v>25</v>
      </c>
      <c r="D131" s="14" t="s">
        <v>86</v>
      </c>
      <c r="E131" s="12" t="s">
        <v>51</v>
      </c>
      <c r="F131" s="12" t="s">
        <v>52</v>
      </c>
      <c r="G131" s="19"/>
      <c r="H131" s="19"/>
      <c r="I131" s="3"/>
      <c r="J131" s="19"/>
      <c r="K131" s="19"/>
      <c r="L131" s="19"/>
      <c r="M131" s="21">
        <f t="shared" si="15"/>
        <v>0</v>
      </c>
    </row>
    <row r="132" spans="1:13" x14ac:dyDescent="0.3">
      <c r="A132" s="6">
        <f t="shared" si="7"/>
        <v>130</v>
      </c>
      <c r="B132" s="29">
        <v>43739</v>
      </c>
      <c r="C132" s="26">
        <v>25</v>
      </c>
      <c r="D132" s="14" t="s">
        <v>86</v>
      </c>
      <c r="E132" s="12" t="s">
        <v>51</v>
      </c>
      <c r="F132" s="12" t="s">
        <v>53</v>
      </c>
      <c r="G132" s="19">
        <v>456</v>
      </c>
      <c r="H132" s="19">
        <v>5889.2745391666676</v>
      </c>
      <c r="I132" s="3">
        <v>0.95</v>
      </c>
      <c r="J132" s="19">
        <v>60</v>
      </c>
      <c r="K132" s="19">
        <v>1</v>
      </c>
      <c r="L132" s="19">
        <v>11229</v>
      </c>
      <c r="M132" s="21">
        <f t="shared" si="15"/>
        <v>-5339.7254608333324</v>
      </c>
    </row>
    <row r="133" spans="1:13" x14ac:dyDescent="0.3">
      <c r="A133" s="6">
        <f t="shared" ref="A133:A161" si="16">+A132+1</f>
        <v>131</v>
      </c>
      <c r="B133" s="29">
        <v>43739</v>
      </c>
      <c r="C133" s="26">
        <v>25</v>
      </c>
      <c r="D133" s="14" t="s">
        <v>86</v>
      </c>
      <c r="E133" s="12" t="s">
        <v>51</v>
      </c>
      <c r="F133" s="12" t="s">
        <v>82</v>
      </c>
      <c r="G133" s="19">
        <v>86.199299199999984</v>
      </c>
      <c r="H133" s="19">
        <v>809.61342333333334</v>
      </c>
      <c r="I133" s="3">
        <v>0.76963659999999989</v>
      </c>
      <c r="J133" s="19">
        <v>14</v>
      </c>
      <c r="K133" s="19">
        <v>1</v>
      </c>
      <c r="L133" s="19">
        <v>2122.6577427999996</v>
      </c>
      <c r="M133" s="21">
        <f t="shared" si="15"/>
        <v>-1313.0443194666664</v>
      </c>
    </row>
    <row r="134" spans="1:13" x14ac:dyDescent="0.3">
      <c r="A134" s="6">
        <f t="shared" si="16"/>
        <v>132</v>
      </c>
      <c r="B134" s="29">
        <v>43739</v>
      </c>
      <c r="C134" s="26">
        <v>25</v>
      </c>
      <c r="D134" s="14" t="s">
        <v>86</v>
      </c>
      <c r="E134" s="12" t="s">
        <v>54</v>
      </c>
      <c r="F134" s="12" t="s">
        <v>55</v>
      </c>
      <c r="G134" s="19">
        <v>290.16000000000003</v>
      </c>
      <c r="H134" s="19">
        <v>9327.6020383617997</v>
      </c>
      <c r="I134" s="3">
        <v>0.93</v>
      </c>
      <c r="J134" s="19">
        <v>39</v>
      </c>
      <c r="K134" s="19">
        <v>2</v>
      </c>
      <c r="L134" s="19">
        <v>14290.380000000001</v>
      </c>
      <c r="M134" s="21">
        <f t="shared" si="15"/>
        <v>-4962.7779616382013</v>
      </c>
    </row>
    <row r="135" spans="1:13" x14ac:dyDescent="0.3">
      <c r="A135" s="6">
        <f t="shared" si="16"/>
        <v>133</v>
      </c>
      <c r="B135" s="29">
        <v>43739</v>
      </c>
      <c r="C135" s="26">
        <v>25</v>
      </c>
      <c r="D135" s="14" t="s">
        <v>86</v>
      </c>
      <c r="E135" s="12" t="s">
        <v>54</v>
      </c>
      <c r="F135" s="12" t="s">
        <v>56</v>
      </c>
      <c r="G135" s="19"/>
      <c r="H135" s="19"/>
      <c r="I135" s="3"/>
      <c r="J135" s="19"/>
      <c r="K135" s="19"/>
      <c r="L135" s="19"/>
      <c r="M135" s="21">
        <f t="shared" si="15"/>
        <v>0</v>
      </c>
    </row>
    <row r="136" spans="1:13" x14ac:dyDescent="0.3">
      <c r="A136" s="6">
        <f t="shared" si="16"/>
        <v>134</v>
      </c>
      <c r="B136" s="29">
        <v>43739</v>
      </c>
      <c r="C136" s="26">
        <v>25</v>
      </c>
      <c r="D136" s="14" t="s">
        <v>86</v>
      </c>
      <c r="E136" s="12" t="s">
        <v>54</v>
      </c>
      <c r="F136" s="12" t="s">
        <v>82</v>
      </c>
      <c r="G136" s="19">
        <v>74.121455357575741</v>
      </c>
      <c r="H136" s="19">
        <v>2778.2932299999998</v>
      </c>
      <c r="I136" s="3">
        <v>0.9406276060606058</v>
      </c>
      <c r="J136" s="19">
        <v>10</v>
      </c>
      <c r="K136" s="19">
        <v>2</v>
      </c>
      <c r="L136" s="19">
        <v>3706.0727678787862</v>
      </c>
      <c r="M136" s="21">
        <f t="shared" si="15"/>
        <v>-927.77953787878641</v>
      </c>
    </row>
    <row r="137" spans="1:13" x14ac:dyDescent="0.3">
      <c r="A137" s="6">
        <f t="shared" si="16"/>
        <v>135</v>
      </c>
      <c r="B137" s="29">
        <v>43739</v>
      </c>
      <c r="C137" s="26">
        <v>25</v>
      </c>
      <c r="D137" s="14" t="s">
        <v>86</v>
      </c>
      <c r="E137" s="12" t="s">
        <v>57</v>
      </c>
      <c r="F137" s="12" t="s">
        <v>58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21">
        <f t="shared" si="15"/>
        <v>0</v>
      </c>
    </row>
    <row r="138" spans="1:13" x14ac:dyDescent="0.3">
      <c r="A138" s="6">
        <f t="shared" si="16"/>
        <v>136</v>
      </c>
      <c r="B138" s="29">
        <v>43739</v>
      </c>
      <c r="C138" s="26">
        <v>25</v>
      </c>
      <c r="D138" s="14" t="s">
        <v>86</v>
      </c>
      <c r="E138" s="12" t="s">
        <v>57</v>
      </c>
      <c r="F138" s="12" t="s">
        <v>59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21">
        <f t="shared" si="15"/>
        <v>0</v>
      </c>
    </row>
    <row r="139" spans="1:13" x14ac:dyDescent="0.3">
      <c r="A139" s="6">
        <f t="shared" si="16"/>
        <v>137</v>
      </c>
      <c r="B139" s="29">
        <v>43739</v>
      </c>
      <c r="C139" s="26">
        <v>25</v>
      </c>
      <c r="D139" s="14" t="s">
        <v>86</v>
      </c>
      <c r="E139" s="12" t="s">
        <v>57</v>
      </c>
      <c r="F139" s="12" t="s">
        <v>82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21">
        <f t="shared" si="15"/>
        <v>0</v>
      </c>
    </row>
    <row r="140" spans="1:13" x14ac:dyDescent="0.3">
      <c r="A140" s="6">
        <f t="shared" si="16"/>
        <v>138</v>
      </c>
      <c r="B140" s="29">
        <v>43739</v>
      </c>
      <c r="C140" s="26">
        <v>25</v>
      </c>
      <c r="D140" s="14" t="s">
        <v>86</v>
      </c>
      <c r="E140" s="12" t="s">
        <v>60</v>
      </c>
      <c r="F140" s="12" t="s">
        <v>61</v>
      </c>
      <c r="G140" s="19">
        <v>68.099035200000003</v>
      </c>
      <c r="H140" s="19">
        <v>1110.3741032453245</v>
      </c>
      <c r="I140" s="3">
        <v>1.2160542000000001</v>
      </c>
      <c r="J140" s="19">
        <v>7</v>
      </c>
      <c r="K140" s="19">
        <v>1</v>
      </c>
      <c r="L140" s="19">
        <v>1676.9387417999999</v>
      </c>
      <c r="M140" s="21">
        <f t="shared" si="15"/>
        <v>-566.56463855467541</v>
      </c>
    </row>
    <row r="141" spans="1:13" x14ac:dyDescent="0.3">
      <c r="A141" s="6">
        <f t="shared" si="16"/>
        <v>139</v>
      </c>
      <c r="B141" s="29">
        <v>43739</v>
      </c>
      <c r="C141" s="26">
        <v>25</v>
      </c>
      <c r="D141" s="14" t="s">
        <v>86</v>
      </c>
      <c r="E141" s="12" t="s">
        <v>60</v>
      </c>
      <c r="F141" s="12" t="s">
        <v>82</v>
      </c>
      <c r="G141" s="19">
        <v>9.5065488000000009</v>
      </c>
      <c r="H141" s="19">
        <v>130.88112666666669</v>
      </c>
      <c r="I141" s="3">
        <v>1.1883186000000001</v>
      </c>
      <c r="J141" s="19">
        <v>1</v>
      </c>
      <c r="K141" s="19">
        <v>1</v>
      </c>
      <c r="L141" s="19">
        <v>234.09876420000001</v>
      </c>
      <c r="M141" s="21">
        <f t="shared" si="15"/>
        <v>-103.21763753333332</v>
      </c>
    </row>
    <row r="142" spans="1:13" x14ac:dyDescent="0.3">
      <c r="A142" s="6">
        <f t="shared" si="16"/>
        <v>140</v>
      </c>
      <c r="B142" s="29">
        <v>43739</v>
      </c>
      <c r="C142" s="26">
        <v>25</v>
      </c>
      <c r="D142" s="14" t="s">
        <v>86</v>
      </c>
      <c r="E142" s="12" t="s">
        <v>62</v>
      </c>
      <c r="F142" s="12" t="s">
        <v>63</v>
      </c>
      <c r="G142" s="19">
        <v>393.48824625687269</v>
      </c>
      <c r="H142" s="19">
        <v>21419.182596666666</v>
      </c>
      <c r="I142" s="3">
        <v>0.91085242189090898</v>
      </c>
      <c r="J142" s="19">
        <v>54</v>
      </c>
      <c r="K142" s="19">
        <v>2</v>
      </c>
      <c r="L142" s="19">
        <v>19379.296128150978</v>
      </c>
      <c r="M142" s="21">
        <v>2039.8864685156877</v>
      </c>
    </row>
    <row r="143" spans="1:13" x14ac:dyDescent="0.3">
      <c r="A143" s="6">
        <f t="shared" si="16"/>
        <v>141</v>
      </c>
      <c r="B143" s="29">
        <v>43739</v>
      </c>
      <c r="C143" s="26">
        <v>25</v>
      </c>
      <c r="D143" s="14" t="s">
        <v>86</v>
      </c>
      <c r="E143" s="12" t="s">
        <v>62</v>
      </c>
      <c r="F143" s="12" t="s">
        <v>64</v>
      </c>
      <c r="G143" s="19">
        <v>423.18302269090907</v>
      </c>
      <c r="H143" s="19">
        <v>20859.07600933333</v>
      </c>
      <c r="I143" s="3">
        <v>1.0795485272727272</v>
      </c>
      <c r="J143" s="19">
        <v>49</v>
      </c>
      <c r="K143" s="19">
        <v>2</v>
      </c>
      <c r="L143" s="19">
        <v>20841.763867527272</v>
      </c>
      <c r="M143" s="21">
        <v>17.312141806058207</v>
      </c>
    </row>
    <row r="144" spans="1:13" x14ac:dyDescent="0.3">
      <c r="A144" s="6">
        <f t="shared" si="16"/>
        <v>142</v>
      </c>
      <c r="B144" s="29">
        <v>43739</v>
      </c>
      <c r="C144" s="26">
        <v>25</v>
      </c>
      <c r="D144" s="14" t="s">
        <v>86</v>
      </c>
      <c r="E144" s="12" t="s">
        <v>62</v>
      </c>
      <c r="F144" s="12" t="s">
        <v>65</v>
      </c>
      <c r="G144" s="19">
        <v>476.47180325080518</v>
      </c>
      <c r="H144" s="19">
        <v>24100.046612000002</v>
      </c>
      <c r="I144" s="3">
        <v>1.3235327868077922</v>
      </c>
      <c r="J144" s="19">
        <v>45</v>
      </c>
      <c r="K144" s="19">
        <v>2</v>
      </c>
      <c r="L144" s="19">
        <v>23466.236310102155</v>
      </c>
      <c r="M144" s="21">
        <v>633.81030189784724</v>
      </c>
    </row>
    <row r="145" spans="1:13" x14ac:dyDescent="0.3">
      <c r="A145" s="6">
        <f t="shared" si="16"/>
        <v>143</v>
      </c>
      <c r="B145" s="29">
        <v>43739</v>
      </c>
      <c r="C145" s="26">
        <v>25</v>
      </c>
      <c r="D145" s="14" t="s">
        <v>86</v>
      </c>
      <c r="E145" s="12" t="s">
        <v>62</v>
      </c>
      <c r="F145" s="12" t="s">
        <v>82</v>
      </c>
      <c r="G145" s="19">
        <v>282.32067878787876</v>
      </c>
      <c r="H145" s="19">
        <v>14918.437784999998</v>
      </c>
      <c r="I145" s="3">
        <v>1.1028151515151514</v>
      </c>
      <c r="J145" s="19">
        <v>32</v>
      </c>
      <c r="K145" s="19">
        <v>2</v>
      </c>
      <c r="L145" s="19">
        <v>13904.293430303029</v>
      </c>
      <c r="M145" s="21">
        <v>1014.1443546969695</v>
      </c>
    </row>
    <row r="146" spans="1:13" x14ac:dyDescent="0.3">
      <c r="A146" s="6">
        <f t="shared" si="16"/>
        <v>144</v>
      </c>
      <c r="B146" s="29">
        <v>43739</v>
      </c>
      <c r="C146" s="26">
        <v>25</v>
      </c>
      <c r="D146" s="14" t="s">
        <v>86</v>
      </c>
      <c r="E146" s="12" t="s">
        <v>66</v>
      </c>
      <c r="F146" s="12" t="s">
        <v>67</v>
      </c>
      <c r="G146" s="19">
        <v>224</v>
      </c>
      <c r="H146" s="19">
        <v>3881.2611920000004</v>
      </c>
      <c r="I146" s="3">
        <v>1.0109999999999999</v>
      </c>
      <c r="J146" s="19">
        <v>28</v>
      </c>
      <c r="K146" s="19">
        <v>1</v>
      </c>
      <c r="L146" s="19">
        <v>5576.6759999999995</v>
      </c>
      <c r="M146" s="21">
        <f t="shared" si="15"/>
        <v>-1695.4148079999991</v>
      </c>
    </row>
    <row r="147" spans="1:13" x14ac:dyDescent="0.3">
      <c r="A147" s="6">
        <f t="shared" si="16"/>
        <v>145</v>
      </c>
      <c r="B147" s="29">
        <v>43739</v>
      </c>
      <c r="C147" s="26">
        <v>25</v>
      </c>
      <c r="D147" s="14" t="s">
        <v>86</v>
      </c>
      <c r="E147" s="12" t="s">
        <v>66</v>
      </c>
      <c r="F147" s="12" t="s">
        <v>68</v>
      </c>
      <c r="G147" s="19">
        <v>432.4</v>
      </c>
      <c r="H147" s="19">
        <v>17614.402760000001</v>
      </c>
      <c r="I147" s="3">
        <v>1.1499999999999999</v>
      </c>
      <c r="J147" s="19">
        <v>47</v>
      </c>
      <c r="K147" s="19">
        <v>2</v>
      </c>
      <c r="L147" s="19">
        <v>21295.7</v>
      </c>
      <c r="M147" s="21">
        <f t="shared" si="15"/>
        <v>-3681.2972399999999</v>
      </c>
    </row>
    <row r="148" spans="1:13" x14ac:dyDescent="0.3">
      <c r="A148" s="6">
        <f t="shared" si="16"/>
        <v>146</v>
      </c>
      <c r="B148" s="29">
        <v>43739</v>
      </c>
      <c r="C148" s="26">
        <v>25</v>
      </c>
      <c r="D148" s="14" t="s">
        <v>86</v>
      </c>
      <c r="E148" s="12" t="s">
        <v>66</v>
      </c>
      <c r="F148" s="12" t="s">
        <v>69</v>
      </c>
      <c r="G148" s="19"/>
      <c r="H148" s="19"/>
      <c r="I148" s="3"/>
      <c r="J148" s="19"/>
      <c r="K148" s="19"/>
      <c r="L148" s="19"/>
      <c r="M148" s="21">
        <f t="shared" si="15"/>
        <v>0</v>
      </c>
    </row>
    <row r="149" spans="1:13" x14ac:dyDescent="0.3">
      <c r="A149" s="6">
        <f t="shared" si="16"/>
        <v>147</v>
      </c>
      <c r="B149" s="29">
        <v>43739</v>
      </c>
      <c r="C149" s="26">
        <v>25</v>
      </c>
      <c r="D149" s="14" t="s">
        <v>86</v>
      </c>
      <c r="E149" s="12" t="s">
        <v>66</v>
      </c>
      <c r="F149" s="12" t="s">
        <v>70</v>
      </c>
      <c r="G149" s="19">
        <v>266.88</v>
      </c>
      <c r="H149" s="19">
        <v>13428.370329333335</v>
      </c>
      <c r="I149" s="3">
        <v>1.39</v>
      </c>
      <c r="J149" s="19">
        <v>24</v>
      </c>
      <c r="K149" s="19">
        <v>2</v>
      </c>
      <c r="L149" s="19">
        <v>13143.84</v>
      </c>
      <c r="M149" s="21">
        <f t="shared" si="15"/>
        <v>284.53032933333452</v>
      </c>
    </row>
    <row r="150" spans="1:13" x14ac:dyDescent="0.3">
      <c r="A150" s="6">
        <f t="shared" si="16"/>
        <v>148</v>
      </c>
      <c r="B150" s="29">
        <v>43739</v>
      </c>
      <c r="C150" s="26">
        <v>25</v>
      </c>
      <c r="D150" s="14" t="s">
        <v>86</v>
      </c>
      <c r="E150" s="12" t="s">
        <v>66</v>
      </c>
      <c r="F150" s="12" t="s">
        <v>71</v>
      </c>
      <c r="G150" s="19">
        <v>128.98198656000002</v>
      </c>
      <c r="H150" s="19">
        <v>5861.1313680000003</v>
      </c>
      <c r="I150" s="3">
        <v>1.3435623600000002</v>
      </c>
      <c r="J150" s="19">
        <v>12</v>
      </c>
      <c r="K150" s="19">
        <v>2</v>
      </c>
      <c r="L150" s="19">
        <v>6352.362838080001</v>
      </c>
      <c r="M150" s="21">
        <f t="shared" si="15"/>
        <v>-491.23147008000069</v>
      </c>
    </row>
    <row r="151" spans="1:13" x14ac:dyDescent="0.3">
      <c r="A151" s="6">
        <f t="shared" si="16"/>
        <v>149</v>
      </c>
      <c r="B151" s="29">
        <v>43739</v>
      </c>
      <c r="C151" s="26">
        <v>25</v>
      </c>
      <c r="D151" s="14" t="s">
        <v>86</v>
      </c>
      <c r="E151" s="12" t="s">
        <v>66</v>
      </c>
      <c r="F151" s="12" t="s">
        <v>82</v>
      </c>
      <c r="G151" s="19">
        <v>228.7669104</v>
      </c>
      <c r="H151" s="19">
        <v>10062.44253</v>
      </c>
      <c r="I151" s="3">
        <v>0.86654132727272726</v>
      </c>
      <c r="J151" s="19">
        <v>33</v>
      </c>
      <c r="K151" s="19">
        <v>2</v>
      </c>
      <c r="L151" s="19">
        <v>11266.770337200001</v>
      </c>
      <c r="M151" s="21">
        <f t="shared" si="15"/>
        <v>-1204.3278072000012</v>
      </c>
    </row>
    <row r="152" spans="1:13" x14ac:dyDescent="0.3">
      <c r="A152" s="6">
        <f t="shared" si="16"/>
        <v>150</v>
      </c>
      <c r="B152" s="29">
        <v>43739</v>
      </c>
      <c r="C152" s="26">
        <v>25</v>
      </c>
      <c r="D152" s="14" t="s">
        <v>86</v>
      </c>
      <c r="E152" s="12" t="s">
        <v>81</v>
      </c>
      <c r="F152" s="12" t="s">
        <v>72</v>
      </c>
      <c r="G152" s="19">
        <v>609.28000000000009</v>
      </c>
      <c r="H152" s="19">
        <v>25796.948679999998</v>
      </c>
      <c r="I152" s="3">
        <v>1.0627427066666666</v>
      </c>
      <c r="J152" s="19">
        <v>68</v>
      </c>
      <c r="K152" s="19">
        <v>2</v>
      </c>
      <c r="L152" s="19">
        <v>28473.002597013336</v>
      </c>
      <c r="M152" s="21">
        <f t="shared" si="15"/>
        <v>-2676.0539170133379</v>
      </c>
    </row>
    <row r="153" spans="1:13" x14ac:dyDescent="0.3">
      <c r="A153" s="6">
        <f t="shared" si="16"/>
        <v>151</v>
      </c>
      <c r="B153" s="29">
        <v>43739</v>
      </c>
      <c r="C153" s="26">
        <v>25</v>
      </c>
      <c r="D153" s="14" t="s">
        <v>86</v>
      </c>
      <c r="E153" s="12" t="s">
        <v>81</v>
      </c>
      <c r="F153" s="12" t="s">
        <v>82</v>
      </c>
      <c r="G153" s="19"/>
      <c r="H153" s="19"/>
      <c r="I153" s="3"/>
      <c r="J153" s="19"/>
      <c r="K153" s="19"/>
      <c r="L153" s="19"/>
      <c r="M153" s="21">
        <f t="shared" si="15"/>
        <v>0</v>
      </c>
    </row>
    <row r="154" spans="1:13" x14ac:dyDescent="0.3">
      <c r="A154" s="6">
        <f t="shared" si="16"/>
        <v>152</v>
      </c>
      <c r="B154" s="29">
        <v>43739</v>
      </c>
      <c r="C154" s="26">
        <v>25</v>
      </c>
      <c r="D154" s="14" t="s">
        <v>86</v>
      </c>
      <c r="E154" s="12" t="s">
        <v>73</v>
      </c>
      <c r="F154" s="12" t="s">
        <v>74</v>
      </c>
      <c r="G154" s="19">
        <v>466.40000000000003</v>
      </c>
      <c r="H154" s="19">
        <v>20196.586093333332</v>
      </c>
      <c r="I154" s="3">
        <v>1.0222026227272725</v>
      </c>
      <c r="J154" s="19">
        <v>53</v>
      </c>
      <c r="K154" s="19">
        <v>2</v>
      </c>
      <c r="L154" s="19">
        <v>21345.635167790904</v>
      </c>
      <c r="M154" s="21">
        <f t="shared" si="15"/>
        <v>-1149.0490744575727</v>
      </c>
    </row>
    <row r="155" spans="1:13" x14ac:dyDescent="0.3">
      <c r="A155" s="6">
        <f t="shared" si="16"/>
        <v>153</v>
      </c>
      <c r="B155" s="29">
        <v>43739</v>
      </c>
      <c r="C155" s="26">
        <v>25</v>
      </c>
      <c r="D155" s="14" t="s">
        <v>86</v>
      </c>
      <c r="E155" s="12" t="s">
        <v>73</v>
      </c>
      <c r="F155" s="12" t="s">
        <v>82</v>
      </c>
      <c r="G155" s="19">
        <v>167.48617396561065</v>
      </c>
      <c r="H155" s="19">
        <v>6522.6055733333342</v>
      </c>
      <c r="I155" s="3">
        <v>0.68641874576069939</v>
      </c>
      <c r="J155" s="19">
        <v>30.5</v>
      </c>
      <c r="K155" s="19">
        <v>2</v>
      </c>
      <c r="L155" s="19">
        <v>8248.6940678063238</v>
      </c>
      <c r="M155" s="21">
        <f t="shared" si="15"/>
        <v>-1726.0884944729896</v>
      </c>
    </row>
    <row r="156" spans="1:13" x14ac:dyDescent="0.3">
      <c r="A156" s="6">
        <f t="shared" si="16"/>
        <v>154</v>
      </c>
      <c r="B156" s="29">
        <v>43739</v>
      </c>
      <c r="C156" s="26">
        <v>25</v>
      </c>
      <c r="D156" s="14" t="s">
        <v>86</v>
      </c>
      <c r="E156" s="12" t="s">
        <v>75</v>
      </c>
      <c r="F156" s="12" t="s">
        <v>76</v>
      </c>
      <c r="G156" s="19">
        <v>495.6</v>
      </c>
      <c r="H156" s="19">
        <v>23264.001199999999</v>
      </c>
      <c r="I156" s="3">
        <v>1.0513549550000001</v>
      </c>
      <c r="J156" s="19">
        <v>59</v>
      </c>
      <c r="K156" s="19">
        <v>2</v>
      </c>
      <c r="L156" s="19">
        <v>19551.837827144001</v>
      </c>
      <c r="M156" s="21">
        <f t="shared" si="15"/>
        <v>3712.1633728559973</v>
      </c>
    </row>
    <row r="157" spans="1:13" x14ac:dyDescent="0.3">
      <c r="A157" s="6">
        <f t="shared" si="16"/>
        <v>155</v>
      </c>
      <c r="B157" s="29">
        <v>43739</v>
      </c>
      <c r="C157" s="26">
        <v>25</v>
      </c>
      <c r="D157" s="14" t="s">
        <v>86</v>
      </c>
      <c r="E157" s="12" t="s">
        <v>75</v>
      </c>
      <c r="F157" s="12" t="s">
        <v>77</v>
      </c>
      <c r="G157" s="19">
        <v>285.36</v>
      </c>
      <c r="H157" s="19">
        <v>4124.4074600000004</v>
      </c>
      <c r="I157" s="3">
        <v>0.8791046549999999</v>
      </c>
      <c r="J157" s="19">
        <v>41.249559696012561</v>
      </c>
      <c r="K157" s="19">
        <v>1</v>
      </c>
      <c r="L157" s="19">
        <v>5714.9983594052883</v>
      </c>
      <c r="M157" s="21">
        <f t="shared" si="15"/>
        <v>-1590.5908994052879</v>
      </c>
    </row>
    <row r="158" spans="1:13" x14ac:dyDescent="0.3">
      <c r="A158" s="6">
        <f t="shared" si="16"/>
        <v>156</v>
      </c>
      <c r="B158" s="29">
        <v>43739</v>
      </c>
      <c r="C158" s="26">
        <v>25</v>
      </c>
      <c r="D158" s="14" t="s">
        <v>86</v>
      </c>
      <c r="E158" s="12" t="s">
        <v>75</v>
      </c>
      <c r="F158" s="12" t="s">
        <v>78</v>
      </c>
      <c r="G158" s="19">
        <v>452.88000000000005</v>
      </c>
      <c r="H158" s="19">
        <v>14359.669979152121</v>
      </c>
      <c r="I158" s="3">
        <v>1.1100000000000001</v>
      </c>
      <c r="J158" s="19">
        <v>51</v>
      </c>
      <c r="K158" s="19">
        <v>2</v>
      </c>
      <c r="L158" s="19">
        <v>17843.472000000002</v>
      </c>
      <c r="M158" s="21">
        <f t="shared" si="15"/>
        <v>-3483.8020208478811</v>
      </c>
    </row>
    <row r="159" spans="1:13" x14ac:dyDescent="0.3">
      <c r="A159" s="6">
        <f t="shared" si="16"/>
        <v>157</v>
      </c>
      <c r="B159" s="29">
        <v>43739</v>
      </c>
      <c r="C159" s="26">
        <v>25</v>
      </c>
      <c r="D159" s="14" t="s">
        <v>86</v>
      </c>
      <c r="E159" s="12" t="s">
        <v>75</v>
      </c>
      <c r="F159" s="12" t="s">
        <v>82</v>
      </c>
      <c r="G159" s="19">
        <v>194.0780832387664</v>
      </c>
      <c r="H159" s="19">
        <v>10419.696719999998</v>
      </c>
      <c r="I159" s="3">
        <v>0.68337353253086763</v>
      </c>
      <c r="J159" s="19">
        <v>35.5</v>
      </c>
      <c r="K159" s="19">
        <v>2</v>
      </c>
      <c r="L159" s="19">
        <v>7646.6764796073958</v>
      </c>
      <c r="M159" s="21">
        <f t="shared" si="15"/>
        <v>2773.0202403926023</v>
      </c>
    </row>
    <row r="160" spans="1:13" x14ac:dyDescent="0.3">
      <c r="A160" s="6">
        <f t="shared" si="16"/>
        <v>158</v>
      </c>
      <c r="B160" s="29">
        <v>43739</v>
      </c>
      <c r="C160" s="26">
        <v>25</v>
      </c>
      <c r="D160" s="14" t="s">
        <v>86</v>
      </c>
      <c r="E160" s="12" t="s">
        <v>80</v>
      </c>
      <c r="F160" s="12" t="s">
        <v>79</v>
      </c>
      <c r="G160" s="19">
        <v>468.72</v>
      </c>
      <c r="H160" s="19">
        <v>25303.630053333334</v>
      </c>
      <c r="I160" s="3">
        <v>0.89258421749999983</v>
      </c>
      <c r="J160" s="19">
        <v>63</v>
      </c>
      <c r="K160" s="19">
        <v>2</v>
      </c>
      <c r="L160" s="19">
        <v>22155.725446784996</v>
      </c>
      <c r="M160" s="21">
        <f t="shared" si="15"/>
        <v>3147.9046065483381</v>
      </c>
    </row>
    <row r="161" spans="1:13" x14ac:dyDescent="0.3">
      <c r="A161" s="6">
        <f t="shared" si="16"/>
        <v>159</v>
      </c>
      <c r="B161" s="29">
        <v>43739</v>
      </c>
      <c r="C161" s="26">
        <v>25</v>
      </c>
      <c r="D161" s="14" t="s">
        <v>86</v>
      </c>
      <c r="E161" s="17" t="s">
        <v>80</v>
      </c>
      <c r="F161" s="17" t="s">
        <v>82</v>
      </c>
      <c r="G161" s="20"/>
      <c r="H161" s="20"/>
      <c r="I161" s="11"/>
      <c r="J161" s="20"/>
      <c r="K161" s="20"/>
      <c r="L161" s="20"/>
      <c r="M161" s="22">
        <f t="shared" si="15"/>
        <v>0</v>
      </c>
    </row>
  </sheetData>
  <mergeCells count="1">
    <mergeCell ref="A1:M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85" zoomScaleNormal="85" workbookViewId="0">
      <selection activeCell="N13" sqref="N13"/>
    </sheetView>
  </sheetViews>
  <sheetFormatPr defaultRowHeight="14.4" x14ac:dyDescent="0.3"/>
  <cols>
    <col min="1" max="1" width="13.6640625" bestFit="1" customWidth="1"/>
    <col min="9" max="9" width="13.6640625" bestFit="1" customWidth="1"/>
    <col min="12" max="12" width="11" bestFit="1" customWidth="1"/>
  </cols>
  <sheetData>
    <row r="1" spans="1:10" x14ac:dyDescent="0.3">
      <c r="A1" t="s">
        <v>0</v>
      </c>
      <c r="I1" t="s">
        <v>13</v>
      </c>
    </row>
    <row r="2" spans="1:10" x14ac:dyDescent="0.3">
      <c r="A2" t="s">
        <v>1</v>
      </c>
      <c r="B2" t="s">
        <v>11</v>
      </c>
      <c r="I2" t="s">
        <v>1</v>
      </c>
      <c r="J2" t="s">
        <v>11</v>
      </c>
    </row>
    <row r="3" spans="1:10" x14ac:dyDescent="0.3">
      <c r="A3" t="s">
        <v>2</v>
      </c>
      <c r="B3" t="s">
        <v>12</v>
      </c>
      <c r="I3" t="s">
        <v>2</v>
      </c>
      <c r="J3" t="s">
        <v>12</v>
      </c>
    </row>
    <row r="4" spans="1:10" x14ac:dyDescent="0.3">
      <c r="A4" t="s">
        <v>3</v>
      </c>
      <c r="B4" s="1">
        <v>2</v>
      </c>
      <c r="I4" t="s">
        <v>14</v>
      </c>
      <c r="J4" s="1">
        <v>2</v>
      </c>
    </row>
    <row r="20" spans="1:15" x14ac:dyDescent="0.3">
      <c r="A20" s="2"/>
      <c r="B20" s="2" t="s">
        <v>16</v>
      </c>
      <c r="C20" s="2" t="s">
        <v>17</v>
      </c>
      <c r="D20" s="2" t="s">
        <v>20</v>
      </c>
      <c r="E20" s="3"/>
      <c r="F20" s="3"/>
      <c r="G20" s="2"/>
      <c r="I20" s="2" t="s">
        <v>4</v>
      </c>
      <c r="J20" s="2" t="s">
        <v>16</v>
      </c>
      <c r="K20" s="2" t="s">
        <v>17</v>
      </c>
      <c r="L20" s="2" t="s">
        <v>18</v>
      </c>
      <c r="M20" s="2"/>
      <c r="N20" s="2"/>
      <c r="O20" s="2"/>
    </row>
    <row r="21" spans="1:15" x14ac:dyDescent="0.3">
      <c r="A21" s="2" t="s">
        <v>19</v>
      </c>
      <c r="B21" s="2">
        <v>25</v>
      </c>
      <c r="C21" s="2">
        <v>29</v>
      </c>
      <c r="D21" s="2">
        <v>25</v>
      </c>
      <c r="E21" s="3"/>
      <c r="F21" s="3"/>
      <c r="G21" s="2"/>
      <c r="I21" s="2" t="s">
        <v>19</v>
      </c>
      <c r="J21" s="2"/>
      <c r="K21" s="2"/>
      <c r="L21" s="2"/>
      <c r="M21" s="2"/>
      <c r="N21" s="2"/>
      <c r="O21" s="2"/>
    </row>
    <row r="22" spans="1:15" x14ac:dyDescent="0.3">
      <c r="A22" s="2" t="s">
        <v>4</v>
      </c>
      <c r="B22" s="2">
        <v>4091</v>
      </c>
      <c r="C22" s="2">
        <v>4144</v>
      </c>
      <c r="D22" s="2"/>
      <c r="E22" s="2"/>
      <c r="F22" s="2"/>
      <c r="G22" s="2"/>
      <c r="I22" s="2" t="s">
        <v>5</v>
      </c>
      <c r="J22" s="2"/>
      <c r="K22" s="2"/>
      <c r="L22" s="2"/>
      <c r="M22" s="2"/>
      <c r="N22" s="2"/>
      <c r="O22" s="2"/>
    </row>
    <row r="23" spans="1:15" x14ac:dyDescent="0.3">
      <c r="A23" s="2" t="s">
        <v>5</v>
      </c>
      <c r="B23" s="2">
        <v>5012</v>
      </c>
      <c r="C23" s="2">
        <v>5012</v>
      </c>
      <c r="D23" s="2"/>
      <c r="E23" s="2"/>
      <c r="F23" s="2"/>
      <c r="G23" s="2"/>
      <c r="I23" s="2" t="s">
        <v>6</v>
      </c>
      <c r="J23" s="2"/>
      <c r="K23" s="2"/>
      <c r="L23" s="2"/>
      <c r="M23" s="2"/>
      <c r="N23" s="2"/>
      <c r="O23" s="2"/>
    </row>
    <row r="24" spans="1:15" x14ac:dyDescent="0.3">
      <c r="A24" s="2" t="s">
        <v>6</v>
      </c>
      <c r="B24" s="2">
        <f>B23-B22</f>
        <v>921</v>
      </c>
      <c r="C24" s="2">
        <f>C23-C22</f>
        <v>868</v>
      </c>
      <c r="D24" s="2"/>
      <c r="E24" s="2"/>
      <c r="F24" s="2"/>
      <c r="G24" s="2"/>
      <c r="I24" s="2" t="s">
        <v>7</v>
      </c>
      <c r="J24" s="2"/>
      <c r="K24" s="2"/>
      <c r="L24" s="2"/>
      <c r="M24" s="2"/>
      <c r="N24" s="2"/>
      <c r="O24" s="2"/>
    </row>
    <row r="25" spans="1:15" x14ac:dyDescent="0.3">
      <c r="A25" s="2" t="s">
        <v>7</v>
      </c>
      <c r="B25" s="3">
        <f>B22/B23*100%</f>
        <v>0.81624102154828415</v>
      </c>
      <c r="C25" s="3">
        <f>C22/C23*100%</f>
        <v>0.82681564245810057</v>
      </c>
      <c r="D25" s="2"/>
      <c r="E25" s="2"/>
      <c r="F25" s="2"/>
      <c r="G25" s="2"/>
      <c r="I25" s="2" t="s">
        <v>9</v>
      </c>
      <c r="J25" s="2"/>
      <c r="K25" s="2"/>
      <c r="L25" s="2"/>
      <c r="M25" s="2"/>
      <c r="N25" s="2"/>
      <c r="O25" s="2"/>
    </row>
    <row r="26" spans="1:15" x14ac:dyDescent="0.3">
      <c r="A26" s="2" t="s">
        <v>9</v>
      </c>
      <c r="B26" s="2">
        <v>0</v>
      </c>
      <c r="C26" s="2">
        <v>0</v>
      </c>
      <c r="D26" s="2"/>
      <c r="E26" s="2"/>
      <c r="F26" s="2"/>
      <c r="G26" s="2"/>
      <c r="I26" s="2" t="s">
        <v>8</v>
      </c>
      <c r="J26" s="2"/>
      <c r="K26" s="2"/>
      <c r="L26" s="2"/>
      <c r="M26" s="2"/>
      <c r="N26" s="2"/>
      <c r="O26" s="2"/>
    </row>
    <row r="27" spans="1:15" x14ac:dyDescent="0.3">
      <c r="A27" s="2" t="s">
        <v>8</v>
      </c>
      <c r="B27" s="2">
        <v>53</v>
      </c>
      <c r="C27" s="2">
        <v>53</v>
      </c>
      <c r="D27" s="2"/>
      <c r="E27" s="2"/>
      <c r="F27" s="2"/>
      <c r="G27" s="2"/>
      <c r="I27" s="2" t="s">
        <v>10</v>
      </c>
      <c r="J27" s="2"/>
      <c r="K27" s="2"/>
      <c r="L27" s="2"/>
      <c r="M27" s="2"/>
      <c r="N27" s="2"/>
      <c r="O27" s="2"/>
    </row>
    <row r="28" spans="1:15" x14ac:dyDescent="0.3">
      <c r="A28" s="2" t="s">
        <v>10</v>
      </c>
      <c r="B28" s="3">
        <v>1.2</v>
      </c>
      <c r="C28" s="3">
        <v>1.2</v>
      </c>
      <c r="D28" s="3">
        <v>1.2</v>
      </c>
      <c r="E28" s="2"/>
      <c r="F28" s="2"/>
      <c r="G28" s="2"/>
      <c r="I28" s="2" t="s">
        <v>15</v>
      </c>
      <c r="J28" s="2"/>
      <c r="K28" s="2"/>
      <c r="L28" s="2"/>
      <c r="M28" s="2"/>
      <c r="N28" s="2"/>
      <c r="O2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PPC DATA</vt:lpstr>
      <vt:lpstr>GRAFIK LOAD VS KAP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Rasidy.c</dc:creator>
  <cp:lastModifiedBy>Windows User</cp:lastModifiedBy>
  <dcterms:created xsi:type="dcterms:W3CDTF">2019-07-31T07:29:35Z</dcterms:created>
  <dcterms:modified xsi:type="dcterms:W3CDTF">2019-08-06T00:47:20Z</dcterms:modified>
</cp:coreProperties>
</file>