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Faisa\Downloads\"/>
    </mc:Choice>
  </mc:AlternateContent>
  <xr:revisionPtr revIDLastSave="0" documentId="13_ncr:1_{FAE1BD3A-51C1-4148-9257-F85ACD3E7FF0}" xr6:coauthVersionLast="47" xr6:coauthVersionMax="47" xr10:uidLastSave="{00000000-0000-0000-0000-000000000000}"/>
  <bookViews>
    <workbookView xWindow="96" yWindow="2688" windowWidth="22944" windowHeight="10164" activeTab="4" xr2:uid="{00000000-000D-0000-FFFF-FFFF00000000}"/>
  </bookViews>
  <sheets>
    <sheet name="Detailed Steps" sheetId="1" r:id="rId1"/>
    <sheet name="Ticket Summary" sheetId="2" r:id="rId2"/>
    <sheet name="Epic Summary" sheetId="3" r:id="rId3"/>
    <sheet name="Read Me" sheetId="4" r:id="rId4"/>
    <sheet name="Sheet1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3" l="1"/>
  <c r="B6" i="3"/>
  <c r="B5" i="3"/>
  <c r="C4" i="3"/>
  <c r="D4" i="3" s="1"/>
  <c r="B4" i="3"/>
  <c r="C3" i="3"/>
  <c r="D3" i="3" s="1"/>
  <c r="B3" i="3"/>
  <c r="B2" i="3"/>
  <c r="B8" i="3" s="1"/>
  <c r="E26" i="2"/>
  <c r="D26" i="2"/>
  <c r="D25" i="2"/>
  <c r="E25" i="2" s="1"/>
  <c r="D24" i="2"/>
  <c r="E24" i="2" s="1"/>
  <c r="D23" i="2"/>
  <c r="E23" i="2" s="1"/>
  <c r="D22" i="2"/>
  <c r="C6" i="3" s="1"/>
  <c r="D6" i="3" s="1"/>
  <c r="D21" i="2"/>
  <c r="E21" i="2" s="1"/>
  <c r="E20" i="2"/>
  <c r="D20" i="2"/>
  <c r="D19" i="2"/>
  <c r="C5" i="3" s="1"/>
  <c r="D5" i="3" s="1"/>
  <c r="D18" i="2"/>
  <c r="E18" i="2" s="1"/>
  <c r="D17" i="2"/>
  <c r="E17" i="2" s="1"/>
  <c r="D16" i="2"/>
  <c r="E16" i="2" s="1"/>
  <c r="D15" i="2"/>
  <c r="E15" i="2" s="1"/>
  <c r="E14" i="2"/>
  <c r="D14" i="2"/>
  <c r="D13" i="2"/>
  <c r="E13" i="2" s="1"/>
  <c r="D12" i="2"/>
  <c r="E12" i="2" s="1"/>
  <c r="D11" i="2"/>
  <c r="E11" i="2" s="1"/>
  <c r="D10" i="2"/>
  <c r="E10" i="2" s="1"/>
  <c r="D9" i="2"/>
  <c r="E9" i="2" s="1"/>
  <c r="E8" i="2"/>
  <c r="D8" i="2"/>
  <c r="D7" i="2"/>
  <c r="E7" i="2" s="1"/>
  <c r="D6" i="2"/>
  <c r="E6" i="2" s="1"/>
  <c r="D5" i="2"/>
  <c r="E5" i="2" s="1"/>
  <c r="D4" i="2"/>
  <c r="E4" i="2" s="1"/>
  <c r="D3" i="2"/>
  <c r="E3" i="2" s="1"/>
  <c r="E2" i="2"/>
  <c r="D2" i="2"/>
  <c r="C2" i="3" s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2" i="3" l="1"/>
  <c r="D27" i="2"/>
  <c r="E27" i="2" s="1"/>
  <c r="E22" i="2"/>
  <c r="C7" i="3"/>
  <c r="D7" i="3" s="1"/>
  <c r="E19" i="2"/>
  <c r="D8" i="3" l="1"/>
  <c r="C8" i="3"/>
  <c r="B16" i="3" l="1"/>
  <c r="B15" i="3"/>
</calcChain>
</file>

<file path=xl/sharedStrings.xml><?xml version="1.0" encoding="utf-8"?>
<sst xmlns="http://schemas.openxmlformats.org/spreadsheetml/2006/main" count="821" uniqueCount="250">
  <si>
    <t>Ticket ID</t>
  </si>
  <si>
    <t>Epic</t>
  </si>
  <si>
    <t>Ticket / Task</t>
  </si>
  <si>
    <t>Step #</t>
  </si>
  <si>
    <t>Detailed implementation step</t>
  </si>
  <si>
    <t>Effort (hours)</t>
  </si>
  <si>
    <t>Effort (days)</t>
  </si>
  <si>
    <t>Status</t>
  </si>
  <si>
    <t>Evidence / notes</t>
  </si>
  <si>
    <t>VCCI-AI-01</t>
  </si>
  <si>
    <t>VCCI Desktop</t>
  </si>
  <si>
    <t>Develop Java Swing AI Chatbot client</t>
  </si>
  <si>
    <t>Create Swing window and layout</t>
  </si>
  <si>
    <t>Implemented / verify acceptance</t>
  </si>
  <si>
    <t>Planning estimate; not time logged</t>
  </si>
  <si>
    <t>Build prompt and response panels</t>
  </si>
  <si>
    <t>Connect chatbot to VCCI launcher</t>
  </si>
  <si>
    <t>Implement background message dispatch</t>
  </si>
  <si>
    <t>Test launch and response display</t>
  </si>
  <si>
    <t>VCCI-AI-02</t>
  </si>
  <si>
    <t>Implement agent selection and chat controls</t>
  </si>
  <si>
    <t>Populate dropdown with agent entries</t>
  </si>
  <si>
    <t>Add AUTO and manual selection behavior</t>
  </si>
  <si>
    <t>Wire Refresh and New Chat actions</t>
  </si>
  <si>
    <t>Wire Send and Close actions</t>
  </si>
  <si>
    <t>Test button behavior and state</t>
  </si>
  <si>
    <t>VCCI-AI-03</t>
  </si>
  <si>
    <t>Display dynamic friendly agent names</t>
  </si>
  <si>
    <t>Read friendly names from discovery metadata</t>
  </si>
  <si>
    <t>VCCI a52acac</t>
  </si>
  <si>
    <t>Preserve internal agent IDs separately</t>
  </si>
  <si>
    <t>Update AgentInfo and dropdown renderer</t>
  </si>
  <si>
    <t>Verify refresh and renamed agents</t>
  </si>
  <si>
    <t>VCCI-AI-04</t>
  </si>
  <si>
    <t>Implement conversation context and session tracking</t>
  </si>
  <si>
    <t>Generate UUID contextId</t>
  </si>
  <si>
    <t>Track previousAgentId and lastAutoSelectedAgent</t>
  </si>
  <si>
    <t>Preserve context across messages</t>
  </si>
  <si>
    <t>Reset context for New Chat</t>
  </si>
  <si>
    <t>Test switching agents and sessions</t>
  </si>
  <si>
    <t>VCCI-AI-05</t>
  </si>
  <si>
    <t>Implement response and status handling</t>
  </si>
  <si>
    <t>Show outgoing prompt and pending status</t>
  </si>
  <si>
    <t>Render successful responses</t>
  </si>
  <si>
    <t>Handle timeouts and connection errors</t>
  </si>
  <si>
    <t>Test UI responsiveness</t>
  </si>
  <si>
    <t>VCCI-AI-06</t>
  </si>
  <si>
    <t>AI Core Discovery</t>
  </si>
  <si>
    <t>Integrate VCCI with AI Core agent discovery</t>
  </si>
  <si>
    <t>Inspect AI Core discovery contract</t>
  </si>
  <si>
    <t>Connect AIService and VCCIControlPanel</t>
  </si>
  <si>
    <t>Map identifiers, commands, and metadata</t>
  </si>
  <si>
    <t>Populate chatbot agent list</t>
  </si>
  <si>
    <t>Test single and multiple agent discovery</t>
  </si>
  <si>
    <t>VCCI-AI-07</t>
  </si>
  <si>
    <t>Extend GetCommandsRequest with endpoint mappings</t>
  </si>
  <si>
    <t>Review existing command data structure</t>
  </si>
  <si>
    <t>AI Core bba708e1</t>
  </si>
  <si>
    <t>Add jAgentURLs map</t>
  </si>
  <si>
    <t>Implement setter and getter</t>
  </si>
  <si>
    <t>Populate mapping from discovery</t>
  </si>
  <si>
    <t>Verify serialized/received values</t>
  </si>
  <si>
    <t>VCCI-AI-08</t>
  </si>
  <si>
    <t>Cache AI Service agents and endpoint URLs</t>
  </si>
  <si>
    <t>Add agent and URL caches</t>
  </si>
  <si>
    <t>Populate from AI Core responses</t>
  </si>
  <si>
    <t>Refresh cache on demand</t>
  </si>
  <si>
    <t>Guard against empty or stale entries</t>
  </si>
  <si>
    <t>VCCI-AI-09</t>
  </si>
  <si>
    <t>Implement agent metadata and skill models</t>
  </si>
  <si>
    <t>Define AgentInfo fields</t>
  </si>
  <si>
    <t>Define AgentSkillInfo capabilities</t>
  </si>
  <si>
    <t>Add endpoint/type/friendly-name fields</t>
  </si>
  <si>
    <t>Integrate and test model mapping</t>
  </si>
  <si>
    <t>VCCI-AI-10</t>
  </si>
  <si>
    <t>Validate discovery refresh and failure recovery</t>
  </si>
  <si>
    <t>Test zero/one/many agents</t>
  </si>
  <si>
    <t>Validation required</t>
  </si>
  <si>
    <t>Restart services and refresh</t>
  </si>
  <si>
    <t>Test stale URL prevention</t>
  </si>
  <si>
    <t>Test malformed metadata</t>
  </si>
  <si>
    <t>Record results and defects</t>
  </si>
  <si>
    <t>VCCI-AI-11</t>
  </si>
  <si>
    <t>Intelligent Routing</t>
  </si>
  <si>
    <t>Implement manual routing to discovered endpoints</t>
  </si>
  <si>
    <t>Resolve selected internal agent ID</t>
  </si>
  <si>
    <t>Look up discovered endpoint URL</t>
  </si>
  <si>
    <t>Pass URL to SendMessageClient</t>
  </si>
  <si>
    <t>Remove default-endpoint assumption</t>
  </si>
  <si>
    <t>Test per-agent dispatch and errors</t>
  </si>
  <si>
    <t>VCCI-AI-12</t>
  </si>
  <si>
    <t>Implement prompt-based automatic agent selection</t>
  </si>
  <si>
    <t>Detect AUTO selection and collect agents</t>
  </si>
  <si>
    <t>Build router payload with agents field</t>
  </si>
  <si>
    <t>Call /router/select</t>
  </si>
  <si>
    <t>Parse selection, confidence, and reason</t>
  </si>
  <si>
    <t>Resolve selected agent endpoint</t>
  </si>
  <si>
    <t>Send prompt to selected agent</t>
  </si>
  <si>
    <t>Test translation and dice prompts</t>
  </si>
  <si>
    <t>VCCI-AI-13</t>
  </si>
  <si>
    <t>Develop AgentRouterClient and response models</t>
  </si>
  <si>
    <t>Define routing result and exception types</t>
  </si>
  <si>
    <t>Implement HTTP client and serialization</t>
  </si>
  <si>
    <t>Parse response and errors</t>
  </si>
  <si>
    <t>Integrate client with chatbot</t>
  </si>
  <si>
    <t>Unit test success and failure paths</t>
  </si>
  <si>
    <t>VCCI-AI-14</t>
  </si>
  <si>
    <t>Implement routing confidence and fallback handling</t>
  </si>
  <si>
    <t>Specify confidence interpretation</t>
  </si>
  <si>
    <t>Validate selected agent against registry</t>
  </si>
  <si>
    <t>Handle missing URLs and low confidence</t>
  </si>
  <si>
    <t>Design no-match response behavior</t>
  </si>
  <si>
    <t>Add logs and tests</t>
  </si>
  <si>
    <t>VCCI-AI-15</t>
  </si>
  <si>
    <t>Resolve automatic routing failures</t>
  </si>
  <si>
    <t>Reproduce no-suitable-agent failures</t>
  </si>
  <si>
    <t>Capture payloads and responses</t>
  </si>
  <si>
    <t>Inspect agent metadata and matching</t>
  </si>
  <si>
    <t>Correct request/response inconsistencies</t>
  </si>
  <si>
    <t>Add regression scenarios and retest</t>
  </si>
  <si>
    <t>VCCI-AI-16</t>
  </si>
  <si>
    <t>Python A2A / Cohere</t>
  </si>
  <si>
    <t>Implement FastAPI discovery and routing endpoints</t>
  </si>
  <si>
    <t>Configure FastAPI app and Uvicorn</t>
  </si>
  <si>
    <t>Implement /agents endpoint</t>
  </si>
  <si>
    <t>Implement /router/select endpoint</t>
  </si>
  <si>
    <t>Define request and response schemas</t>
  </si>
  <si>
    <t>Test endpoints and error cases</t>
  </si>
  <si>
    <t>VCCI-AI-17</t>
  </si>
  <si>
    <t>Implement A2A JSON-RPC message handling</t>
  </si>
  <si>
    <t>Configure A2A routes</t>
  </si>
  <si>
    <t>Implement JSON-RPC request parsing</t>
  </si>
  <si>
    <t>Support SendStreamingMessage operation</t>
  </si>
  <si>
    <t>Connect handler to execution logic</t>
  </si>
  <si>
    <t>Test protocol responses and errors</t>
  </si>
  <si>
    <t>VCCI-AI-18</t>
  </si>
  <si>
    <t>Develop router, orchestrator, and executor</t>
  </si>
  <si>
    <t>Define component responsibilities</t>
  </si>
  <si>
    <t>Implement agent_router logic</t>
  </si>
  <si>
    <t>Implement agent_orchestrator coordination</t>
  </si>
  <si>
    <t>Implement agent_executor dispatch</t>
  </si>
  <si>
    <t>Align shared data models</t>
  </si>
  <si>
    <t>Test cross-component error handling</t>
  </si>
  <si>
    <t>VCCI-AI-19</t>
  </si>
  <si>
    <t>Integrate Cohere North LLM</t>
  </si>
  <si>
    <t>Externalize North endpoint and credentials</t>
  </si>
  <si>
    <t>Initialize North client</t>
  </si>
  <si>
    <t>Define LLM routing/execution prompts</t>
  </si>
  <si>
    <t>Parse and validate model output</t>
  </si>
  <si>
    <t>Handle API errors and timeouts</t>
  </si>
  <si>
    <t>Run integration tests</t>
  </si>
  <si>
    <t>VCCI-AI-20</t>
  </si>
  <si>
    <t>Validate multi-agent interoperability</t>
  </si>
  <si>
    <t>Verify discovered endpoints and skills</t>
  </si>
  <si>
    <t>Test translation and dice agents</t>
  </si>
  <si>
    <t>Test speech/social/structured-text/database agents</t>
  </si>
  <si>
    <t>Test manual versus AUTO flows</t>
  </si>
  <si>
    <t>Test unavailable agent behavior</t>
  </si>
  <si>
    <t>Document results</t>
  </si>
  <si>
    <t>VCCI-AI-21</t>
  </si>
  <si>
    <t>Build / Runtime</t>
  </si>
  <si>
    <t>Externalize AI routing configuration</t>
  </si>
  <si>
    <t>Add ROUTER_URL to application.yml</t>
  </si>
  <si>
    <t>Load configuration in Java client</t>
  </si>
  <si>
    <t>Test invalid and changed endpoints</t>
  </si>
  <si>
    <t>VCCI-AI-22</t>
  </si>
  <si>
    <t>Resolve Micronaut bean discovery and startup</t>
  </si>
  <si>
    <t>Reproduce missing bean error</t>
  </si>
  <si>
    <t>Check source location and module</t>
  </si>
  <si>
    <t>Inspect generated bean definitions</t>
  </si>
  <si>
    <t>Resolve wiring without legacy JDBC changes</t>
  </si>
  <si>
    <t>Clean build and startup test</t>
  </si>
  <si>
    <t>VCCI-AI-23</t>
  </si>
  <si>
    <t>Validate Maven builds and runtime dependencies</t>
  </si>
  <si>
    <t>Confirm JDK and Maven configuration</t>
  </si>
  <si>
    <t>Review private dependencies</t>
  </si>
  <si>
    <t>Run clean builds</t>
  </si>
  <si>
    <t>Investigate GitLab pipeline failures</t>
  </si>
  <si>
    <t>Document reproducible startup</t>
  </si>
  <si>
    <t>VCCI-AI-24</t>
  </si>
  <si>
    <t>Delivery / Testing</t>
  </si>
  <si>
    <t>Recover and commit integration changes</t>
  </si>
  <si>
    <t>Review VCCI stash and working tree</t>
  </si>
  <si>
    <t>Recovery branch 92dd879; verify differences</t>
  </si>
  <si>
    <t>Commit and push VCCI feature branch</t>
  </si>
  <si>
    <t>Compare AI Core recovery and target branches</t>
  </si>
  <si>
    <t>Transfer only approved missing changes</t>
  </si>
  <si>
    <t>Verify remote hashes and unchanged master</t>
  </si>
  <si>
    <t>VCCI-AI-25</t>
  </si>
  <si>
    <t>Integration tests, documentation, and release evidence</t>
  </si>
  <si>
    <t>Document architecture and API contracts</t>
  </si>
  <si>
    <t>Write discovery and routing test cases</t>
  </si>
  <si>
    <t>Execute end-to-end tests</t>
  </si>
  <si>
    <t>Capture logs and CI evidence</t>
  </si>
  <si>
    <t>Document defects and release readiness</t>
  </si>
  <si>
    <t>Total hours</t>
  </si>
  <si>
    <t>Total days</t>
  </si>
  <si>
    <t>Step count</t>
  </si>
  <si>
    <t>Detail source range</t>
  </si>
  <si>
    <t>'Detailed Steps'!F2:F6</t>
  </si>
  <si>
    <t>'Detailed Steps'!F7:F11</t>
  </si>
  <si>
    <t>'Detailed Steps'!F12:F15</t>
  </si>
  <si>
    <t>'Detailed Steps'!F16:F20</t>
  </si>
  <si>
    <t>'Detailed Steps'!F21:F24</t>
  </si>
  <si>
    <t>'Detailed Steps'!F25:F29</t>
  </si>
  <si>
    <t>'Detailed Steps'!F30:F34</t>
  </si>
  <si>
    <t>'Detailed Steps'!F35:F38</t>
  </si>
  <si>
    <t>'Detailed Steps'!F39:F42</t>
  </si>
  <si>
    <t>'Detailed Steps'!F43:F47</t>
  </si>
  <si>
    <t>'Detailed Steps'!F48:F52</t>
  </si>
  <si>
    <t>'Detailed Steps'!F53:F59</t>
  </si>
  <si>
    <t>'Detailed Steps'!F60:F64</t>
  </si>
  <si>
    <t>'Detailed Steps'!F65:F69</t>
  </si>
  <si>
    <t>'Detailed Steps'!F70:F74</t>
  </si>
  <si>
    <t>'Detailed Steps'!F75:F79</t>
  </si>
  <si>
    <t>'Detailed Steps'!F80:F84</t>
  </si>
  <si>
    <t>'Detailed Steps'!F85:F90</t>
  </si>
  <si>
    <t>'Detailed Steps'!F91:F96</t>
  </si>
  <si>
    <t>'Detailed Steps'!F97:F102</t>
  </si>
  <si>
    <t>'Detailed Steps'!F103:F105</t>
  </si>
  <si>
    <t>'Detailed Steps'!F106:F110</t>
  </si>
  <si>
    <t>'Detailed Steps'!F111:F115</t>
  </si>
  <si>
    <t>'Detailed Steps'!F116:F120</t>
  </si>
  <si>
    <t>'Detailed Steps'!F121:F125</t>
  </si>
  <si>
    <t>TOTAL</t>
  </si>
  <si>
    <t>Ticket count</t>
  </si>
  <si>
    <t>Estimated hours</t>
  </si>
  <si>
    <t>Estimated days</t>
  </si>
  <si>
    <t>Planning assumptions</t>
  </si>
  <si>
    <t>Value</t>
  </si>
  <si>
    <t>Hours per day</t>
  </si>
  <si>
    <t>Contingency low</t>
  </si>
  <si>
    <t>Contingency high</t>
  </si>
  <si>
    <t>Total with 15% contingency (hours)</t>
  </si>
  <si>
    <t>Total with 20% contingency (hours)</t>
  </si>
  <si>
    <t>VCCI–Cohere AI Integration — Effort Planning</t>
  </si>
  <si>
    <t>Workbook purpose</t>
  </si>
  <si>
    <t>Retrospective planning estimates with per-step breakdown for 25 proposed GitLab tickets.</t>
  </si>
  <si>
    <t>Detailed Steps</t>
  </si>
  <si>
    <t>One row per implementation step, with estimated hours and calculated days.</t>
  </si>
  <si>
    <t>Ticket Summary</t>
  </si>
  <si>
    <t>One row per GitLab ticket; total effort calculated from Detailed Steps.</t>
  </si>
  <si>
    <t>Epic Summary</t>
  </si>
  <si>
    <t>Formula-driven epic totals, contingency assumptions, and chart.</t>
  </si>
  <si>
    <t>Estimate basis</t>
  </si>
  <si>
    <t>1 developer-day = 8 hours; estimates are not actual time worked.</t>
  </si>
  <si>
    <t>Status caveat</t>
  </si>
  <si>
    <t>Implemented indicates prior demonstration; verify acceptance and CI before closure.</t>
  </si>
  <si>
    <t>Scope</t>
  </si>
  <si>
    <t>Java Swing VCCI, AI Core Micronaut, FastAPI/A2A, Cohere North, routing, Git recovery.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</si>
</sst>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83153"/>
      </patternFill>
    </fill>
    <fill>
      <patternFill patternType="solid">
        <fgColor rgb="FFE9F3F6"/>
      </patternFill>
    </fill>
    <fill>
      <patternFill patternType="solid">
        <fgColor rgb="FF087E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2" fontId="0" fillId="0" borderId="0" xfId="0" applyNumberFormat="1"/>
    <xf numFmtId="0" fontId="2" fillId="3" borderId="0" xfId="0" applyFont="1" applyFill="1"/>
    <xf numFmtId="2" fontId="2" fillId="3" borderId="0" xfId="0" applyNumberFormat="1" applyFont="1" applyFill="1"/>
    <xf numFmtId="0" fontId="1" fillId="4" borderId="0" xfId="0" applyFont="1" applyFill="1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Estimated hours</c:v>
          </c:tx>
          <c:invertIfNegative val="1"/>
          <c:cat>
            <c:strRef>
              <c:f>'Epic Summary'!$A$2:$A$7</c:f>
              <c:strCache>
                <c:ptCount val="6"/>
                <c:pt idx="0">
                  <c:v>VCCI Desktop</c:v>
                </c:pt>
                <c:pt idx="1">
                  <c:v>AI Core Discovery</c:v>
                </c:pt>
                <c:pt idx="2">
                  <c:v>Intelligent Routing</c:v>
                </c:pt>
                <c:pt idx="3">
                  <c:v>Python A2A / Cohere</c:v>
                </c:pt>
                <c:pt idx="4">
                  <c:v>Build / Runtime</c:v>
                </c:pt>
                <c:pt idx="5">
                  <c:v>Delivery / Testing</c:v>
                </c:pt>
              </c:strCache>
            </c:strRef>
          </c:cat>
          <c:val>
            <c:numRef>
              <c:f>'Epic Summary'!$C$2:$C$7</c:f>
              <c:numCache>
                <c:formatCode>General</c:formatCode>
                <c:ptCount val="6"/>
                <c:pt idx="0">
                  <c:v>64</c:v>
                </c:pt>
                <c:pt idx="1">
                  <c:v>52</c:v>
                </c:pt>
                <c:pt idx="2">
                  <c:v>76</c:v>
                </c:pt>
                <c:pt idx="3">
                  <c:v>88</c:v>
                </c:pt>
                <c:pt idx="4">
                  <c:v>28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A-4138-AB87-E42B516D6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548640</xdr:colOff>
      <xdr:row>55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074A5C-49B4-7826-752D-AC88D4D1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630400" cy="97536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iledStepsTable" displayName="DetailedStepsTable" ref="A1:I125" totalsRowShown="0">
  <tableColumns count="9">
    <tableColumn id="1" xr3:uid="{00000000-0010-0000-0000-000001000000}" name="Ticket ID"/>
    <tableColumn id="2" xr3:uid="{00000000-0010-0000-0000-000002000000}" name="Epic"/>
    <tableColumn id="3" xr3:uid="{00000000-0010-0000-0000-000003000000}" name="Ticket / Task"/>
    <tableColumn id="4" xr3:uid="{00000000-0010-0000-0000-000004000000}" name="Step #"/>
    <tableColumn id="5" xr3:uid="{00000000-0010-0000-0000-000005000000}" name="Detailed implementation step"/>
    <tableColumn id="6" xr3:uid="{00000000-0010-0000-0000-000006000000}" name="Effort (hours)"/>
    <tableColumn id="7" xr3:uid="{00000000-0010-0000-0000-000007000000}" name="Effort (days)"/>
    <tableColumn id="8" xr3:uid="{00000000-0010-0000-0000-000008000000}" name="Status"/>
    <tableColumn id="9" xr3:uid="{00000000-0010-0000-0000-000009000000}" name="Evidence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cketSummaryTable" displayName="TicketSummaryTable" ref="A1:H26" totalsRowShown="0">
  <tableColumns count="8">
    <tableColumn id="1" xr3:uid="{00000000-0010-0000-0100-000001000000}" name="Ticket ID"/>
    <tableColumn id="2" xr3:uid="{00000000-0010-0000-0100-000002000000}" name="Epic"/>
    <tableColumn id="3" xr3:uid="{00000000-0010-0000-0100-000003000000}" name="Ticket / Task"/>
    <tableColumn id="4" xr3:uid="{00000000-0010-0000-0100-000004000000}" name="Total hours"/>
    <tableColumn id="5" xr3:uid="{00000000-0010-0000-0100-000005000000}" name="Total days"/>
    <tableColumn id="6" xr3:uid="{00000000-0010-0000-0100-000006000000}" name="Status"/>
    <tableColumn id="7" xr3:uid="{00000000-0010-0000-0100-000007000000}" name="Step count"/>
    <tableColumn id="8" xr3:uid="{00000000-0010-0000-0100-000008000000}" name="Detail source ran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7" customWidth="1"/>
    <col min="2" max="2" width="23" customWidth="1"/>
    <col min="3" max="3" width="42" customWidth="1"/>
    <col min="4" max="4" width="10" customWidth="1"/>
    <col min="5" max="5" width="56" customWidth="1"/>
    <col min="6" max="6" width="17" customWidth="1"/>
    <col min="7" max="7" width="16" customWidth="1"/>
    <col min="8" max="8" width="29" customWidth="1"/>
    <col min="9" max="9" width="40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95" customHeight="1">
      <c r="A2" t="s">
        <v>9</v>
      </c>
      <c r="B2" t="s">
        <v>10</v>
      </c>
      <c r="C2" t="s">
        <v>11</v>
      </c>
      <c r="D2">
        <v>1</v>
      </c>
      <c r="E2" s="2" t="s">
        <v>12</v>
      </c>
      <c r="F2" s="3">
        <v>4</v>
      </c>
      <c r="G2" s="3">
        <f t="shared" ref="G2:G33" si="0">F2/8</f>
        <v>0.5</v>
      </c>
      <c r="H2" t="s">
        <v>13</v>
      </c>
      <c r="I2" t="s">
        <v>14</v>
      </c>
    </row>
    <row r="3" spans="1:9" ht="28.95" customHeight="1">
      <c r="A3" t="s">
        <v>9</v>
      </c>
      <c r="B3" t="s">
        <v>10</v>
      </c>
      <c r="C3" t="s">
        <v>11</v>
      </c>
      <c r="D3">
        <v>2</v>
      </c>
      <c r="E3" s="2" t="s">
        <v>15</v>
      </c>
      <c r="F3" s="3">
        <v>6</v>
      </c>
      <c r="G3" s="3">
        <f t="shared" si="0"/>
        <v>0.75</v>
      </c>
      <c r="H3" t="s">
        <v>13</v>
      </c>
    </row>
    <row r="4" spans="1:9" ht="28.95" customHeight="1">
      <c r="A4" t="s">
        <v>9</v>
      </c>
      <c r="B4" t="s">
        <v>10</v>
      </c>
      <c r="C4" t="s">
        <v>11</v>
      </c>
      <c r="D4">
        <v>3</v>
      </c>
      <c r="E4" s="2" t="s">
        <v>16</v>
      </c>
      <c r="F4" s="3">
        <v>4</v>
      </c>
      <c r="G4" s="3">
        <f t="shared" si="0"/>
        <v>0.5</v>
      </c>
      <c r="H4" t="s">
        <v>13</v>
      </c>
    </row>
    <row r="5" spans="1:9" ht="28.95" customHeight="1">
      <c r="A5" t="s">
        <v>9</v>
      </c>
      <c r="B5" t="s">
        <v>10</v>
      </c>
      <c r="C5" t="s">
        <v>11</v>
      </c>
      <c r="D5">
        <v>4</v>
      </c>
      <c r="E5" s="2" t="s">
        <v>17</v>
      </c>
      <c r="F5" s="3">
        <v>6</v>
      </c>
      <c r="G5" s="3">
        <f t="shared" si="0"/>
        <v>0.75</v>
      </c>
      <c r="H5" t="s">
        <v>13</v>
      </c>
    </row>
    <row r="6" spans="1:9" ht="28.95" customHeight="1">
      <c r="A6" t="s">
        <v>9</v>
      </c>
      <c r="B6" t="s">
        <v>10</v>
      </c>
      <c r="C6" t="s">
        <v>11</v>
      </c>
      <c r="D6">
        <v>5</v>
      </c>
      <c r="E6" s="2" t="s">
        <v>18</v>
      </c>
      <c r="F6" s="3">
        <v>4</v>
      </c>
      <c r="G6" s="3">
        <f t="shared" si="0"/>
        <v>0.5</v>
      </c>
      <c r="H6" t="s">
        <v>13</v>
      </c>
    </row>
    <row r="7" spans="1:9" ht="28.95" customHeight="1">
      <c r="A7" t="s">
        <v>19</v>
      </c>
      <c r="B7" t="s">
        <v>10</v>
      </c>
      <c r="C7" t="s">
        <v>20</v>
      </c>
      <c r="D7">
        <v>1</v>
      </c>
      <c r="E7" s="2" t="s">
        <v>21</v>
      </c>
      <c r="F7" s="3">
        <v>3</v>
      </c>
      <c r="G7" s="3">
        <f t="shared" si="0"/>
        <v>0.375</v>
      </c>
      <c r="H7" t="s">
        <v>13</v>
      </c>
      <c r="I7" t="s">
        <v>14</v>
      </c>
    </row>
    <row r="8" spans="1:9" ht="28.95" customHeight="1">
      <c r="A8" t="s">
        <v>19</v>
      </c>
      <c r="B8" t="s">
        <v>10</v>
      </c>
      <c r="C8" t="s">
        <v>20</v>
      </c>
      <c r="D8">
        <v>2</v>
      </c>
      <c r="E8" s="2" t="s">
        <v>22</v>
      </c>
      <c r="F8" s="3">
        <v>3</v>
      </c>
      <c r="G8" s="3">
        <f t="shared" si="0"/>
        <v>0.375</v>
      </c>
      <c r="H8" t="s">
        <v>13</v>
      </c>
    </row>
    <row r="9" spans="1:9" ht="28.95" customHeight="1">
      <c r="A9" t="s">
        <v>19</v>
      </c>
      <c r="B9" t="s">
        <v>10</v>
      </c>
      <c r="C9" t="s">
        <v>20</v>
      </c>
      <c r="D9">
        <v>3</v>
      </c>
      <c r="E9" s="2" t="s">
        <v>23</v>
      </c>
      <c r="F9" s="3">
        <v>2</v>
      </c>
      <c r="G9" s="3">
        <f t="shared" si="0"/>
        <v>0.25</v>
      </c>
      <c r="H9" t="s">
        <v>13</v>
      </c>
    </row>
    <row r="10" spans="1:9" ht="28.95" customHeight="1">
      <c r="A10" t="s">
        <v>19</v>
      </c>
      <c r="B10" t="s">
        <v>10</v>
      </c>
      <c r="C10" t="s">
        <v>20</v>
      </c>
      <c r="D10">
        <v>4</v>
      </c>
      <c r="E10" s="2" t="s">
        <v>24</v>
      </c>
      <c r="F10" s="3">
        <v>2</v>
      </c>
      <c r="G10" s="3">
        <f t="shared" si="0"/>
        <v>0.25</v>
      </c>
      <c r="H10" t="s">
        <v>13</v>
      </c>
    </row>
    <row r="11" spans="1:9" ht="28.95" customHeight="1">
      <c r="A11" t="s">
        <v>19</v>
      </c>
      <c r="B11" t="s">
        <v>10</v>
      </c>
      <c r="C11" t="s">
        <v>20</v>
      </c>
      <c r="D11">
        <v>5</v>
      </c>
      <c r="E11" s="2" t="s">
        <v>25</v>
      </c>
      <c r="F11" s="3">
        <v>2</v>
      </c>
      <c r="G11" s="3">
        <f t="shared" si="0"/>
        <v>0.25</v>
      </c>
      <c r="H11" t="s">
        <v>13</v>
      </c>
    </row>
    <row r="12" spans="1:9" ht="28.95" customHeight="1">
      <c r="A12" t="s">
        <v>26</v>
      </c>
      <c r="B12" t="s">
        <v>10</v>
      </c>
      <c r="C12" t="s">
        <v>27</v>
      </c>
      <c r="D12">
        <v>1</v>
      </c>
      <c r="E12" s="2" t="s">
        <v>28</v>
      </c>
      <c r="F12" s="3">
        <v>2</v>
      </c>
      <c r="G12" s="3">
        <f t="shared" si="0"/>
        <v>0.25</v>
      </c>
      <c r="H12" t="s">
        <v>13</v>
      </c>
      <c r="I12" t="s">
        <v>29</v>
      </c>
    </row>
    <row r="13" spans="1:9" ht="28.95" customHeight="1">
      <c r="A13" t="s">
        <v>26</v>
      </c>
      <c r="B13" t="s">
        <v>10</v>
      </c>
      <c r="C13" t="s">
        <v>27</v>
      </c>
      <c r="D13">
        <v>2</v>
      </c>
      <c r="E13" s="2" t="s">
        <v>30</v>
      </c>
      <c r="F13" s="3">
        <v>2</v>
      </c>
      <c r="G13" s="3">
        <f t="shared" si="0"/>
        <v>0.25</v>
      </c>
      <c r="H13" t="s">
        <v>13</v>
      </c>
    </row>
    <row r="14" spans="1:9" ht="28.95" customHeight="1">
      <c r="A14" t="s">
        <v>26</v>
      </c>
      <c r="B14" t="s">
        <v>10</v>
      </c>
      <c r="C14" t="s">
        <v>27</v>
      </c>
      <c r="D14">
        <v>3</v>
      </c>
      <c r="E14" s="2" t="s">
        <v>31</v>
      </c>
      <c r="F14" s="3">
        <v>2</v>
      </c>
      <c r="G14" s="3">
        <f t="shared" si="0"/>
        <v>0.25</v>
      </c>
      <c r="H14" t="s">
        <v>13</v>
      </c>
    </row>
    <row r="15" spans="1:9" ht="28.95" customHeight="1">
      <c r="A15" t="s">
        <v>26</v>
      </c>
      <c r="B15" t="s">
        <v>10</v>
      </c>
      <c r="C15" t="s">
        <v>27</v>
      </c>
      <c r="D15">
        <v>4</v>
      </c>
      <c r="E15" s="2" t="s">
        <v>32</v>
      </c>
      <c r="F15" s="3">
        <v>2</v>
      </c>
      <c r="G15" s="3">
        <f t="shared" si="0"/>
        <v>0.25</v>
      </c>
      <c r="H15" t="s">
        <v>13</v>
      </c>
    </row>
    <row r="16" spans="1:9" ht="28.95" customHeight="1">
      <c r="A16" t="s">
        <v>33</v>
      </c>
      <c r="B16" t="s">
        <v>10</v>
      </c>
      <c r="C16" t="s">
        <v>34</v>
      </c>
      <c r="D16">
        <v>1</v>
      </c>
      <c r="E16" s="2" t="s">
        <v>35</v>
      </c>
      <c r="F16" s="3">
        <v>2</v>
      </c>
      <c r="G16" s="3">
        <f t="shared" si="0"/>
        <v>0.25</v>
      </c>
      <c r="H16" t="s">
        <v>13</v>
      </c>
      <c r="I16" t="s">
        <v>14</v>
      </c>
    </row>
    <row r="17" spans="1:9" ht="28.95" customHeight="1">
      <c r="A17" t="s">
        <v>33</v>
      </c>
      <c r="B17" t="s">
        <v>10</v>
      </c>
      <c r="C17" t="s">
        <v>34</v>
      </c>
      <c r="D17">
        <v>2</v>
      </c>
      <c r="E17" s="2" t="s">
        <v>36</v>
      </c>
      <c r="F17" s="3">
        <v>3</v>
      </c>
      <c r="G17" s="3">
        <f t="shared" si="0"/>
        <v>0.375</v>
      </c>
      <c r="H17" t="s">
        <v>13</v>
      </c>
    </row>
    <row r="18" spans="1:9" ht="28.95" customHeight="1">
      <c r="A18" t="s">
        <v>33</v>
      </c>
      <c r="B18" t="s">
        <v>10</v>
      </c>
      <c r="C18" t="s">
        <v>34</v>
      </c>
      <c r="D18">
        <v>3</v>
      </c>
      <c r="E18" s="2" t="s">
        <v>37</v>
      </c>
      <c r="F18" s="3">
        <v>2</v>
      </c>
      <c r="G18" s="3">
        <f t="shared" si="0"/>
        <v>0.25</v>
      </c>
      <c r="H18" t="s">
        <v>13</v>
      </c>
    </row>
    <row r="19" spans="1:9" ht="28.95" customHeight="1">
      <c r="A19" t="s">
        <v>33</v>
      </c>
      <c r="B19" t="s">
        <v>10</v>
      </c>
      <c r="C19" t="s">
        <v>34</v>
      </c>
      <c r="D19">
        <v>4</v>
      </c>
      <c r="E19" s="2" t="s">
        <v>38</v>
      </c>
      <c r="F19" s="3">
        <v>2</v>
      </c>
      <c r="G19" s="3">
        <f t="shared" si="0"/>
        <v>0.25</v>
      </c>
      <c r="H19" t="s">
        <v>13</v>
      </c>
    </row>
    <row r="20" spans="1:9" ht="28.95" customHeight="1">
      <c r="A20" t="s">
        <v>33</v>
      </c>
      <c r="B20" t="s">
        <v>10</v>
      </c>
      <c r="C20" t="s">
        <v>34</v>
      </c>
      <c r="D20">
        <v>5</v>
      </c>
      <c r="E20" s="2" t="s">
        <v>39</v>
      </c>
      <c r="F20" s="3">
        <v>3</v>
      </c>
      <c r="G20" s="3">
        <f t="shared" si="0"/>
        <v>0.375</v>
      </c>
      <c r="H20" t="s">
        <v>13</v>
      </c>
    </row>
    <row r="21" spans="1:9" ht="28.95" customHeight="1">
      <c r="A21" t="s">
        <v>40</v>
      </c>
      <c r="B21" t="s">
        <v>10</v>
      </c>
      <c r="C21" t="s">
        <v>41</v>
      </c>
      <c r="D21">
        <v>1</v>
      </c>
      <c r="E21" s="2" t="s">
        <v>42</v>
      </c>
      <c r="F21" s="3">
        <v>2</v>
      </c>
      <c r="G21" s="3">
        <f t="shared" si="0"/>
        <v>0.25</v>
      </c>
      <c r="H21" t="s">
        <v>13</v>
      </c>
      <c r="I21" t="s">
        <v>14</v>
      </c>
    </row>
    <row r="22" spans="1:9" ht="28.95" customHeight="1">
      <c r="A22" t="s">
        <v>40</v>
      </c>
      <c r="B22" t="s">
        <v>10</v>
      </c>
      <c r="C22" t="s">
        <v>41</v>
      </c>
      <c r="D22">
        <v>2</v>
      </c>
      <c r="E22" s="2" t="s">
        <v>43</v>
      </c>
      <c r="F22" s="3">
        <v>2</v>
      </c>
      <c r="G22" s="3">
        <f t="shared" si="0"/>
        <v>0.25</v>
      </c>
      <c r="H22" t="s">
        <v>13</v>
      </c>
    </row>
    <row r="23" spans="1:9" ht="28.95" customHeight="1">
      <c r="A23" t="s">
        <v>40</v>
      </c>
      <c r="B23" t="s">
        <v>10</v>
      </c>
      <c r="C23" t="s">
        <v>41</v>
      </c>
      <c r="D23">
        <v>3</v>
      </c>
      <c r="E23" s="2" t="s">
        <v>44</v>
      </c>
      <c r="F23" s="3">
        <v>2</v>
      </c>
      <c r="G23" s="3">
        <f t="shared" si="0"/>
        <v>0.25</v>
      </c>
      <c r="H23" t="s">
        <v>13</v>
      </c>
    </row>
    <row r="24" spans="1:9" ht="28.95" customHeight="1">
      <c r="A24" t="s">
        <v>40</v>
      </c>
      <c r="B24" t="s">
        <v>10</v>
      </c>
      <c r="C24" t="s">
        <v>41</v>
      </c>
      <c r="D24">
        <v>4</v>
      </c>
      <c r="E24" s="2" t="s">
        <v>45</v>
      </c>
      <c r="F24" s="3">
        <v>2</v>
      </c>
      <c r="G24" s="3">
        <f t="shared" si="0"/>
        <v>0.25</v>
      </c>
      <c r="H24" t="s">
        <v>13</v>
      </c>
    </row>
    <row r="25" spans="1:9" ht="28.95" customHeight="1">
      <c r="A25" t="s">
        <v>46</v>
      </c>
      <c r="B25" t="s">
        <v>47</v>
      </c>
      <c r="C25" t="s">
        <v>48</v>
      </c>
      <c r="D25">
        <v>1</v>
      </c>
      <c r="E25" s="2" t="s">
        <v>49</v>
      </c>
      <c r="F25" s="3">
        <v>3</v>
      </c>
      <c r="G25" s="3">
        <f t="shared" si="0"/>
        <v>0.375</v>
      </c>
      <c r="H25" t="s">
        <v>13</v>
      </c>
      <c r="I25" t="s">
        <v>14</v>
      </c>
    </row>
    <row r="26" spans="1:9" ht="28.95" customHeight="1">
      <c r="A26" t="s">
        <v>46</v>
      </c>
      <c r="B26" t="s">
        <v>47</v>
      </c>
      <c r="C26" t="s">
        <v>48</v>
      </c>
      <c r="D26">
        <v>2</v>
      </c>
      <c r="E26" s="2" t="s">
        <v>50</v>
      </c>
      <c r="F26" s="3">
        <v>4</v>
      </c>
      <c r="G26" s="3">
        <f t="shared" si="0"/>
        <v>0.5</v>
      </c>
      <c r="H26" t="s">
        <v>13</v>
      </c>
    </row>
    <row r="27" spans="1:9" ht="28.95" customHeight="1">
      <c r="A27" t="s">
        <v>46</v>
      </c>
      <c r="B27" t="s">
        <v>47</v>
      </c>
      <c r="C27" t="s">
        <v>48</v>
      </c>
      <c r="D27">
        <v>3</v>
      </c>
      <c r="E27" s="2" t="s">
        <v>51</v>
      </c>
      <c r="F27" s="3">
        <v>3</v>
      </c>
      <c r="G27" s="3">
        <f t="shared" si="0"/>
        <v>0.375</v>
      </c>
      <c r="H27" t="s">
        <v>13</v>
      </c>
    </row>
    <row r="28" spans="1:9" ht="28.95" customHeight="1">
      <c r="A28" t="s">
        <v>46</v>
      </c>
      <c r="B28" t="s">
        <v>47</v>
      </c>
      <c r="C28" t="s">
        <v>48</v>
      </c>
      <c r="D28">
        <v>4</v>
      </c>
      <c r="E28" s="2" t="s">
        <v>52</v>
      </c>
      <c r="F28" s="3">
        <v>3</v>
      </c>
      <c r="G28" s="3">
        <f t="shared" si="0"/>
        <v>0.375</v>
      </c>
      <c r="H28" t="s">
        <v>13</v>
      </c>
    </row>
    <row r="29" spans="1:9" ht="28.95" customHeight="1">
      <c r="A29" t="s">
        <v>46</v>
      </c>
      <c r="B29" t="s">
        <v>47</v>
      </c>
      <c r="C29" t="s">
        <v>48</v>
      </c>
      <c r="D29">
        <v>5</v>
      </c>
      <c r="E29" s="2" t="s">
        <v>53</v>
      </c>
      <c r="F29" s="3">
        <v>3</v>
      </c>
      <c r="G29" s="3">
        <f t="shared" si="0"/>
        <v>0.375</v>
      </c>
      <c r="H29" t="s">
        <v>13</v>
      </c>
    </row>
    <row r="30" spans="1:9" ht="28.95" customHeight="1">
      <c r="A30" t="s">
        <v>54</v>
      </c>
      <c r="B30" t="s">
        <v>47</v>
      </c>
      <c r="C30" t="s">
        <v>55</v>
      </c>
      <c r="D30">
        <v>1</v>
      </c>
      <c r="E30" s="2" t="s">
        <v>56</v>
      </c>
      <c r="F30" s="3">
        <v>1</v>
      </c>
      <c r="G30" s="3">
        <f t="shared" si="0"/>
        <v>0.125</v>
      </c>
      <c r="H30" t="s">
        <v>13</v>
      </c>
      <c r="I30" t="s">
        <v>57</v>
      </c>
    </row>
    <row r="31" spans="1:9" ht="28.95" customHeight="1">
      <c r="A31" t="s">
        <v>54</v>
      </c>
      <c r="B31" t="s">
        <v>47</v>
      </c>
      <c r="C31" t="s">
        <v>55</v>
      </c>
      <c r="D31">
        <v>2</v>
      </c>
      <c r="E31" s="2" t="s">
        <v>58</v>
      </c>
      <c r="F31" s="3">
        <v>2</v>
      </c>
      <c r="G31" s="3">
        <f t="shared" si="0"/>
        <v>0.25</v>
      </c>
      <c r="H31" t="s">
        <v>13</v>
      </c>
    </row>
    <row r="32" spans="1:9" ht="28.95" customHeight="1">
      <c r="A32" t="s">
        <v>54</v>
      </c>
      <c r="B32" t="s">
        <v>47</v>
      </c>
      <c r="C32" t="s">
        <v>55</v>
      </c>
      <c r="D32">
        <v>3</v>
      </c>
      <c r="E32" s="2" t="s">
        <v>59</v>
      </c>
      <c r="F32" s="3">
        <v>1</v>
      </c>
      <c r="G32" s="3">
        <f t="shared" si="0"/>
        <v>0.125</v>
      </c>
      <c r="H32" t="s">
        <v>13</v>
      </c>
    </row>
    <row r="33" spans="1:9" ht="28.95" customHeight="1">
      <c r="A33" t="s">
        <v>54</v>
      </c>
      <c r="B33" t="s">
        <v>47</v>
      </c>
      <c r="C33" t="s">
        <v>55</v>
      </c>
      <c r="D33">
        <v>4</v>
      </c>
      <c r="E33" s="2" t="s">
        <v>60</v>
      </c>
      <c r="F33" s="3">
        <v>2</v>
      </c>
      <c r="G33" s="3">
        <f t="shared" si="0"/>
        <v>0.25</v>
      </c>
      <c r="H33" t="s">
        <v>13</v>
      </c>
    </row>
    <row r="34" spans="1:9" ht="28.95" customHeight="1">
      <c r="A34" t="s">
        <v>54</v>
      </c>
      <c r="B34" t="s">
        <v>47</v>
      </c>
      <c r="C34" t="s">
        <v>55</v>
      </c>
      <c r="D34">
        <v>5</v>
      </c>
      <c r="E34" s="2" t="s">
        <v>61</v>
      </c>
      <c r="F34" s="3">
        <v>2</v>
      </c>
      <c r="G34" s="3">
        <f t="shared" ref="G34:G65" si="1">F34/8</f>
        <v>0.25</v>
      </c>
      <c r="H34" t="s">
        <v>13</v>
      </c>
    </row>
    <row r="35" spans="1:9" ht="28.95" customHeight="1">
      <c r="A35" t="s">
        <v>62</v>
      </c>
      <c r="B35" t="s">
        <v>47</v>
      </c>
      <c r="C35" t="s">
        <v>63</v>
      </c>
      <c r="D35">
        <v>1</v>
      </c>
      <c r="E35" s="2" t="s">
        <v>64</v>
      </c>
      <c r="F35" s="3">
        <v>2</v>
      </c>
      <c r="G35" s="3">
        <f t="shared" si="1"/>
        <v>0.25</v>
      </c>
      <c r="H35" t="s">
        <v>13</v>
      </c>
      <c r="I35" t="s">
        <v>14</v>
      </c>
    </row>
    <row r="36" spans="1:9" ht="28.95" customHeight="1">
      <c r="A36" t="s">
        <v>62</v>
      </c>
      <c r="B36" t="s">
        <v>47</v>
      </c>
      <c r="C36" t="s">
        <v>63</v>
      </c>
      <c r="D36">
        <v>2</v>
      </c>
      <c r="E36" s="2" t="s">
        <v>65</v>
      </c>
      <c r="F36" s="3">
        <v>2</v>
      </c>
      <c r="G36" s="3">
        <f t="shared" si="1"/>
        <v>0.25</v>
      </c>
      <c r="H36" t="s">
        <v>13</v>
      </c>
    </row>
    <row r="37" spans="1:9" ht="28.95" customHeight="1">
      <c r="A37" t="s">
        <v>62</v>
      </c>
      <c r="B37" t="s">
        <v>47</v>
      </c>
      <c r="C37" t="s">
        <v>63</v>
      </c>
      <c r="D37">
        <v>3</v>
      </c>
      <c r="E37" s="2" t="s">
        <v>66</v>
      </c>
      <c r="F37" s="3">
        <v>2</v>
      </c>
      <c r="G37" s="3">
        <f t="shared" si="1"/>
        <v>0.25</v>
      </c>
      <c r="H37" t="s">
        <v>13</v>
      </c>
    </row>
    <row r="38" spans="1:9" ht="28.95" customHeight="1">
      <c r="A38" t="s">
        <v>62</v>
      </c>
      <c r="B38" t="s">
        <v>47</v>
      </c>
      <c r="C38" t="s">
        <v>63</v>
      </c>
      <c r="D38">
        <v>4</v>
      </c>
      <c r="E38" s="2" t="s">
        <v>67</v>
      </c>
      <c r="F38" s="3">
        <v>2</v>
      </c>
      <c r="G38" s="3">
        <f t="shared" si="1"/>
        <v>0.25</v>
      </c>
      <c r="H38" t="s">
        <v>13</v>
      </c>
    </row>
    <row r="39" spans="1:9" ht="28.95" customHeight="1">
      <c r="A39" t="s">
        <v>68</v>
      </c>
      <c r="B39" t="s">
        <v>47</v>
      </c>
      <c r="C39" t="s">
        <v>69</v>
      </c>
      <c r="D39">
        <v>1</v>
      </c>
      <c r="E39" s="2" t="s">
        <v>70</v>
      </c>
      <c r="F39" s="3">
        <v>2</v>
      </c>
      <c r="G39" s="3">
        <f t="shared" si="1"/>
        <v>0.25</v>
      </c>
      <c r="H39" t="s">
        <v>13</v>
      </c>
      <c r="I39" t="s">
        <v>14</v>
      </c>
    </row>
    <row r="40" spans="1:9" ht="28.95" customHeight="1">
      <c r="A40" t="s">
        <v>68</v>
      </c>
      <c r="B40" t="s">
        <v>47</v>
      </c>
      <c r="C40" t="s">
        <v>69</v>
      </c>
      <c r="D40">
        <v>2</v>
      </c>
      <c r="E40" s="2" t="s">
        <v>71</v>
      </c>
      <c r="F40" s="3">
        <v>2</v>
      </c>
      <c r="G40" s="3">
        <f t="shared" si="1"/>
        <v>0.25</v>
      </c>
      <c r="H40" t="s">
        <v>13</v>
      </c>
    </row>
    <row r="41" spans="1:9" ht="28.95" customHeight="1">
      <c r="A41" t="s">
        <v>68</v>
      </c>
      <c r="B41" t="s">
        <v>47</v>
      </c>
      <c r="C41" t="s">
        <v>69</v>
      </c>
      <c r="D41">
        <v>3</v>
      </c>
      <c r="E41" s="2" t="s">
        <v>72</v>
      </c>
      <c r="F41" s="3">
        <v>2</v>
      </c>
      <c r="G41" s="3">
        <f t="shared" si="1"/>
        <v>0.25</v>
      </c>
      <c r="H41" t="s">
        <v>13</v>
      </c>
    </row>
    <row r="42" spans="1:9" ht="28.95" customHeight="1">
      <c r="A42" t="s">
        <v>68</v>
      </c>
      <c r="B42" t="s">
        <v>47</v>
      </c>
      <c r="C42" t="s">
        <v>69</v>
      </c>
      <c r="D42">
        <v>4</v>
      </c>
      <c r="E42" s="2" t="s">
        <v>73</v>
      </c>
      <c r="F42" s="3">
        <v>2</v>
      </c>
      <c r="G42" s="3">
        <f t="shared" si="1"/>
        <v>0.25</v>
      </c>
      <c r="H42" t="s">
        <v>13</v>
      </c>
    </row>
    <row r="43" spans="1:9" ht="28.95" customHeight="1">
      <c r="A43" t="s">
        <v>74</v>
      </c>
      <c r="B43" t="s">
        <v>47</v>
      </c>
      <c r="C43" t="s">
        <v>75</v>
      </c>
      <c r="D43">
        <v>1</v>
      </c>
      <c r="E43" s="2" t="s">
        <v>76</v>
      </c>
      <c r="F43" s="3">
        <v>2</v>
      </c>
      <c r="G43" s="3">
        <f t="shared" si="1"/>
        <v>0.25</v>
      </c>
      <c r="H43" t="s">
        <v>77</v>
      </c>
      <c r="I43" t="s">
        <v>14</v>
      </c>
    </row>
    <row r="44" spans="1:9" ht="28.95" customHeight="1">
      <c r="A44" t="s">
        <v>74</v>
      </c>
      <c r="B44" t="s">
        <v>47</v>
      </c>
      <c r="C44" t="s">
        <v>75</v>
      </c>
      <c r="D44">
        <v>2</v>
      </c>
      <c r="E44" s="2" t="s">
        <v>78</v>
      </c>
      <c r="F44" s="3">
        <v>3</v>
      </c>
      <c r="G44" s="3">
        <f t="shared" si="1"/>
        <v>0.375</v>
      </c>
      <c r="H44" t="s">
        <v>77</v>
      </c>
    </row>
    <row r="45" spans="1:9" ht="28.95" customHeight="1">
      <c r="A45" t="s">
        <v>74</v>
      </c>
      <c r="B45" t="s">
        <v>47</v>
      </c>
      <c r="C45" t="s">
        <v>75</v>
      </c>
      <c r="D45">
        <v>3</v>
      </c>
      <c r="E45" s="2" t="s">
        <v>79</v>
      </c>
      <c r="F45" s="3">
        <v>3</v>
      </c>
      <c r="G45" s="3">
        <f t="shared" si="1"/>
        <v>0.375</v>
      </c>
      <c r="H45" t="s">
        <v>77</v>
      </c>
    </row>
    <row r="46" spans="1:9" ht="28.95" customHeight="1">
      <c r="A46" t="s">
        <v>74</v>
      </c>
      <c r="B46" t="s">
        <v>47</v>
      </c>
      <c r="C46" t="s">
        <v>75</v>
      </c>
      <c r="D46">
        <v>4</v>
      </c>
      <c r="E46" s="2" t="s">
        <v>80</v>
      </c>
      <c r="F46" s="3">
        <v>2</v>
      </c>
      <c r="G46" s="3">
        <f t="shared" si="1"/>
        <v>0.25</v>
      </c>
      <c r="H46" t="s">
        <v>77</v>
      </c>
    </row>
    <row r="47" spans="1:9" ht="28.95" customHeight="1">
      <c r="A47" t="s">
        <v>74</v>
      </c>
      <c r="B47" t="s">
        <v>47</v>
      </c>
      <c r="C47" t="s">
        <v>75</v>
      </c>
      <c r="D47">
        <v>5</v>
      </c>
      <c r="E47" s="2" t="s">
        <v>81</v>
      </c>
      <c r="F47" s="3">
        <v>2</v>
      </c>
      <c r="G47" s="3">
        <f t="shared" si="1"/>
        <v>0.25</v>
      </c>
      <c r="H47" t="s">
        <v>77</v>
      </c>
    </row>
    <row r="48" spans="1:9" ht="28.95" customHeight="1">
      <c r="A48" t="s">
        <v>82</v>
      </c>
      <c r="B48" t="s">
        <v>83</v>
      </c>
      <c r="C48" t="s">
        <v>84</v>
      </c>
      <c r="D48">
        <v>1</v>
      </c>
      <c r="E48" s="2" t="s">
        <v>85</v>
      </c>
      <c r="F48" s="3">
        <v>2</v>
      </c>
      <c r="G48" s="3">
        <f t="shared" si="1"/>
        <v>0.25</v>
      </c>
      <c r="H48" t="s">
        <v>13</v>
      </c>
      <c r="I48" t="s">
        <v>14</v>
      </c>
    </row>
    <row r="49" spans="1:9" ht="28.95" customHeight="1">
      <c r="A49" t="s">
        <v>82</v>
      </c>
      <c r="B49" t="s">
        <v>83</v>
      </c>
      <c r="C49" t="s">
        <v>84</v>
      </c>
      <c r="D49">
        <v>2</v>
      </c>
      <c r="E49" s="2" t="s">
        <v>86</v>
      </c>
      <c r="F49" s="3">
        <v>2</v>
      </c>
      <c r="G49" s="3">
        <f t="shared" si="1"/>
        <v>0.25</v>
      </c>
      <c r="H49" t="s">
        <v>13</v>
      </c>
    </row>
    <row r="50" spans="1:9" ht="28.95" customHeight="1">
      <c r="A50" t="s">
        <v>82</v>
      </c>
      <c r="B50" t="s">
        <v>83</v>
      </c>
      <c r="C50" t="s">
        <v>84</v>
      </c>
      <c r="D50">
        <v>3</v>
      </c>
      <c r="E50" s="2" t="s">
        <v>87</v>
      </c>
      <c r="F50" s="3">
        <v>3</v>
      </c>
      <c r="G50" s="3">
        <f t="shared" si="1"/>
        <v>0.375</v>
      </c>
      <c r="H50" t="s">
        <v>13</v>
      </c>
    </row>
    <row r="51" spans="1:9" ht="28.95" customHeight="1">
      <c r="A51" t="s">
        <v>82</v>
      </c>
      <c r="B51" t="s">
        <v>83</v>
      </c>
      <c r="C51" t="s">
        <v>84</v>
      </c>
      <c r="D51">
        <v>4</v>
      </c>
      <c r="E51" s="2" t="s">
        <v>88</v>
      </c>
      <c r="F51" s="3">
        <v>2</v>
      </c>
      <c r="G51" s="3">
        <f t="shared" si="1"/>
        <v>0.25</v>
      </c>
      <c r="H51" t="s">
        <v>13</v>
      </c>
    </row>
    <row r="52" spans="1:9" ht="28.95" customHeight="1">
      <c r="A52" t="s">
        <v>82</v>
      </c>
      <c r="B52" t="s">
        <v>83</v>
      </c>
      <c r="C52" t="s">
        <v>84</v>
      </c>
      <c r="D52">
        <v>5</v>
      </c>
      <c r="E52" s="2" t="s">
        <v>89</v>
      </c>
      <c r="F52" s="3">
        <v>3</v>
      </c>
      <c r="G52" s="3">
        <f t="shared" si="1"/>
        <v>0.375</v>
      </c>
      <c r="H52" t="s">
        <v>13</v>
      </c>
    </row>
    <row r="53" spans="1:9" ht="28.95" customHeight="1">
      <c r="A53" t="s">
        <v>90</v>
      </c>
      <c r="B53" t="s">
        <v>83</v>
      </c>
      <c r="C53" t="s">
        <v>91</v>
      </c>
      <c r="D53">
        <v>1</v>
      </c>
      <c r="E53" s="2" t="s">
        <v>92</v>
      </c>
      <c r="F53" s="3">
        <v>3</v>
      </c>
      <c r="G53" s="3">
        <f t="shared" si="1"/>
        <v>0.375</v>
      </c>
      <c r="H53" t="s">
        <v>13</v>
      </c>
      <c r="I53" t="s">
        <v>14</v>
      </c>
    </row>
    <row r="54" spans="1:9" ht="28.95" customHeight="1">
      <c r="A54" t="s">
        <v>90</v>
      </c>
      <c r="B54" t="s">
        <v>83</v>
      </c>
      <c r="C54" t="s">
        <v>91</v>
      </c>
      <c r="D54">
        <v>2</v>
      </c>
      <c r="E54" s="2" t="s">
        <v>93</v>
      </c>
      <c r="F54" s="3">
        <v>4</v>
      </c>
      <c r="G54" s="3">
        <f t="shared" si="1"/>
        <v>0.5</v>
      </c>
      <c r="H54" t="s">
        <v>13</v>
      </c>
    </row>
    <row r="55" spans="1:9" ht="28.95" customHeight="1">
      <c r="A55" t="s">
        <v>90</v>
      </c>
      <c r="B55" t="s">
        <v>83</v>
      </c>
      <c r="C55" t="s">
        <v>91</v>
      </c>
      <c r="D55">
        <v>3</v>
      </c>
      <c r="E55" s="2" t="s">
        <v>94</v>
      </c>
      <c r="F55" s="3">
        <v>4</v>
      </c>
      <c r="G55" s="3">
        <f t="shared" si="1"/>
        <v>0.5</v>
      </c>
      <c r="H55" t="s">
        <v>13</v>
      </c>
    </row>
    <row r="56" spans="1:9" ht="28.95" customHeight="1">
      <c r="A56" t="s">
        <v>90</v>
      </c>
      <c r="B56" t="s">
        <v>83</v>
      </c>
      <c r="C56" t="s">
        <v>91</v>
      </c>
      <c r="D56">
        <v>4</v>
      </c>
      <c r="E56" s="2" t="s">
        <v>95</v>
      </c>
      <c r="F56" s="3">
        <v>3</v>
      </c>
      <c r="G56" s="3">
        <f t="shared" si="1"/>
        <v>0.375</v>
      </c>
      <c r="H56" t="s">
        <v>13</v>
      </c>
    </row>
    <row r="57" spans="1:9" ht="28.95" customHeight="1">
      <c r="A57" t="s">
        <v>90</v>
      </c>
      <c r="B57" t="s">
        <v>83</v>
      </c>
      <c r="C57" t="s">
        <v>91</v>
      </c>
      <c r="D57">
        <v>5</v>
      </c>
      <c r="E57" s="2" t="s">
        <v>96</v>
      </c>
      <c r="F57" s="3">
        <v>3</v>
      </c>
      <c r="G57" s="3">
        <f t="shared" si="1"/>
        <v>0.375</v>
      </c>
      <c r="H57" t="s">
        <v>13</v>
      </c>
    </row>
    <row r="58" spans="1:9" ht="28.95" customHeight="1">
      <c r="A58" t="s">
        <v>90</v>
      </c>
      <c r="B58" t="s">
        <v>83</v>
      </c>
      <c r="C58" t="s">
        <v>91</v>
      </c>
      <c r="D58">
        <v>6</v>
      </c>
      <c r="E58" s="2" t="s">
        <v>97</v>
      </c>
      <c r="F58" s="3">
        <v>4</v>
      </c>
      <c r="G58" s="3">
        <f t="shared" si="1"/>
        <v>0.5</v>
      </c>
      <c r="H58" t="s">
        <v>13</v>
      </c>
    </row>
    <row r="59" spans="1:9" ht="28.95" customHeight="1">
      <c r="A59" t="s">
        <v>90</v>
      </c>
      <c r="B59" t="s">
        <v>83</v>
      </c>
      <c r="C59" t="s">
        <v>91</v>
      </c>
      <c r="D59">
        <v>7</v>
      </c>
      <c r="E59" s="2" t="s">
        <v>98</v>
      </c>
      <c r="F59" s="3">
        <v>3</v>
      </c>
      <c r="G59" s="3">
        <f t="shared" si="1"/>
        <v>0.375</v>
      </c>
      <c r="H59" t="s">
        <v>13</v>
      </c>
    </row>
    <row r="60" spans="1:9" ht="28.95" customHeight="1">
      <c r="A60" t="s">
        <v>99</v>
      </c>
      <c r="B60" t="s">
        <v>83</v>
      </c>
      <c r="C60" t="s">
        <v>100</v>
      </c>
      <c r="D60">
        <v>1</v>
      </c>
      <c r="E60" s="2" t="s">
        <v>101</v>
      </c>
      <c r="F60" s="3">
        <v>2</v>
      </c>
      <c r="G60" s="3">
        <f t="shared" si="1"/>
        <v>0.25</v>
      </c>
      <c r="H60" t="s">
        <v>13</v>
      </c>
      <c r="I60" t="s">
        <v>14</v>
      </c>
    </row>
    <row r="61" spans="1:9" ht="28.95" customHeight="1">
      <c r="A61" t="s">
        <v>99</v>
      </c>
      <c r="B61" t="s">
        <v>83</v>
      </c>
      <c r="C61" t="s">
        <v>100</v>
      </c>
      <c r="D61">
        <v>2</v>
      </c>
      <c r="E61" s="2" t="s">
        <v>102</v>
      </c>
      <c r="F61" s="3">
        <v>3</v>
      </c>
      <c r="G61" s="3">
        <f t="shared" si="1"/>
        <v>0.375</v>
      </c>
      <c r="H61" t="s">
        <v>13</v>
      </c>
    </row>
    <row r="62" spans="1:9" ht="28.95" customHeight="1">
      <c r="A62" t="s">
        <v>99</v>
      </c>
      <c r="B62" t="s">
        <v>83</v>
      </c>
      <c r="C62" t="s">
        <v>100</v>
      </c>
      <c r="D62">
        <v>3</v>
      </c>
      <c r="E62" s="2" t="s">
        <v>103</v>
      </c>
      <c r="F62" s="3">
        <v>2</v>
      </c>
      <c r="G62" s="3">
        <f t="shared" si="1"/>
        <v>0.25</v>
      </c>
      <c r="H62" t="s">
        <v>13</v>
      </c>
    </row>
    <row r="63" spans="1:9" ht="28.95" customHeight="1">
      <c r="A63" t="s">
        <v>99</v>
      </c>
      <c r="B63" t="s">
        <v>83</v>
      </c>
      <c r="C63" t="s">
        <v>100</v>
      </c>
      <c r="D63">
        <v>4</v>
      </c>
      <c r="E63" s="2" t="s">
        <v>104</v>
      </c>
      <c r="F63" s="3">
        <v>3</v>
      </c>
      <c r="G63" s="3">
        <f t="shared" si="1"/>
        <v>0.375</v>
      </c>
      <c r="H63" t="s">
        <v>13</v>
      </c>
    </row>
    <row r="64" spans="1:9" ht="28.95" customHeight="1">
      <c r="A64" t="s">
        <v>99</v>
      </c>
      <c r="B64" t="s">
        <v>83</v>
      </c>
      <c r="C64" t="s">
        <v>100</v>
      </c>
      <c r="D64">
        <v>5</v>
      </c>
      <c r="E64" s="2" t="s">
        <v>105</v>
      </c>
      <c r="F64" s="3">
        <v>2</v>
      </c>
      <c r="G64" s="3">
        <f t="shared" si="1"/>
        <v>0.25</v>
      </c>
      <c r="H64" t="s">
        <v>13</v>
      </c>
    </row>
    <row r="65" spans="1:9" ht="28.95" customHeight="1">
      <c r="A65" t="s">
        <v>106</v>
      </c>
      <c r="B65" t="s">
        <v>83</v>
      </c>
      <c r="C65" t="s">
        <v>107</v>
      </c>
      <c r="D65">
        <v>1</v>
      </c>
      <c r="E65" s="2" t="s">
        <v>108</v>
      </c>
      <c r="F65" s="3">
        <v>2</v>
      </c>
      <c r="G65" s="3">
        <f t="shared" si="1"/>
        <v>0.25</v>
      </c>
      <c r="H65" t="s">
        <v>77</v>
      </c>
      <c r="I65" t="s">
        <v>14</v>
      </c>
    </row>
    <row r="66" spans="1:9" ht="28.95" customHeight="1">
      <c r="A66" t="s">
        <v>106</v>
      </c>
      <c r="B66" t="s">
        <v>83</v>
      </c>
      <c r="C66" t="s">
        <v>107</v>
      </c>
      <c r="D66">
        <v>2</v>
      </c>
      <c r="E66" s="2" t="s">
        <v>109</v>
      </c>
      <c r="F66" s="3">
        <v>2</v>
      </c>
      <c r="G66" s="3">
        <f t="shared" ref="G66:G97" si="2">F66/8</f>
        <v>0.25</v>
      </c>
      <c r="H66" t="s">
        <v>77</v>
      </c>
    </row>
    <row r="67" spans="1:9" ht="28.95" customHeight="1">
      <c r="A67" t="s">
        <v>106</v>
      </c>
      <c r="B67" t="s">
        <v>83</v>
      </c>
      <c r="C67" t="s">
        <v>107</v>
      </c>
      <c r="D67">
        <v>3</v>
      </c>
      <c r="E67" s="2" t="s">
        <v>110</v>
      </c>
      <c r="F67" s="3">
        <v>3</v>
      </c>
      <c r="G67" s="3">
        <f t="shared" si="2"/>
        <v>0.375</v>
      </c>
      <c r="H67" t="s">
        <v>77</v>
      </c>
    </row>
    <row r="68" spans="1:9" ht="28.95" customHeight="1">
      <c r="A68" t="s">
        <v>106</v>
      </c>
      <c r="B68" t="s">
        <v>83</v>
      </c>
      <c r="C68" t="s">
        <v>107</v>
      </c>
      <c r="D68">
        <v>4</v>
      </c>
      <c r="E68" s="2" t="s">
        <v>111</v>
      </c>
      <c r="F68" s="3">
        <v>3</v>
      </c>
      <c r="G68" s="3">
        <f t="shared" si="2"/>
        <v>0.375</v>
      </c>
      <c r="H68" t="s">
        <v>77</v>
      </c>
    </row>
    <row r="69" spans="1:9" ht="28.95" customHeight="1">
      <c r="A69" t="s">
        <v>106</v>
      </c>
      <c r="B69" t="s">
        <v>83</v>
      </c>
      <c r="C69" t="s">
        <v>107</v>
      </c>
      <c r="D69">
        <v>5</v>
      </c>
      <c r="E69" s="2" t="s">
        <v>112</v>
      </c>
      <c r="F69" s="3">
        <v>2</v>
      </c>
      <c r="G69" s="3">
        <f t="shared" si="2"/>
        <v>0.25</v>
      </c>
      <c r="H69" t="s">
        <v>77</v>
      </c>
    </row>
    <row r="70" spans="1:9" ht="28.95" customHeight="1">
      <c r="A70" t="s">
        <v>113</v>
      </c>
      <c r="B70" t="s">
        <v>83</v>
      </c>
      <c r="C70" t="s">
        <v>114</v>
      </c>
      <c r="D70">
        <v>1</v>
      </c>
      <c r="E70" s="2" t="s">
        <v>115</v>
      </c>
      <c r="F70" s="3">
        <v>3</v>
      </c>
      <c r="G70" s="3">
        <f t="shared" si="2"/>
        <v>0.375</v>
      </c>
      <c r="H70" t="s">
        <v>77</v>
      </c>
      <c r="I70" t="s">
        <v>14</v>
      </c>
    </row>
    <row r="71" spans="1:9" ht="28.95" customHeight="1">
      <c r="A71" t="s">
        <v>113</v>
      </c>
      <c r="B71" t="s">
        <v>83</v>
      </c>
      <c r="C71" t="s">
        <v>114</v>
      </c>
      <c r="D71">
        <v>2</v>
      </c>
      <c r="E71" s="2" t="s">
        <v>116</v>
      </c>
      <c r="F71" s="3">
        <v>3</v>
      </c>
      <c r="G71" s="3">
        <f t="shared" si="2"/>
        <v>0.375</v>
      </c>
      <c r="H71" t="s">
        <v>77</v>
      </c>
    </row>
    <row r="72" spans="1:9" ht="28.95" customHeight="1">
      <c r="A72" t="s">
        <v>113</v>
      </c>
      <c r="B72" t="s">
        <v>83</v>
      </c>
      <c r="C72" t="s">
        <v>114</v>
      </c>
      <c r="D72">
        <v>3</v>
      </c>
      <c r="E72" s="2" t="s">
        <v>117</v>
      </c>
      <c r="F72" s="3">
        <v>3</v>
      </c>
      <c r="G72" s="3">
        <f t="shared" si="2"/>
        <v>0.375</v>
      </c>
      <c r="H72" t="s">
        <v>77</v>
      </c>
    </row>
    <row r="73" spans="1:9" ht="28.95" customHeight="1">
      <c r="A73" t="s">
        <v>113</v>
      </c>
      <c r="B73" t="s">
        <v>83</v>
      </c>
      <c r="C73" t="s">
        <v>114</v>
      </c>
      <c r="D73">
        <v>4</v>
      </c>
      <c r="E73" s="2" t="s">
        <v>118</v>
      </c>
      <c r="F73" s="3">
        <v>4</v>
      </c>
      <c r="G73" s="3">
        <f t="shared" si="2"/>
        <v>0.5</v>
      </c>
      <c r="H73" t="s">
        <v>77</v>
      </c>
    </row>
    <row r="74" spans="1:9" ht="28.95" customHeight="1">
      <c r="A74" t="s">
        <v>113</v>
      </c>
      <c r="B74" t="s">
        <v>83</v>
      </c>
      <c r="C74" t="s">
        <v>114</v>
      </c>
      <c r="D74">
        <v>5</v>
      </c>
      <c r="E74" s="2" t="s">
        <v>119</v>
      </c>
      <c r="F74" s="3">
        <v>3</v>
      </c>
      <c r="G74" s="3">
        <f t="shared" si="2"/>
        <v>0.375</v>
      </c>
      <c r="H74" t="s">
        <v>77</v>
      </c>
    </row>
    <row r="75" spans="1:9" ht="28.95" customHeight="1">
      <c r="A75" t="s">
        <v>120</v>
      </c>
      <c r="B75" t="s">
        <v>121</v>
      </c>
      <c r="C75" t="s">
        <v>122</v>
      </c>
      <c r="D75">
        <v>1</v>
      </c>
      <c r="E75" s="2" t="s">
        <v>123</v>
      </c>
      <c r="F75" s="3">
        <v>3</v>
      </c>
      <c r="G75" s="3">
        <f t="shared" si="2"/>
        <v>0.375</v>
      </c>
      <c r="H75" t="s">
        <v>13</v>
      </c>
      <c r="I75" t="s">
        <v>14</v>
      </c>
    </row>
    <row r="76" spans="1:9" ht="28.95" customHeight="1">
      <c r="A76" t="s">
        <v>120</v>
      </c>
      <c r="B76" t="s">
        <v>121</v>
      </c>
      <c r="C76" t="s">
        <v>122</v>
      </c>
      <c r="D76">
        <v>2</v>
      </c>
      <c r="E76" s="2" t="s">
        <v>124</v>
      </c>
      <c r="F76" s="3">
        <v>3</v>
      </c>
      <c r="G76" s="3">
        <f t="shared" si="2"/>
        <v>0.375</v>
      </c>
      <c r="H76" t="s">
        <v>13</v>
      </c>
    </row>
    <row r="77" spans="1:9" ht="28.95" customHeight="1">
      <c r="A77" t="s">
        <v>120</v>
      </c>
      <c r="B77" t="s">
        <v>121</v>
      </c>
      <c r="C77" t="s">
        <v>122</v>
      </c>
      <c r="D77">
        <v>3</v>
      </c>
      <c r="E77" s="2" t="s">
        <v>125</v>
      </c>
      <c r="F77" s="3">
        <v>4</v>
      </c>
      <c r="G77" s="3">
        <f t="shared" si="2"/>
        <v>0.5</v>
      </c>
      <c r="H77" t="s">
        <v>13</v>
      </c>
    </row>
    <row r="78" spans="1:9" ht="28.95" customHeight="1">
      <c r="A78" t="s">
        <v>120</v>
      </c>
      <c r="B78" t="s">
        <v>121</v>
      </c>
      <c r="C78" t="s">
        <v>122</v>
      </c>
      <c r="D78">
        <v>4</v>
      </c>
      <c r="E78" s="2" t="s">
        <v>126</v>
      </c>
      <c r="F78" s="3">
        <v>3</v>
      </c>
      <c r="G78" s="3">
        <f t="shared" si="2"/>
        <v>0.375</v>
      </c>
      <c r="H78" t="s">
        <v>13</v>
      </c>
    </row>
    <row r="79" spans="1:9" ht="28.95" customHeight="1">
      <c r="A79" t="s">
        <v>120</v>
      </c>
      <c r="B79" t="s">
        <v>121</v>
      </c>
      <c r="C79" t="s">
        <v>122</v>
      </c>
      <c r="D79">
        <v>5</v>
      </c>
      <c r="E79" s="2" t="s">
        <v>127</v>
      </c>
      <c r="F79" s="3">
        <v>3</v>
      </c>
      <c r="G79" s="3">
        <f t="shared" si="2"/>
        <v>0.375</v>
      </c>
      <c r="H79" t="s">
        <v>13</v>
      </c>
    </row>
    <row r="80" spans="1:9" ht="28.95" customHeight="1">
      <c r="A80" t="s">
        <v>128</v>
      </c>
      <c r="B80" t="s">
        <v>121</v>
      </c>
      <c r="C80" t="s">
        <v>129</v>
      </c>
      <c r="D80">
        <v>1</v>
      </c>
      <c r="E80" s="2" t="s">
        <v>130</v>
      </c>
      <c r="F80" s="3">
        <v>3</v>
      </c>
      <c r="G80" s="3">
        <f t="shared" si="2"/>
        <v>0.375</v>
      </c>
      <c r="H80" t="s">
        <v>13</v>
      </c>
      <c r="I80" t="s">
        <v>14</v>
      </c>
    </row>
    <row r="81" spans="1:9" ht="28.95" customHeight="1">
      <c r="A81" t="s">
        <v>128</v>
      </c>
      <c r="B81" t="s">
        <v>121</v>
      </c>
      <c r="C81" t="s">
        <v>129</v>
      </c>
      <c r="D81">
        <v>2</v>
      </c>
      <c r="E81" s="2" t="s">
        <v>131</v>
      </c>
      <c r="F81" s="3">
        <v>4</v>
      </c>
      <c r="G81" s="3">
        <f t="shared" si="2"/>
        <v>0.5</v>
      </c>
      <c r="H81" t="s">
        <v>13</v>
      </c>
    </row>
    <row r="82" spans="1:9" ht="28.95" customHeight="1">
      <c r="A82" t="s">
        <v>128</v>
      </c>
      <c r="B82" t="s">
        <v>121</v>
      </c>
      <c r="C82" t="s">
        <v>129</v>
      </c>
      <c r="D82">
        <v>3</v>
      </c>
      <c r="E82" s="2" t="s">
        <v>132</v>
      </c>
      <c r="F82" s="3">
        <v>3</v>
      </c>
      <c r="G82" s="3">
        <f t="shared" si="2"/>
        <v>0.375</v>
      </c>
      <c r="H82" t="s">
        <v>13</v>
      </c>
    </row>
    <row r="83" spans="1:9" ht="28.95" customHeight="1">
      <c r="A83" t="s">
        <v>128</v>
      </c>
      <c r="B83" t="s">
        <v>121</v>
      </c>
      <c r="C83" t="s">
        <v>129</v>
      </c>
      <c r="D83">
        <v>4</v>
      </c>
      <c r="E83" s="2" t="s">
        <v>133</v>
      </c>
      <c r="F83" s="3">
        <v>3</v>
      </c>
      <c r="G83" s="3">
        <f t="shared" si="2"/>
        <v>0.375</v>
      </c>
      <c r="H83" t="s">
        <v>13</v>
      </c>
    </row>
    <row r="84" spans="1:9" ht="28.95" customHeight="1">
      <c r="A84" t="s">
        <v>128</v>
      </c>
      <c r="B84" t="s">
        <v>121</v>
      </c>
      <c r="C84" t="s">
        <v>129</v>
      </c>
      <c r="D84">
        <v>5</v>
      </c>
      <c r="E84" s="2" t="s">
        <v>134</v>
      </c>
      <c r="F84" s="3">
        <v>3</v>
      </c>
      <c r="G84" s="3">
        <f t="shared" si="2"/>
        <v>0.375</v>
      </c>
      <c r="H84" t="s">
        <v>13</v>
      </c>
    </row>
    <row r="85" spans="1:9" ht="28.95" customHeight="1">
      <c r="A85" t="s">
        <v>135</v>
      </c>
      <c r="B85" t="s">
        <v>121</v>
      </c>
      <c r="C85" t="s">
        <v>136</v>
      </c>
      <c r="D85">
        <v>1</v>
      </c>
      <c r="E85" s="2" t="s">
        <v>137</v>
      </c>
      <c r="F85" s="3">
        <v>3</v>
      </c>
      <c r="G85" s="3">
        <f t="shared" si="2"/>
        <v>0.375</v>
      </c>
      <c r="H85" t="s">
        <v>77</v>
      </c>
      <c r="I85" t="s">
        <v>14</v>
      </c>
    </row>
    <row r="86" spans="1:9" ht="28.95" customHeight="1">
      <c r="A86" t="s">
        <v>135</v>
      </c>
      <c r="B86" t="s">
        <v>121</v>
      </c>
      <c r="C86" t="s">
        <v>136</v>
      </c>
      <c r="D86">
        <v>2</v>
      </c>
      <c r="E86" s="2" t="s">
        <v>138</v>
      </c>
      <c r="F86" s="3">
        <v>5</v>
      </c>
      <c r="G86" s="3">
        <f t="shared" si="2"/>
        <v>0.625</v>
      </c>
      <c r="H86" t="s">
        <v>77</v>
      </c>
    </row>
    <row r="87" spans="1:9" ht="28.95" customHeight="1">
      <c r="A87" t="s">
        <v>135</v>
      </c>
      <c r="B87" t="s">
        <v>121</v>
      </c>
      <c r="C87" t="s">
        <v>136</v>
      </c>
      <c r="D87">
        <v>3</v>
      </c>
      <c r="E87" s="2" t="s">
        <v>139</v>
      </c>
      <c r="F87" s="3">
        <v>5</v>
      </c>
      <c r="G87" s="3">
        <f t="shared" si="2"/>
        <v>0.625</v>
      </c>
      <c r="H87" t="s">
        <v>77</v>
      </c>
    </row>
    <row r="88" spans="1:9" ht="28.95" customHeight="1">
      <c r="A88" t="s">
        <v>135</v>
      </c>
      <c r="B88" t="s">
        <v>121</v>
      </c>
      <c r="C88" t="s">
        <v>136</v>
      </c>
      <c r="D88">
        <v>4</v>
      </c>
      <c r="E88" s="2" t="s">
        <v>140</v>
      </c>
      <c r="F88" s="3">
        <v>5</v>
      </c>
      <c r="G88" s="3">
        <f t="shared" si="2"/>
        <v>0.625</v>
      </c>
      <c r="H88" t="s">
        <v>77</v>
      </c>
    </row>
    <row r="89" spans="1:9" ht="28.95" customHeight="1">
      <c r="A89" t="s">
        <v>135</v>
      </c>
      <c r="B89" t="s">
        <v>121</v>
      </c>
      <c r="C89" t="s">
        <v>136</v>
      </c>
      <c r="D89">
        <v>5</v>
      </c>
      <c r="E89" s="2" t="s">
        <v>141</v>
      </c>
      <c r="F89" s="3">
        <v>3</v>
      </c>
      <c r="G89" s="3">
        <f t="shared" si="2"/>
        <v>0.375</v>
      </c>
      <c r="H89" t="s">
        <v>77</v>
      </c>
    </row>
    <row r="90" spans="1:9" ht="28.95" customHeight="1">
      <c r="A90" t="s">
        <v>135</v>
      </c>
      <c r="B90" t="s">
        <v>121</v>
      </c>
      <c r="C90" t="s">
        <v>136</v>
      </c>
      <c r="D90">
        <v>6</v>
      </c>
      <c r="E90" s="2" t="s">
        <v>142</v>
      </c>
      <c r="F90" s="3">
        <v>3</v>
      </c>
      <c r="G90" s="3">
        <f t="shared" si="2"/>
        <v>0.375</v>
      </c>
      <c r="H90" t="s">
        <v>77</v>
      </c>
    </row>
    <row r="91" spans="1:9" ht="28.95" customHeight="1">
      <c r="A91" t="s">
        <v>143</v>
      </c>
      <c r="B91" t="s">
        <v>121</v>
      </c>
      <c r="C91" t="s">
        <v>144</v>
      </c>
      <c r="D91">
        <v>1</v>
      </c>
      <c r="E91" s="2" t="s">
        <v>145</v>
      </c>
      <c r="F91" s="3">
        <v>2</v>
      </c>
      <c r="G91" s="3">
        <f t="shared" si="2"/>
        <v>0.25</v>
      </c>
      <c r="H91" t="s">
        <v>77</v>
      </c>
      <c r="I91" t="s">
        <v>14</v>
      </c>
    </row>
    <row r="92" spans="1:9" ht="28.95" customHeight="1">
      <c r="A92" t="s">
        <v>143</v>
      </c>
      <c r="B92" t="s">
        <v>121</v>
      </c>
      <c r="C92" t="s">
        <v>144</v>
      </c>
      <c r="D92">
        <v>2</v>
      </c>
      <c r="E92" s="2" t="s">
        <v>146</v>
      </c>
      <c r="F92" s="3">
        <v>3</v>
      </c>
      <c r="G92" s="3">
        <f t="shared" si="2"/>
        <v>0.375</v>
      </c>
      <c r="H92" t="s">
        <v>77</v>
      </c>
    </row>
    <row r="93" spans="1:9" ht="28.95" customHeight="1">
      <c r="A93" t="s">
        <v>143</v>
      </c>
      <c r="B93" t="s">
        <v>121</v>
      </c>
      <c r="C93" t="s">
        <v>144</v>
      </c>
      <c r="D93">
        <v>3</v>
      </c>
      <c r="E93" s="2" t="s">
        <v>147</v>
      </c>
      <c r="F93" s="3">
        <v>3</v>
      </c>
      <c r="G93" s="3">
        <f t="shared" si="2"/>
        <v>0.375</v>
      </c>
      <c r="H93" t="s">
        <v>77</v>
      </c>
    </row>
    <row r="94" spans="1:9" ht="28.95" customHeight="1">
      <c r="A94" t="s">
        <v>143</v>
      </c>
      <c r="B94" t="s">
        <v>121</v>
      </c>
      <c r="C94" t="s">
        <v>144</v>
      </c>
      <c r="D94">
        <v>4</v>
      </c>
      <c r="E94" s="2" t="s">
        <v>148</v>
      </c>
      <c r="F94" s="3">
        <v>3</v>
      </c>
      <c r="G94" s="3">
        <f t="shared" si="2"/>
        <v>0.375</v>
      </c>
      <c r="H94" t="s">
        <v>77</v>
      </c>
    </row>
    <row r="95" spans="1:9" ht="28.95" customHeight="1">
      <c r="A95" t="s">
        <v>143</v>
      </c>
      <c r="B95" t="s">
        <v>121</v>
      </c>
      <c r="C95" t="s">
        <v>144</v>
      </c>
      <c r="D95">
        <v>5</v>
      </c>
      <c r="E95" s="2" t="s">
        <v>149</v>
      </c>
      <c r="F95" s="3">
        <v>2</v>
      </c>
      <c r="G95" s="3">
        <f t="shared" si="2"/>
        <v>0.25</v>
      </c>
      <c r="H95" t="s">
        <v>77</v>
      </c>
    </row>
    <row r="96" spans="1:9" ht="28.95" customHeight="1">
      <c r="A96" t="s">
        <v>143</v>
      </c>
      <c r="B96" t="s">
        <v>121</v>
      </c>
      <c r="C96" t="s">
        <v>144</v>
      </c>
      <c r="D96">
        <v>6</v>
      </c>
      <c r="E96" s="2" t="s">
        <v>150</v>
      </c>
      <c r="F96" s="3">
        <v>3</v>
      </c>
      <c r="G96" s="3">
        <f t="shared" si="2"/>
        <v>0.375</v>
      </c>
      <c r="H96" t="s">
        <v>77</v>
      </c>
    </row>
    <row r="97" spans="1:9" ht="28.95" customHeight="1">
      <c r="A97" t="s">
        <v>151</v>
      </c>
      <c r="B97" t="s">
        <v>121</v>
      </c>
      <c r="C97" t="s">
        <v>152</v>
      </c>
      <c r="D97">
        <v>1</v>
      </c>
      <c r="E97" s="2" t="s">
        <v>153</v>
      </c>
      <c r="F97" s="3">
        <v>2</v>
      </c>
      <c r="G97" s="3">
        <f t="shared" si="2"/>
        <v>0.25</v>
      </c>
      <c r="H97" t="s">
        <v>77</v>
      </c>
      <c r="I97" t="s">
        <v>14</v>
      </c>
    </row>
    <row r="98" spans="1:9" ht="28.95" customHeight="1">
      <c r="A98" t="s">
        <v>151</v>
      </c>
      <c r="B98" t="s">
        <v>121</v>
      </c>
      <c r="C98" t="s">
        <v>152</v>
      </c>
      <c r="D98">
        <v>2</v>
      </c>
      <c r="E98" s="2" t="s">
        <v>154</v>
      </c>
      <c r="F98" s="3">
        <v>3</v>
      </c>
      <c r="G98" s="3">
        <f t="shared" ref="G98:G129" si="3">F98/8</f>
        <v>0.375</v>
      </c>
      <c r="H98" t="s">
        <v>77</v>
      </c>
    </row>
    <row r="99" spans="1:9" ht="28.95" customHeight="1">
      <c r="A99" t="s">
        <v>151</v>
      </c>
      <c r="B99" t="s">
        <v>121</v>
      </c>
      <c r="C99" t="s">
        <v>152</v>
      </c>
      <c r="D99">
        <v>3</v>
      </c>
      <c r="E99" s="2" t="s">
        <v>155</v>
      </c>
      <c r="F99" s="3">
        <v>4</v>
      </c>
      <c r="G99" s="3">
        <f t="shared" si="3"/>
        <v>0.5</v>
      </c>
      <c r="H99" t="s">
        <v>77</v>
      </c>
    </row>
    <row r="100" spans="1:9" ht="28.95" customHeight="1">
      <c r="A100" t="s">
        <v>151</v>
      </c>
      <c r="B100" t="s">
        <v>121</v>
      </c>
      <c r="C100" t="s">
        <v>152</v>
      </c>
      <c r="D100">
        <v>4</v>
      </c>
      <c r="E100" s="2" t="s">
        <v>156</v>
      </c>
      <c r="F100" s="3">
        <v>3</v>
      </c>
      <c r="G100" s="3">
        <f t="shared" si="3"/>
        <v>0.375</v>
      </c>
      <c r="H100" t="s">
        <v>77</v>
      </c>
    </row>
    <row r="101" spans="1:9" ht="28.95" customHeight="1">
      <c r="A101" t="s">
        <v>151</v>
      </c>
      <c r="B101" t="s">
        <v>121</v>
      </c>
      <c r="C101" t="s">
        <v>152</v>
      </c>
      <c r="D101">
        <v>5</v>
      </c>
      <c r="E101" s="2" t="s">
        <v>157</v>
      </c>
      <c r="F101" s="3">
        <v>2</v>
      </c>
      <c r="G101" s="3">
        <f t="shared" si="3"/>
        <v>0.25</v>
      </c>
      <c r="H101" t="s">
        <v>77</v>
      </c>
    </row>
    <row r="102" spans="1:9" ht="28.95" customHeight="1">
      <c r="A102" t="s">
        <v>151</v>
      </c>
      <c r="B102" t="s">
        <v>121</v>
      </c>
      <c r="C102" t="s">
        <v>152</v>
      </c>
      <c r="D102">
        <v>6</v>
      </c>
      <c r="E102" s="2" t="s">
        <v>158</v>
      </c>
      <c r="F102" s="3">
        <v>2</v>
      </c>
      <c r="G102" s="3">
        <f t="shared" si="3"/>
        <v>0.25</v>
      </c>
      <c r="H102" t="s">
        <v>77</v>
      </c>
    </row>
    <row r="103" spans="1:9" ht="28.95" customHeight="1">
      <c r="A103" t="s">
        <v>159</v>
      </c>
      <c r="B103" t="s">
        <v>160</v>
      </c>
      <c r="C103" t="s">
        <v>161</v>
      </c>
      <c r="D103">
        <v>1</v>
      </c>
      <c r="E103" s="2" t="s">
        <v>162</v>
      </c>
      <c r="F103" s="3">
        <v>1</v>
      </c>
      <c r="G103" s="3">
        <f t="shared" si="3"/>
        <v>0.125</v>
      </c>
      <c r="H103" t="s">
        <v>13</v>
      </c>
      <c r="I103" t="s">
        <v>14</v>
      </c>
    </row>
    <row r="104" spans="1:9" ht="28.95" customHeight="1">
      <c r="A104" t="s">
        <v>159</v>
      </c>
      <c r="B104" t="s">
        <v>160</v>
      </c>
      <c r="C104" t="s">
        <v>161</v>
      </c>
      <c r="D104">
        <v>2</v>
      </c>
      <c r="E104" s="2" t="s">
        <v>163</v>
      </c>
      <c r="F104" s="3">
        <v>2</v>
      </c>
      <c r="G104" s="3">
        <f t="shared" si="3"/>
        <v>0.25</v>
      </c>
      <c r="H104" t="s">
        <v>13</v>
      </c>
    </row>
    <row r="105" spans="1:9" ht="28.95" customHeight="1">
      <c r="A105" t="s">
        <v>159</v>
      </c>
      <c r="B105" t="s">
        <v>160</v>
      </c>
      <c r="C105" t="s">
        <v>161</v>
      </c>
      <c r="D105">
        <v>3</v>
      </c>
      <c r="E105" s="2" t="s">
        <v>164</v>
      </c>
      <c r="F105" s="3">
        <v>1</v>
      </c>
      <c r="G105" s="3">
        <f t="shared" si="3"/>
        <v>0.125</v>
      </c>
      <c r="H105" t="s">
        <v>13</v>
      </c>
    </row>
    <row r="106" spans="1:9" ht="28.95" customHeight="1">
      <c r="A106" t="s">
        <v>165</v>
      </c>
      <c r="B106" t="s">
        <v>160</v>
      </c>
      <c r="C106" t="s">
        <v>166</v>
      </c>
      <c r="D106">
        <v>1</v>
      </c>
      <c r="E106" s="2" t="s">
        <v>167</v>
      </c>
      <c r="F106" s="3">
        <v>2</v>
      </c>
      <c r="G106" s="3">
        <f t="shared" si="3"/>
        <v>0.25</v>
      </c>
      <c r="H106" t="s">
        <v>13</v>
      </c>
      <c r="I106" t="s">
        <v>14</v>
      </c>
    </row>
    <row r="107" spans="1:9" ht="28.95" customHeight="1">
      <c r="A107" t="s">
        <v>165</v>
      </c>
      <c r="B107" t="s">
        <v>160</v>
      </c>
      <c r="C107" t="s">
        <v>166</v>
      </c>
      <c r="D107">
        <v>2</v>
      </c>
      <c r="E107" s="2" t="s">
        <v>168</v>
      </c>
      <c r="F107" s="3">
        <v>2</v>
      </c>
      <c r="G107" s="3">
        <f t="shared" si="3"/>
        <v>0.25</v>
      </c>
      <c r="H107" t="s">
        <v>13</v>
      </c>
    </row>
    <row r="108" spans="1:9" ht="28.95" customHeight="1">
      <c r="A108" t="s">
        <v>165</v>
      </c>
      <c r="B108" t="s">
        <v>160</v>
      </c>
      <c r="C108" t="s">
        <v>166</v>
      </c>
      <c r="D108">
        <v>3</v>
      </c>
      <c r="E108" s="2" t="s">
        <v>169</v>
      </c>
      <c r="F108" s="3">
        <v>3</v>
      </c>
      <c r="G108" s="3">
        <f t="shared" si="3"/>
        <v>0.375</v>
      </c>
      <c r="H108" t="s">
        <v>13</v>
      </c>
    </row>
    <row r="109" spans="1:9" ht="28.95" customHeight="1">
      <c r="A109" t="s">
        <v>165</v>
      </c>
      <c r="B109" t="s">
        <v>160</v>
      </c>
      <c r="C109" t="s">
        <v>166</v>
      </c>
      <c r="D109">
        <v>4</v>
      </c>
      <c r="E109" s="2" t="s">
        <v>170</v>
      </c>
      <c r="F109" s="3">
        <v>3</v>
      </c>
      <c r="G109" s="3">
        <f t="shared" si="3"/>
        <v>0.375</v>
      </c>
      <c r="H109" t="s">
        <v>13</v>
      </c>
    </row>
    <row r="110" spans="1:9" ht="28.95" customHeight="1">
      <c r="A110" t="s">
        <v>165</v>
      </c>
      <c r="B110" t="s">
        <v>160</v>
      </c>
      <c r="C110" t="s">
        <v>166</v>
      </c>
      <c r="D110">
        <v>5</v>
      </c>
      <c r="E110" s="2" t="s">
        <v>171</v>
      </c>
      <c r="F110" s="3">
        <v>2</v>
      </c>
      <c r="G110" s="3">
        <f t="shared" si="3"/>
        <v>0.25</v>
      </c>
      <c r="H110" t="s">
        <v>13</v>
      </c>
    </row>
    <row r="111" spans="1:9" ht="28.95" customHeight="1">
      <c r="A111" t="s">
        <v>172</v>
      </c>
      <c r="B111" t="s">
        <v>160</v>
      </c>
      <c r="C111" t="s">
        <v>173</v>
      </c>
      <c r="D111">
        <v>1</v>
      </c>
      <c r="E111" s="2" t="s">
        <v>174</v>
      </c>
      <c r="F111" s="3">
        <v>2</v>
      </c>
      <c r="G111" s="3">
        <f t="shared" si="3"/>
        <v>0.25</v>
      </c>
      <c r="H111" t="s">
        <v>77</v>
      </c>
      <c r="I111" t="s">
        <v>14</v>
      </c>
    </row>
    <row r="112" spans="1:9" ht="28.95" customHeight="1">
      <c r="A112" t="s">
        <v>172</v>
      </c>
      <c r="B112" t="s">
        <v>160</v>
      </c>
      <c r="C112" t="s">
        <v>173</v>
      </c>
      <c r="D112">
        <v>2</v>
      </c>
      <c r="E112" s="2" t="s">
        <v>175</v>
      </c>
      <c r="F112" s="3">
        <v>2</v>
      </c>
      <c r="G112" s="3">
        <f t="shared" si="3"/>
        <v>0.25</v>
      </c>
      <c r="H112" t="s">
        <v>77</v>
      </c>
    </row>
    <row r="113" spans="1:9" ht="28.95" customHeight="1">
      <c r="A113" t="s">
        <v>172</v>
      </c>
      <c r="B113" t="s">
        <v>160</v>
      </c>
      <c r="C113" t="s">
        <v>173</v>
      </c>
      <c r="D113">
        <v>3</v>
      </c>
      <c r="E113" s="2" t="s">
        <v>176</v>
      </c>
      <c r="F113" s="3">
        <v>3</v>
      </c>
      <c r="G113" s="3">
        <f t="shared" si="3"/>
        <v>0.375</v>
      </c>
      <c r="H113" t="s">
        <v>77</v>
      </c>
    </row>
    <row r="114" spans="1:9" ht="28.95" customHeight="1">
      <c r="A114" t="s">
        <v>172</v>
      </c>
      <c r="B114" t="s">
        <v>160</v>
      </c>
      <c r="C114" t="s">
        <v>173</v>
      </c>
      <c r="D114">
        <v>4</v>
      </c>
      <c r="E114" s="2" t="s">
        <v>177</v>
      </c>
      <c r="F114" s="3">
        <v>3</v>
      </c>
      <c r="G114" s="3">
        <f t="shared" si="3"/>
        <v>0.375</v>
      </c>
      <c r="H114" t="s">
        <v>77</v>
      </c>
    </row>
    <row r="115" spans="1:9" ht="28.95" customHeight="1">
      <c r="A115" t="s">
        <v>172</v>
      </c>
      <c r="B115" t="s">
        <v>160</v>
      </c>
      <c r="C115" t="s">
        <v>173</v>
      </c>
      <c r="D115">
        <v>5</v>
      </c>
      <c r="E115" s="2" t="s">
        <v>178</v>
      </c>
      <c r="F115" s="3">
        <v>2</v>
      </c>
      <c r="G115" s="3">
        <f t="shared" si="3"/>
        <v>0.25</v>
      </c>
      <c r="H115" t="s">
        <v>77</v>
      </c>
    </row>
    <row r="116" spans="1:9" ht="28.95" customHeight="1">
      <c r="A116" t="s">
        <v>179</v>
      </c>
      <c r="B116" t="s">
        <v>180</v>
      </c>
      <c r="C116" t="s">
        <v>181</v>
      </c>
      <c r="D116">
        <v>1</v>
      </c>
      <c r="E116" s="2" t="s">
        <v>182</v>
      </c>
      <c r="F116" s="3">
        <v>2</v>
      </c>
      <c r="G116" s="3">
        <f t="shared" si="3"/>
        <v>0.25</v>
      </c>
      <c r="H116" t="s">
        <v>77</v>
      </c>
      <c r="I116" t="s">
        <v>183</v>
      </c>
    </row>
    <row r="117" spans="1:9" ht="28.95" customHeight="1">
      <c r="A117" t="s">
        <v>179</v>
      </c>
      <c r="B117" t="s">
        <v>180</v>
      </c>
      <c r="C117" t="s">
        <v>181</v>
      </c>
      <c r="D117">
        <v>2</v>
      </c>
      <c r="E117" s="2" t="s">
        <v>184</v>
      </c>
      <c r="F117" s="3">
        <v>2</v>
      </c>
      <c r="G117" s="3">
        <f t="shared" si="3"/>
        <v>0.25</v>
      </c>
      <c r="H117" t="s">
        <v>77</v>
      </c>
    </row>
    <row r="118" spans="1:9" ht="28.95" customHeight="1">
      <c r="A118" t="s">
        <v>179</v>
      </c>
      <c r="B118" t="s">
        <v>180</v>
      </c>
      <c r="C118" t="s">
        <v>181</v>
      </c>
      <c r="D118">
        <v>3</v>
      </c>
      <c r="E118" s="2" t="s">
        <v>185</v>
      </c>
      <c r="F118" s="3">
        <v>3</v>
      </c>
      <c r="G118" s="3">
        <f t="shared" si="3"/>
        <v>0.375</v>
      </c>
      <c r="H118" t="s">
        <v>77</v>
      </c>
    </row>
    <row r="119" spans="1:9" ht="28.95" customHeight="1">
      <c r="A119" t="s">
        <v>179</v>
      </c>
      <c r="B119" t="s">
        <v>180</v>
      </c>
      <c r="C119" t="s">
        <v>181</v>
      </c>
      <c r="D119">
        <v>4</v>
      </c>
      <c r="E119" s="2" t="s">
        <v>186</v>
      </c>
      <c r="F119" s="3">
        <v>3</v>
      </c>
      <c r="G119" s="3">
        <f t="shared" si="3"/>
        <v>0.375</v>
      </c>
      <c r="H119" t="s">
        <v>77</v>
      </c>
    </row>
    <row r="120" spans="1:9" ht="28.95" customHeight="1">
      <c r="A120" t="s">
        <v>179</v>
      </c>
      <c r="B120" t="s">
        <v>180</v>
      </c>
      <c r="C120" t="s">
        <v>181</v>
      </c>
      <c r="D120">
        <v>5</v>
      </c>
      <c r="E120" s="2" t="s">
        <v>187</v>
      </c>
      <c r="F120" s="3">
        <v>2</v>
      </c>
      <c r="G120" s="3">
        <f t="shared" si="3"/>
        <v>0.25</v>
      </c>
      <c r="H120" t="s">
        <v>77</v>
      </c>
    </row>
    <row r="121" spans="1:9" ht="28.95" customHeight="1">
      <c r="A121" t="s">
        <v>188</v>
      </c>
      <c r="B121" t="s">
        <v>180</v>
      </c>
      <c r="C121" t="s">
        <v>189</v>
      </c>
      <c r="D121">
        <v>1</v>
      </c>
      <c r="E121" s="2" t="s">
        <v>190</v>
      </c>
      <c r="F121" s="3">
        <v>3</v>
      </c>
      <c r="G121" s="3">
        <f t="shared" si="3"/>
        <v>0.375</v>
      </c>
      <c r="H121" t="s">
        <v>77</v>
      </c>
      <c r="I121" t="s">
        <v>14</v>
      </c>
    </row>
    <row r="122" spans="1:9" ht="28.95" customHeight="1">
      <c r="A122" t="s">
        <v>188</v>
      </c>
      <c r="B122" t="s">
        <v>180</v>
      </c>
      <c r="C122" t="s">
        <v>189</v>
      </c>
      <c r="D122">
        <v>2</v>
      </c>
      <c r="E122" s="2" t="s">
        <v>191</v>
      </c>
      <c r="F122" s="3">
        <v>4</v>
      </c>
      <c r="G122" s="3">
        <f t="shared" si="3"/>
        <v>0.5</v>
      </c>
      <c r="H122" t="s">
        <v>77</v>
      </c>
    </row>
    <row r="123" spans="1:9" ht="28.95" customHeight="1">
      <c r="A123" t="s">
        <v>188</v>
      </c>
      <c r="B123" t="s">
        <v>180</v>
      </c>
      <c r="C123" t="s">
        <v>189</v>
      </c>
      <c r="D123">
        <v>3</v>
      </c>
      <c r="E123" s="2" t="s">
        <v>192</v>
      </c>
      <c r="F123" s="3">
        <v>4</v>
      </c>
      <c r="G123" s="3">
        <f t="shared" si="3"/>
        <v>0.5</v>
      </c>
      <c r="H123" t="s">
        <v>77</v>
      </c>
    </row>
    <row r="124" spans="1:9" ht="28.95" customHeight="1">
      <c r="A124" t="s">
        <v>188</v>
      </c>
      <c r="B124" t="s">
        <v>180</v>
      </c>
      <c r="C124" t="s">
        <v>189</v>
      </c>
      <c r="D124">
        <v>4</v>
      </c>
      <c r="E124" s="2" t="s">
        <v>193</v>
      </c>
      <c r="F124" s="3">
        <v>3</v>
      </c>
      <c r="G124" s="3">
        <f t="shared" si="3"/>
        <v>0.375</v>
      </c>
      <c r="H124" t="s">
        <v>77</v>
      </c>
    </row>
    <row r="125" spans="1:9" ht="28.95" customHeight="1">
      <c r="A125" t="s">
        <v>188</v>
      </c>
      <c r="B125" t="s">
        <v>180</v>
      </c>
      <c r="C125" t="s">
        <v>189</v>
      </c>
      <c r="D125">
        <v>5</v>
      </c>
      <c r="E125" s="2" t="s">
        <v>194</v>
      </c>
      <c r="F125" s="3">
        <v>2</v>
      </c>
      <c r="G125" s="3">
        <f t="shared" si="3"/>
        <v>0.25</v>
      </c>
      <c r="H125" t="s">
        <v>77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17" customWidth="1"/>
    <col min="2" max="2" width="23" customWidth="1"/>
    <col min="3" max="3" width="53" customWidth="1"/>
    <col min="4" max="4" width="17" customWidth="1"/>
    <col min="5" max="5" width="16" customWidth="1"/>
    <col min="6" max="6" width="29" customWidth="1"/>
    <col min="7" max="7" width="14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195</v>
      </c>
      <c r="E1" s="1" t="s">
        <v>196</v>
      </c>
      <c r="F1" s="1" t="s">
        <v>7</v>
      </c>
      <c r="G1" s="1" t="s">
        <v>197</v>
      </c>
      <c r="H1" s="1" t="s">
        <v>198</v>
      </c>
    </row>
    <row r="2" spans="1:8">
      <c r="A2" t="s">
        <v>9</v>
      </c>
      <c r="B2" t="s">
        <v>10</v>
      </c>
      <c r="C2" t="s">
        <v>11</v>
      </c>
      <c r="D2" s="3">
        <f>SUMIF('Detailed Steps'!$A$2:$A$125,A2,'Detailed Steps'!$F$2:$F$125)</f>
        <v>24</v>
      </c>
      <c r="E2" s="3">
        <f t="shared" ref="E2:E27" si="0">D2/8</f>
        <v>3</v>
      </c>
      <c r="F2" t="s">
        <v>13</v>
      </c>
      <c r="G2">
        <v>5</v>
      </c>
      <c r="H2" t="s">
        <v>199</v>
      </c>
    </row>
    <row r="3" spans="1:8">
      <c r="A3" t="s">
        <v>19</v>
      </c>
      <c r="B3" t="s">
        <v>10</v>
      </c>
      <c r="C3" t="s">
        <v>20</v>
      </c>
      <c r="D3" s="3">
        <f>SUMIF('Detailed Steps'!$A$2:$A$125,A3,'Detailed Steps'!$F$2:$F$125)</f>
        <v>12</v>
      </c>
      <c r="E3" s="3">
        <f t="shared" si="0"/>
        <v>1.5</v>
      </c>
      <c r="F3" t="s">
        <v>13</v>
      </c>
      <c r="G3">
        <v>5</v>
      </c>
      <c r="H3" t="s">
        <v>200</v>
      </c>
    </row>
    <row r="4" spans="1:8">
      <c r="A4" t="s">
        <v>26</v>
      </c>
      <c r="B4" t="s">
        <v>10</v>
      </c>
      <c r="C4" t="s">
        <v>27</v>
      </c>
      <c r="D4" s="3">
        <f>SUMIF('Detailed Steps'!$A$2:$A$125,A4,'Detailed Steps'!$F$2:$F$125)</f>
        <v>8</v>
      </c>
      <c r="E4" s="3">
        <f t="shared" si="0"/>
        <v>1</v>
      </c>
      <c r="F4" t="s">
        <v>13</v>
      </c>
      <c r="G4">
        <v>4</v>
      </c>
      <c r="H4" t="s">
        <v>201</v>
      </c>
    </row>
    <row r="5" spans="1:8">
      <c r="A5" t="s">
        <v>33</v>
      </c>
      <c r="B5" t="s">
        <v>10</v>
      </c>
      <c r="C5" t="s">
        <v>34</v>
      </c>
      <c r="D5" s="3">
        <f>SUMIF('Detailed Steps'!$A$2:$A$125,A5,'Detailed Steps'!$F$2:$F$125)</f>
        <v>12</v>
      </c>
      <c r="E5" s="3">
        <f t="shared" si="0"/>
        <v>1.5</v>
      </c>
      <c r="F5" t="s">
        <v>13</v>
      </c>
      <c r="G5">
        <v>5</v>
      </c>
      <c r="H5" t="s">
        <v>202</v>
      </c>
    </row>
    <row r="6" spans="1:8">
      <c r="A6" t="s">
        <v>40</v>
      </c>
      <c r="B6" t="s">
        <v>10</v>
      </c>
      <c r="C6" t="s">
        <v>41</v>
      </c>
      <c r="D6" s="3">
        <f>SUMIF('Detailed Steps'!$A$2:$A$125,A6,'Detailed Steps'!$F$2:$F$125)</f>
        <v>8</v>
      </c>
      <c r="E6" s="3">
        <f t="shared" si="0"/>
        <v>1</v>
      </c>
      <c r="F6" t="s">
        <v>13</v>
      </c>
      <c r="G6">
        <v>4</v>
      </c>
      <c r="H6" t="s">
        <v>203</v>
      </c>
    </row>
    <row r="7" spans="1:8">
      <c r="A7" t="s">
        <v>46</v>
      </c>
      <c r="B7" t="s">
        <v>47</v>
      </c>
      <c r="C7" t="s">
        <v>48</v>
      </c>
      <c r="D7" s="3">
        <f>SUMIF('Detailed Steps'!$A$2:$A$125,A7,'Detailed Steps'!$F$2:$F$125)</f>
        <v>16</v>
      </c>
      <c r="E7" s="3">
        <f t="shared" si="0"/>
        <v>2</v>
      </c>
      <c r="F7" t="s">
        <v>13</v>
      </c>
      <c r="G7">
        <v>5</v>
      </c>
      <c r="H7" t="s">
        <v>204</v>
      </c>
    </row>
    <row r="8" spans="1:8">
      <c r="A8" t="s">
        <v>54</v>
      </c>
      <c r="B8" t="s">
        <v>47</v>
      </c>
      <c r="C8" t="s">
        <v>55</v>
      </c>
      <c r="D8" s="3">
        <f>SUMIF('Detailed Steps'!$A$2:$A$125,A8,'Detailed Steps'!$F$2:$F$125)</f>
        <v>8</v>
      </c>
      <c r="E8" s="3">
        <f t="shared" si="0"/>
        <v>1</v>
      </c>
      <c r="F8" t="s">
        <v>13</v>
      </c>
      <c r="G8">
        <v>5</v>
      </c>
      <c r="H8" t="s">
        <v>205</v>
      </c>
    </row>
    <row r="9" spans="1:8">
      <c r="A9" t="s">
        <v>62</v>
      </c>
      <c r="B9" t="s">
        <v>47</v>
      </c>
      <c r="C9" t="s">
        <v>63</v>
      </c>
      <c r="D9" s="3">
        <f>SUMIF('Detailed Steps'!$A$2:$A$125,A9,'Detailed Steps'!$F$2:$F$125)</f>
        <v>8</v>
      </c>
      <c r="E9" s="3">
        <f t="shared" si="0"/>
        <v>1</v>
      </c>
      <c r="F9" t="s">
        <v>13</v>
      </c>
      <c r="G9">
        <v>4</v>
      </c>
      <c r="H9" t="s">
        <v>206</v>
      </c>
    </row>
    <row r="10" spans="1:8">
      <c r="A10" t="s">
        <v>68</v>
      </c>
      <c r="B10" t="s">
        <v>47</v>
      </c>
      <c r="C10" t="s">
        <v>69</v>
      </c>
      <c r="D10" s="3">
        <f>SUMIF('Detailed Steps'!$A$2:$A$125,A10,'Detailed Steps'!$F$2:$F$125)</f>
        <v>8</v>
      </c>
      <c r="E10" s="3">
        <f t="shared" si="0"/>
        <v>1</v>
      </c>
      <c r="F10" t="s">
        <v>13</v>
      </c>
      <c r="G10">
        <v>4</v>
      </c>
      <c r="H10" t="s">
        <v>207</v>
      </c>
    </row>
    <row r="11" spans="1:8">
      <c r="A11" t="s">
        <v>74</v>
      </c>
      <c r="B11" t="s">
        <v>47</v>
      </c>
      <c r="C11" t="s">
        <v>75</v>
      </c>
      <c r="D11" s="3">
        <f>SUMIF('Detailed Steps'!$A$2:$A$125,A11,'Detailed Steps'!$F$2:$F$125)</f>
        <v>12</v>
      </c>
      <c r="E11" s="3">
        <f t="shared" si="0"/>
        <v>1.5</v>
      </c>
      <c r="F11" t="s">
        <v>77</v>
      </c>
      <c r="G11">
        <v>5</v>
      </c>
      <c r="H11" t="s">
        <v>208</v>
      </c>
    </row>
    <row r="12" spans="1:8">
      <c r="A12" t="s">
        <v>82</v>
      </c>
      <c r="B12" t="s">
        <v>83</v>
      </c>
      <c r="C12" t="s">
        <v>84</v>
      </c>
      <c r="D12" s="3">
        <f>SUMIF('Detailed Steps'!$A$2:$A$125,A12,'Detailed Steps'!$F$2:$F$125)</f>
        <v>12</v>
      </c>
      <c r="E12" s="3">
        <f t="shared" si="0"/>
        <v>1.5</v>
      </c>
      <c r="F12" t="s">
        <v>13</v>
      </c>
      <c r="G12">
        <v>5</v>
      </c>
      <c r="H12" t="s">
        <v>209</v>
      </c>
    </row>
    <row r="13" spans="1:8">
      <c r="A13" t="s">
        <v>90</v>
      </c>
      <c r="B13" t="s">
        <v>83</v>
      </c>
      <c r="C13" t="s">
        <v>91</v>
      </c>
      <c r="D13" s="3">
        <f>SUMIF('Detailed Steps'!$A$2:$A$125,A13,'Detailed Steps'!$F$2:$F$125)</f>
        <v>24</v>
      </c>
      <c r="E13" s="3">
        <f t="shared" si="0"/>
        <v>3</v>
      </c>
      <c r="F13" t="s">
        <v>13</v>
      </c>
      <c r="G13">
        <v>7</v>
      </c>
      <c r="H13" t="s">
        <v>210</v>
      </c>
    </row>
    <row r="14" spans="1:8">
      <c r="A14" t="s">
        <v>99</v>
      </c>
      <c r="B14" t="s">
        <v>83</v>
      </c>
      <c r="C14" t="s">
        <v>100</v>
      </c>
      <c r="D14" s="3">
        <f>SUMIF('Detailed Steps'!$A$2:$A$125,A14,'Detailed Steps'!$F$2:$F$125)</f>
        <v>12</v>
      </c>
      <c r="E14" s="3">
        <f t="shared" si="0"/>
        <v>1.5</v>
      </c>
      <c r="F14" t="s">
        <v>13</v>
      </c>
      <c r="G14">
        <v>5</v>
      </c>
      <c r="H14" t="s">
        <v>211</v>
      </c>
    </row>
    <row r="15" spans="1:8">
      <c r="A15" t="s">
        <v>106</v>
      </c>
      <c r="B15" t="s">
        <v>83</v>
      </c>
      <c r="C15" t="s">
        <v>107</v>
      </c>
      <c r="D15" s="3">
        <f>SUMIF('Detailed Steps'!$A$2:$A$125,A15,'Detailed Steps'!$F$2:$F$125)</f>
        <v>12</v>
      </c>
      <c r="E15" s="3">
        <f t="shared" si="0"/>
        <v>1.5</v>
      </c>
      <c r="F15" t="s">
        <v>77</v>
      </c>
      <c r="G15">
        <v>5</v>
      </c>
      <c r="H15" t="s">
        <v>212</v>
      </c>
    </row>
    <row r="16" spans="1:8">
      <c r="A16" t="s">
        <v>113</v>
      </c>
      <c r="B16" t="s">
        <v>83</v>
      </c>
      <c r="C16" t="s">
        <v>114</v>
      </c>
      <c r="D16" s="3">
        <f>SUMIF('Detailed Steps'!$A$2:$A$125,A16,'Detailed Steps'!$F$2:$F$125)</f>
        <v>16</v>
      </c>
      <c r="E16" s="3">
        <f t="shared" si="0"/>
        <v>2</v>
      </c>
      <c r="F16" t="s">
        <v>77</v>
      </c>
      <c r="G16">
        <v>5</v>
      </c>
      <c r="H16" t="s">
        <v>213</v>
      </c>
    </row>
    <row r="17" spans="1:8">
      <c r="A17" t="s">
        <v>120</v>
      </c>
      <c r="B17" t="s">
        <v>121</v>
      </c>
      <c r="C17" t="s">
        <v>122</v>
      </c>
      <c r="D17" s="3">
        <f>SUMIF('Detailed Steps'!$A$2:$A$125,A17,'Detailed Steps'!$F$2:$F$125)</f>
        <v>16</v>
      </c>
      <c r="E17" s="3">
        <f t="shared" si="0"/>
        <v>2</v>
      </c>
      <c r="F17" t="s">
        <v>13</v>
      </c>
      <c r="G17">
        <v>5</v>
      </c>
      <c r="H17" t="s">
        <v>214</v>
      </c>
    </row>
    <row r="18" spans="1:8">
      <c r="A18" t="s">
        <v>128</v>
      </c>
      <c r="B18" t="s">
        <v>121</v>
      </c>
      <c r="C18" t="s">
        <v>129</v>
      </c>
      <c r="D18" s="3">
        <f>SUMIF('Detailed Steps'!$A$2:$A$125,A18,'Detailed Steps'!$F$2:$F$125)</f>
        <v>16</v>
      </c>
      <c r="E18" s="3">
        <f t="shared" si="0"/>
        <v>2</v>
      </c>
      <c r="F18" t="s">
        <v>13</v>
      </c>
      <c r="G18">
        <v>5</v>
      </c>
      <c r="H18" t="s">
        <v>215</v>
      </c>
    </row>
    <row r="19" spans="1:8">
      <c r="A19" t="s">
        <v>135</v>
      </c>
      <c r="B19" t="s">
        <v>121</v>
      </c>
      <c r="C19" t="s">
        <v>136</v>
      </c>
      <c r="D19" s="3">
        <f>SUMIF('Detailed Steps'!$A$2:$A$125,A19,'Detailed Steps'!$F$2:$F$125)</f>
        <v>24</v>
      </c>
      <c r="E19" s="3">
        <f t="shared" si="0"/>
        <v>3</v>
      </c>
      <c r="F19" t="s">
        <v>77</v>
      </c>
      <c r="G19">
        <v>6</v>
      </c>
      <c r="H19" t="s">
        <v>216</v>
      </c>
    </row>
    <row r="20" spans="1:8">
      <c r="A20" t="s">
        <v>143</v>
      </c>
      <c r="B20" t="s">
        <v>121</v>
      </c>
      <c r="C20" t="s">
        <v>144</v>
      </c>
      <c r="D20" s="3">
        <f>SUMIF('Detailed Steps'!$A$2:$A$125,A20,'Detailed Steps'!$F$2:$F$125)</f>
        <v>16</v>
      </c>
      <c r="E20" s="3">
        <f t="shared" si="0"/>
        <v>2</v>
      </c>
      <c r="F20" t="s">
        <v>77</v>
      </c>
      <c r="G20">
        <v>6</v>
      </c>
      <c r="H20" t="s">
        <v>217</v>
      </c>
    </row>
    <row r="21" spans="1:8">
      <c r="A21" t="s">
        <v>151</v>
      </c>
      <c r="B21" t="s">
        <v>121</v>
      </c>
      <c r="C21" t="s">
        <v>152</v>
      </c>
      <c r="D21" s="3">
        <f>SUMIF('Detailed Steps'!$A$2:$A$125,A21,'Detailed Steps'!$F$2:$F$125)</f>
        <v>16</v>
      </c>
      <c r="E21" s="3">
        <f t="shared" si="0"/>
        <v>2</v>
      </c>
      <c r="F21" t="s">
        <v>77</v>
      </c>
      <c r="G21">
        <v>6</v>
      </c>
      <c r="H21" t="s">
        <v>218</v>
      </c>
    </row>
    <row r="22" spans="1:8">
      <c r="A22" t="s">
        <v>159</v>
      </c>
      <c r="B22" t="s">
        <v>160</v>
      </c>
      <c r="C22" t="s">
        <v>161</v>
      </c>
      <c r="D22" s="3">
        <f>SUMIF('Detailed Steps'!$A$2:$A$125,A22,'Detailed Steps'!$F$2:$F$125)</f>
        <v>4</v>
      </c>
      <c r="E22" s="3">
        <f t="shared" si="0"/>
        <v>0.5</v>
      </c>
      <c r="F22" t="s">
        <v>13</v>
      </c>
      <c r="G22">
        <v>3</v>
      </c>
      <c r="H22" t="s">
        <v>219</v>
      </c>
    </row>
    <row r="23" spans="1:8">
      <c r="A23" t="s">
        <v>165</v>
      </c>
      <c r="B23" t="s">
        <v>160</v>
      </c>
      <c r="C23" t="s">
        <v>166</v>
      </c>
      <c r="D23" s="3">
        <f>SUMIF('Detailed Steps'!$A$2:$A$125,A23,'Detailed Steps'!$F$2:$F$125)</f>
        <v>12</v>
      </c>
      <c r="E23" s="3">
        <f t="shared" si="0"/>
        <v>1.5</v>
      </c>
      <c r="F23" t="s">
        <v>13</v>
      </c>
      <c r="G23">
        <v>5</v>
      </c>
      <c r="H23" t="s">
        <v>220</v>
      </c>
    </row>
    <row r="24" spans="1:8">
      <c r="A24" t="s">
        <v>172</v>
      </c>
      <c r="B24" t="s">
        <v>160</v>
      </c>
      <c r="C24" t="s">
        <v>173</v>
      </c>
      <c r="D24" s="3">
        <f>SUMIF('Detailed Steps'!$A$2:$A$125,A24,'Detailed Steps'!$F$2:$F$125)</f>
        <v>12</v>
      </c>
      <c r="E24" s="3">
        <f t="shared" si="0"/>
        <v>1.5</v>
      </c>
      <c r="F24" t="s">
        <v>77</v>
      </c>
      <c r="G24">
        <v>5</v>
      </c>
      <c r="H24" t="s">
        <v>221</v>
      </c>
    </row>
    <row r="25" spans="1:8">
      <c r="A25" t="s">
        <v>179</v>
      </c>
      <c r="B25" t="s">
        <v>180</v>
      </c>
      <c r="C25" t="s">
        <v>181</v>
      </c>
      <c r="D25" s="3">
        <f>SUMIF('Detailed Steps'!$A$2:$A$125,A25,'Detailed Steps'!$F$2:$F$125)</f>
        <v>12</v>
      </c>
      <c r="E25" s="3">
        <f t="shared" si="0"/>
        <v>1.5</v>
      </c>
      <c r="F25" t="s">
        <v>77</v>
      </c>
      <c r="G25">
        <v>5</v>
      </c>
      <c r="H25" t="s">
        <v>222</v>
      </c>
    </row>
    <row r="26" spans="1:8">
      <c r="A26" t="s">
        <v>188</v>
      </c>
      <c r="B26" t="s">
        <v>180</v>
      </c>
      <c r="C26" t="s">
        <v>189</v>
      </c>
      <c r="D26" s="3">
        <f>SUMIF('Detailed Steps'!$A$2:$A$125,A26,'Detailed Steps'!$F$2:$F$125)</f>
        <v>16</v>
      </c>
      <c r="E26" s="3">
        <f t="shared" si="0"/>
        <v>2</v>
      </c>
      <c r="F26" t="s">
        <v>77</v>
      </c>
      <c r="G26">
        <v>5</v>
      </c>
      <c r="H26" t="s">
        <v>223</v>
      </c>
    </row>
    <row r="27" spans="1:8">
      <c r="A27" s="4" t="s">
        <v>224</v>
      </c>
      <c r="B27" s="4"/>
      <c r="C27" s="4"/>
      <c r="D27" s="5">
        <f>SUM(D2:D26)</f>
        <v>336</v>
      </c>
      <c r="E27" s="5">
        <f t="shared" si="0"/>
        <v>42</v>
      </c>
      <c r="F27" s="4"/>
      <c r="G27" s="4"/>
      <c r="H27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/>
  </sheetViews>
  <sheetFormatPr defaultRowHeight="13.8"/>
  <cols>
    <col min="1" max="1" width="45" customWidth="1"/>
    <col min="2" max="4" width="20" customWidth="1"/>
  </cols>
  <sheetData>
    <row r="1" spans="1:4" ht="24" customHeight="1">
      <c r="A1" s="1" t="s">
        <v>1</v>
      </c>
      <c r="B1" s="1" t="s">
        <v>225</v>
      </c>
      <c r="C1" s="1" t="s">
        <v>226</v>
      </c>
      <c r="D1" s="1" t="s">
        <v>227</v>
      </c>
    </row>
    <row r="2" spans="1:4">
      <c r="A2" t="s">
        <v>10</v>
      </c>
      <c r="B2">
        <f>COUNTIF('Ticket Summary'!$B$2:$B$26,A2)</f>
        <v>5</v>
      </c>
      <c r="C2">
        <f>SUMIF('Ticket Summary'!$B$2:$B$26,A2,'Ticket Summary'!$D$2:$D$26)</f>
        <v>64</v>
      </c>
      <c r="D2">
        <f t="shared" ref="D2:D7" si="0">C2/8</f>
        <v>8</v>
      </c>
    </row>
    <row r="3" spans="1:4">
      <c r="A3" t="s">
        <v>47</v>
      </c>
      <c r="B3">
        <f>COUNTIF('Ticket Summary'!$B$2:$B$26,A3)</f>
        <v>5</v>
      </c>
      <c r="C3">
        <f>SUMIF('Ticket Summary'!$B$2:$B$26,A3,'Ticket Summary'!$D$2:$D$26)</f>
        <v>52</v>
      </c>
      <c r="D3">
        <f t="shared" si="0"/>
        <v>6.5</v>
      </c>
    </row>
    <row r="4" spans="1:4">
      <c r="A4" t="s">
        <v>83</v>
      </c>
      <c r="B4">
        <f>COUNTIF('Ticket Summary'!$B$2:$B$26,A4)</f>
        <v>5</v>
      </c>
      <c r="C4">
        <f>SUMIF('Ticket Summary'!$B$2:$B$26,A4,'Ticket Summary'!$D$2:$D$26)</f>
        <v>76</v>
      </c>
      <c r="D4">
        <f t="shared" si="0"/>
        <v>9.5</v>
      </c>
    </row>
    <row r="5" spans="1:4">
      <c r="A5" t="s">
        <v>121</v>
      </c>
      <c r="B5">
        <f>COUNTIF('Ticket Summary'!$B$2:$B$26,A5)</f>
        <v>5</v>
      </c>
      <c r="C5">
        <f>SUMIF('Ticket Summary'!$B$2:$B$26,A5,'Ticket Summary'!$D$2:$D$26)</f>
        <v>88</v>
      </c>
      <c r="D5">
        <f t="shared" si="0"/>
        <v>11</v>
      </c>
    </row>
    <row r="6" spans="1:4">
      <c r="A6" t="s">
        <v>160</v>
      </c>
      <c r="B6">
        <f>COUNTIF('Ticket Summary'!$B$2:$B$26,A6)</f>
        <v>3</v>
      </c>
      <c r="C6">
        <f>SUMIF('Ticket Summary'!$B$2:$B$26,A6,'Ticket Summary'!$D$2:$D$26)</f>
        <v>28</v>
      </c>
      <c r="D6">
        <f t="shared" si="0"/>
        <v>3.5</v>
      </c>
    </row>
    <row r="7" spans="1:4">
      <c r="A7" t="s">
        <v>180</v>
      </c>
      <c r="B7">
        <f>COUNTIF('Ticket Summary'!$B$2:$B$26,A7)</f>
        <v>2</v>
      </c>
      <c r="C7">
        <f>SUMIF('Ticket Summary'!$B$2:$B$26,A7,'Ticket Summary'!$D$2:$D$26)</f>
        <v>28</v>
      </c>
      <c r="D7">
        <f t="shared" si="0"/>
        <v>3.5</v>
      </c>
    </row>
    <row r="8" spans="1:4">
      <c r="A8" s="4" t="s">
        <v>224</v>
      </c>
      <c r="B8" s="4">
        <f>SUM(B2:B7)</f>
        <v>25</v>
      </c>
      <c r="C8" s="4">
        <f>SUM(C2:C7)</f>
        <v>336</v>
      </c>
      <c r="D8" s="4">
        <f>SUM(D2:D7)</f>
        <v>42</v>
      </c>
    </row>
    <row r="10" spans="1:4">
      <c r="A10" s="6" t="s">
        <v>228</v>
      </c>
      <c r="B10" s="6" t="s">
        <v>229</v>
      </c>
    </row>
    <row r="11" spans="1:4">
      <c r="A11" t="s">
        <v>230</v>
      </c>
      <c r="B11">
        <v>8</v>
      </c>
    </row>
    <row r="12" spans="1:4">
      <c r="A12" t="s">
        <v>231</v>
      </c>
      <c r="B12" s="7">
        <v>0.15</v>
      </c>
    </row>
    <row r="13" spans="1:4">
      <c r="A13" t="s">
        <v>232</v>
      </c>
      <c r="B13" s="7">
        <v>0.2</v>
      </c>
    </row>
    <row r="15" spans="1:4">
      <c r="A15" t="s">
        <v>233</v>
      </c>
      <c r="B15" s="8">
        <f>C8*(1+B12)</f>
        <v>386.4</v>
      </c>
    </row>
    <row r="16" spans="1:4">
      <c r="A16" t="s">
        <v>234</v>
      </c>
      <c r="B16" s="8">
        <f>C8*(1+B13)</f>
        <v>403.2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/>
  </sheetViews>
  <sheetFormatPr defaultRowHeight="13.8"/>
  <cols>
    <col min="1" max="1" width="32" customWidth="1"/>
    <col min="2" max="2" width="105" customWidth="1"/>
  </cols>
  <sheetData>
    <row r="1" spans="1:2">
      <c r="A1" s="1" t="s">
        <v>235</v>
      </c>
      <c r="B1" s="1"/>
    </row>
    <row r="2" spans="1:2">
      <c r="A2" t="s">
        <v>236</v>
      </c>
      <c r="B2" t="s">
        <v>237</v>
      </c>
    </row>
    <row r="3" spans="1:2">
      <c r="A3" t="s">
        <v>238</v>
      </c>
      <c r="B3" t="s">
        <v>239</v>
      </c>
    </row>
    <row r="4" spans="1:2">
      <c r="A4" t="s">
        <v>240</v>
      </c>
      <c r="B4" t="s">
        <v>241</v>
      </c>
    </row>
    <row r="5" spans="1:2">
      <c r="A5" t="s">
        <v>242</v>
      </c>
      <c r="B5" t="s">
        <v>243</v>
      </c>
    </row>
    <row r="6" spans="1:2">
      <c r="A6" t="s">
        <v>244</v>
      </c>
      <c r="B6" t="s">
        <v>245</v>
      </c>
    </row>
    <row r="7" spans="1:2">
      <c r="A7" t="s">
        <v>246</v>
      </c>
      <c r="B7" t="s">
        <v>247</v>
      </c>
    </row>
    <row r="8" spans="1:2">
      <c r="A8" t="s">
        <v>248</v>
      </c>
      <c r="B8" t="s">
        <v>249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840F9-E83A-41D5-9DD7-A21355E15A77}">
  <dimension ref="A1"/>
  <sheetViews>
    <sheetView tabSelected="1" workbookViewId="0"/>
  </sheetViews>
  <sheetFormatPr defaultRowHeight="13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Detailed Steps</vt:lpstr>
      <vt:lpstr>Ticket Summary</vt:lpstr>
      <vt:lpstr>Epic Summary</vt:lpstr>
      <vt:lpstr>Read Me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Faizal Nkutu</cp:lastModifiedBy>
  <dcterms:modified xsi:type="dcterms:W3CDTF">2026-10-14T19:47:57Z</dcterms:modified>
</cp:coreProperties>
</file>