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activeTab="4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C29"/>
  <c i="12" r="A29"/>
  <c i="12" r="E25"/>
  <c i="12" r="D25"/>
  <c i="12" r="C25"/>
  <c i="12" r="E24"/>
  <c i="12" r="E23"/>
  <c i="12" r="E22"/>
  <c i="12" r="E21"/>
  <c i="12" r="E20"/>
  <c i="12" r="E19"/>
  <c i="12" r="E18"/>
  <c i="12" r="E17"/>
  <c i="12" r="E16"/>
  <c i="12" r="E15"/>
  <c i="12" r="E14"/>
  <c i="12" r="E13"/>
  <c i="12" r="E12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1" r="D20" s="1"/>
  <c i="1" r="E20" s="1"/>
  <c i="1" r="F25" s="1"/>
  <c i="1" r="F61" s="1"/>
  <c i="1" r="B110" s="1"/>
  <c i="1" r="D110" s="1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E24"/>
  <c i="1" r="D23"/>
  <c i="1" r="D22"/>
  <c i="1" r="F17"/>
  <c i="1" r="E17"/>
</calcChain>
</file>

<file path=xl/sharedStrings.xml><?xml version="1.0" encoding="utf-8"?>
<sst xmlns="http://schemas.openxmlformats.org/spreadsheetml/2006/main" count="914" uniqueCount="451">
  <si>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</si>
  <si>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</si>
  <si>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</si>
  <si>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</si>
  <si>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</si>
  <si>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</si>
  <si>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</si>
  <si>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</si>
  <si>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</si>
  <si>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</si>
  <si>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</si>
  <si>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</si>
  <si>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</si>
  <si>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</si>
  <si>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</si>
  <si>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</si>
  <si>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</si>
  <si>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</si>
  <si>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</si>
  <si>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</si>
  <si>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</si>
  <si>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</si>
  <si>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</si>
  <si>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</si>
  <si>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</si>
  <si>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</si>
  <si>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</si>
  <si>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</si>
  <si>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</si>
  <si>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</si>
  <si>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</si>
  <si>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</si>
  <si>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</si>
  <si>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</si>
  <si>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</si>
  <si>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</si>
  <si>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</si>
  <si>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</si>
  <si>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</si>
  <si>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</si>
  <si>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</si>
  <si>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</si>
  <si>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</si>
  <si>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</si>
  <si>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</si>
  <si>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</si>
  <si>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</si>
  <si>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</si>
  <si>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</si>
  <si>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</si>
  <si>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</si>
  <si>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</si>
  <si>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</si>
  <si>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</si>
  <si>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</si>
  <si>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</si>
  <si>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</si>
  <si>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</si>
  <si>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</si>
  <si>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</si>
  <si>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</si>
  <si>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</si>
  <si>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</si>
  <si>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</si>
  <si>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</si>
  <si>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</si>
  <si>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</si>
  <si>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</si>
  <si>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</si>
  <si>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</si>
  <si>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</si>
  <si>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</si>
  <si>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</si>
  <si>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</si>
  <si>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</si>
  <si>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</si>
  <si>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</si>
  <si>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</si>
  <si>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</si>
  <si>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</si>
  <si>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</si>
  <si>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</si>
  <si>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</si>
  <si>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</si>
  <si>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</si>
  <si>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</si>
  <si>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</si>
  <si>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</si>
  <si>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</si>
  <si>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</si>
  <si>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</si>
  <si>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</si>
  <si>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</si>
  <si>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</si>
  <si>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</si>
  <si>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</si>
  <si>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</si>
  <si>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</si>
  <si>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</si>
  <si>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</si>
  <si>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</si>
  <si>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</si>
  <si>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</si>
  <si>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</si>
  <si>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</si>
  <si>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</si>
  <si>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</si>
  <si>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</si>
  <si>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</si>
  <si>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</si>
  <si>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</si>
  <si>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</si>
  <si>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</si>
  <si>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</si>
  <si>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</si>
  <si>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</si>
  <si>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</si>
  <si>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</si>
  <si>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</si>
  <si>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</si>
  <si>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</si>
  <si>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</si>
  <si>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</si>
  <si>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</si>
  <si>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</si>
  <si>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</si>
  <si>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</si>
  <si>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</si>
  <si>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</si>
  <si>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</si>
  <si>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</si>
  <si>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</si>
  <si>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</si>
  <si>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</si>
  <si>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</si>
  <si>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</si>
  <si>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</si>
  <si>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</si>
  <si>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</si>
  <si>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</si>
  <si>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</si>
  <si>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</si>
  <si>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</si>
  <si>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</si>
  <si>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</si>
  <si>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</si>
  <si>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</si>
  <si>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</si>
  <si>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</si>
  <si>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</si>
  <si>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</si>
  <si>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</si>
  <si>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</si>
  <si>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</si>
  <si>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</si>
  <si>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</si>
  <si>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</si>
  <si>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</si>
  <si>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</si>
  <si>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</si>
  <si>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</si>
  <si>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</si>
  <si>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</si>
  <si>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</si>
  <si>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</si>
  <si>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</si>
  <si>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</si>
  <si>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</si>
  <si>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</si>
  <si>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</si>
  <si>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</si>
  <si>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</si>
  <si>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</si>
  <si>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</si>
  <si>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</si>
  <si>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</si>
  <si>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</si>
  <si>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</si>
  <si>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</si>
  <si>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</si>
  <si>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</si>
  <si>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</si>
  <si>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</si>
  <si>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</si>
  <si>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</si>
  <si>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</si>
  <si>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</si>
  <si>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</si>
  <si>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</si>
  <si>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</si>
  <si>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</si>
  <si>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</si>
  <si>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</si>
  <si>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</si>
  <si>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</si>
  <si>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</si>
  <si>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</si>
  <si>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</si>
  <si>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</si>
  <si>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</si>
  <si>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</si>
  <si>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</si>
  <si>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</si>
  <si>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</si>
  <si>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</si>
  <si>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</si>
  <si>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</si>
  <si>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</si>
  <si>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</si>
  <si>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</si>
  <si>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</si>
  <si>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</si>
  <si>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</si>
  <si>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</si>
  <si>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</si>
  <si>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</si>
  <si>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</si>
  <si>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</si>
  <si>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</si>
  <si>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</si>
  <si>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</si>
  <si>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</si>
  <si>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</si>
  <si>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</si>
  <si>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</si>
  <si>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</si>
  <si>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</si>
  <si>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</si>
  <si>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</si>
  <si>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</si>
  <si>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</si>
  <si>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</si>
  <si>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</si>
  <si>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</si>
  <si>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</si>
  <si>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</si>
  <si>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</si>
  <si>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</si>
  <si>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</si>
  <si>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</si>
  <si>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</si>
  <si>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</si>
  <si>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</si>
  <si>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</si>
  <si>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</si>
  <si>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</si>
  <si>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</si>
  <si>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</si>
  <si>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</si>
  <si>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</si>
  <si>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</si>
  <si>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</si>
  <si>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</si>
  <si>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</si>
  <si>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</si>
  <si>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</si>
  <si>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</si>
  <si>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</si>
  <si>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</si>
  <si>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</si>
  <si>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</si>
  <si>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</si>
  <si>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</si>
  <si>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</si>
  <si>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</si>
  <si>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</si>
  <si>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</si>
  <si>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</si>
  <si>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</si>
  <si>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</si>
  <si>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</si>
  <si>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</si>
  <si>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</si>
  <si>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</si>
  <si>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</si>
  <si>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</si>
  <si>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</si>
  <si>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</si>
  <si>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</si>
  <si>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</si>
  <si>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</si>
  <si>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</si>
  <si>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</si>
  <si>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</si>
  <si>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</si>
  <si>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</si>
  <si>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</si>
  <si>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</si>
  <si>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</si>
  <si>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</si>
  <si>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</si>
  <si>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</si>
  <si>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</si>
  <si>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</si>
  <si>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</si>
  <si>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</si>
  <si>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</si>
  <si>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</si>
  <si>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</si>
  <si>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</si>
  <si>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</si>
  <si>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</si>
  <si>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</si>
  <si>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</si>
  <si>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</si>
  <si>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</si>
  <si>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</si>
  <si>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</si>
  <si>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</si>
  <si>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</si>
  <si>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</si>
  <si>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</si>
  <si>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</si>
  <si>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</si>
  <si>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</si>
  <si>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</si>
  <si>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</si>
  <si>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</si>
  <si>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</si>
  <si>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</si>
  <si>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</si>
  <si>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</si>
  <si>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</si>
  <si>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</si>
  <si>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</si>
  <si>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</si>
  <si>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</si>
  <si>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</si>
  <si>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</si>
  <si>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</si>
  <si>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</si>
  <si>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</si>
  <si>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</si>
  <si>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</si>
  <si>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</si>
  <si>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</si>
  <si>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</si>
  <si>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</si>
  <si>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</si>
  <si>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</si>
  <si>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</si>
  <si>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</si>
  <si>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</si>
  <si>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</si>
  <si>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</si>
  <si>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</si>
  <si>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</si>
  <si>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</si>
  <si>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</si>
  <si>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</si>
  <si>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</si>
  <si>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</si>
  <si>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</si>
  <si>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</si>
  <si>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</si>
  <si>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</si>
  <si>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</si>
  <si>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</si>
  <si>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</si>
  <si>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</si>
  <si>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</si>
  <si>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</si>
  <si>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</si>
  <si>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</si>
  <si>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</si>
  <si>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</si>
  <si>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</si>
  <si>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</si>
  <si>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</si>
  <si>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</si>
  <si>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</si>
  <si>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</si>
  <si>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</si>
  <si>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</si>
  <si>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</si>
  <si>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</si>
  <si>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</si>
  <si>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</si>
  <si>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</si>
  <si>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</si>
  <si>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</si>
  <si>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</si>
  <si>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</si>
  <si>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</si>
  <si>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</si>
  <si>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</si>
  <si>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</si>
  <si>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</si>
  <si>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</si>
  <si>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</si>
  <si>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</si>
  <si>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</si>
  <si>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</si>
  <si>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</si>
  <si>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</si>
  <si>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</si>
  <si>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</si>
  <si>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</si>
  <si>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</si>
  <si>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</si>
  <si>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</si>
  <si>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</si>
  <si>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</si>
  <si>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</si>
  <si>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</si>
  <si>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</si>
  <si>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</si>
  <si>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</si>
  <si>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</si>
  <si>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</si>
  <si>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</si>
  <si>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</si>
  <si>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</si>
  <si>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</si>
  <si>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</si>
  <si>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</si>
  <si>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</si>
  <si>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</si>
  <si>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</si>
  <si>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</si>
  <si>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</si>
  <si>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</si>
  <si>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</si>
  <si>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</si>
  <si>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</si>
  <si>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</si>
  <si>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</si>
  <si>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</si>
  <si>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</si>
  <si>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</si>
  <si>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</si>
  <si>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</si>
  <si>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</si>
  <si>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</si>
  <si>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</si>
  <si>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</si>
  <si>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</si>
  <si>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</si>
  <si>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</si>
  <si>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</si>
  <si>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</si>
  <si>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</si>
  <si>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</si>
  <si>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</si>
  <si>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</si>
  <si>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Neptune Bank</t>
  </si>
  <si>
    <t xml:space="preserve">Ireland </t>
  </si>
  <si>
    <t>Loan</t>
  </si>
  <si>
    <t>yemi</t>
  </si>
  <si>
    <t>Nigeria</t>
  </si>
  <si>
    <t>699999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</si>
</sst>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3"/>
      <c r="C11" s="673"/>
      <c r="D11" s="356" t="s">
        <v>246</v>
      </c>
      <c r="E11" s="99"/>
    </row>
    <row customHeight="1" ht="13.5" r="12" spans="1:6" x14ac:dyDescent="0.25">
      <c r="A12" s="357">
        <v>10762</v>
      </c>
      <c r="B12" s="674" t="s">
        <v>247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248</v>
      </c>
      <c r="C13" s="675"/>
      <c r="D13" s="359"/>
      <c r="E13" s="99"/>
    </row>
    <row r="14" spans="1:6" x14ac:dyDescent="0.25">
      <c r="A14" s="358">
        <v>10764</v>
      </c>
      <c r="B14" s="670" t="s">
        <v>249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250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251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252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253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254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232</v>
      </c>
      <c r="C20" s="672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79" t="s">
        <v>258</v>
      </c>
      <c r="B17" s="680" t="s">
        <v>259</v>
      </c>
      <c r="C17" s="680" t="s">
        <v>260</v>
      </c>
      <c r="D17" s="680" t="s">
        <v>261</v>
      </c>
      <c r="E17" s="680" t="s">
        <v>262</v>
      </c>
      <c r="F17" s="680" t="s">
        <v>263</v>
      </c>
      <c r="G17" s="680" t="s">
        <v>264</v>
      </c>
      <c r="H17" s="680" t="s">
        <v>265</v>
      </c>
      <c r="I17" s="680" t="s">
        <v>266</v>
      </c>
      <c r="J17" s="681" t="s">
        <v>267</v>
      </c>
      <c r="K17" s="681"/>
      <c r="L17" s="681"/>
      <c r="M17" s="681"/>
      <c r="N17" s="676" t="s">
        <v>268</v>
      </c>
      <c r="O17" s="677" t="s">
        <v>269</v>
      </c>
    </row>
    <row r="18" spans="1:15" x14ac:dyDescent="0.25">
      <c r="A18" s="679"/>
      <c r="B18" s="680"/>
      <c r="C18" s="680"/>
      <c r="D18" s="680"/>
      <c r="E18" s="680"/>
      <c r="F18" s="680"/>
      <c r="G18" s="680"/>
      <c r="H18" s="680"/>
      <c r="I18" s="680"/>
      <c r="J18" s="390" t="s">
        <v>270</v>
      </c>
      <c r="K18" s="390" t="s">
        <v>271</v>
      </c>
      <c r="L18" s="390" t="s">
        <v>272</v>
      </c>
      <c r="M18" s="390" t="s">
        <v>273</v>
      </c>
      <c r="N18" s="676"/>
      <c r="O18" s="677"/>
    </row>
    <row ht="51" r="19" spans="1:15" x14ac:dyDescent="0.25">
      <c r="A19" s="679"/>
      <c r="B19" s="680"/>
      <c r="C19" s="680"/>
      <c r="D19" s="680"/>
      <c r="E19" s="680"/>
      <c r="F19" s="680"/>
      <c r="G19" s="680"/>
      <c r="H19" s="680"/>
      <c r="I19" s="680"/>
      <c r="J19" s="389" t="s">
        <v>274</v>
      </c>
      <c r="K19" s="389" t="s">
        <v>275</v>
      </c>
      <c r="L19" s="389" t="s">
        <v>276</v>
      </c>
      <c r="M19" s="389" t="s">
        <v>277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C20" sqref="C20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280</v>
      </c>
      <c r="B11" s="685"/>
      <c r="C11" s="411" t="s">
        <v>281</v>
      </c>
      <c r="D11" s="412" t="s">
        <v>282</v>
      </c>
      <c r="E11" s="413" t="s">
        <v>223</v>
      </c>
    </row>
    <row customHeight="1" ht="12.75" r="12" spans="1:5" x14ac:dyDescent="0.25">
      <c r="A12" s="686" t="s">
        <v>283</v>
      </c>
      <c r="B12" s="686"/>
      <c r="C12" s="415"/>
      <c r="D12" s="416"/>
      <c r="E12" s="417">
        <f ref="E12:E24" si="0" t="shared">D12/$D$25</f>
        <v>0</v>
      </c>
    </row>
    <row r="13" spans="1:5" x14ac:dyDescent="0.25">
      <c r="A13" s="682" t="s">
        <v>284</v>
      </c>
      <c r="B13" s="682"/>
      <c r="C13" s="419"/>
      <c r="D13" s="420"/>
      <c r="E13" s="421">
        <f si="0" t="shared"/>
        <v>0</v>
      </c>
    </row>
    <row r="14" spans="1:5" x14ac:dyDescent="0.25">
      <c r="A14" s="682" t="s">
        <v>285</v>
      </c>
      <c r="B14" s="682"/>
      <c r="C14" s="419"/>
      <c r="D14" s="420"/>
      <c r="E14" s="421">
        <f si="0" t="shared"/>
        <v>0</v>
      </c>
    </row>
    <row r="15" spans="1:5" x14ac:dyDescent="0.25">
      <c r="A15" s="682" t="s">
        <v>286</v>
      </c>
      <c r="B15" s="682"/>
      <c r="C15" s="419">
        <v>40</v>
      </c>
      <c r="D15" s="420">
        <v>8270</v>
      </c>
      <c r="E15" s="421">
        <f si="0" t="shared"/>
        <v>0.62274096385542166</v>
      </c>
    </row>
    <row r="16" spans="1:5" x14ac:dyDescent="0.25">
      <c r="A16" s="682" t="s">
        <v>287</v>
      </c>
      <c r="B16" s="682"/>
      <c r="C16" s="419"/>
      <c r="D16" s="420"/>
      <c r="E16" s="421">
        <f si="0" t="shared"/>
        <v>0</v>
      </c>
    </row>
    <row r="17" spans="1:5" x14ac:dyDescent="0.25">
      <c r="A17" s="682" t="s">
        <v>288</v>
      </c>
      <c r="B17" s="682"/>
      <c r="C17" s="419"/>
      <c r="D17" s="420"/>
      <c r="E17" s="421">
        <f si="0" t="shared"/>
        <v>0</v>
      </c>
    </row>
    <row r="18" spans="1:5" x14ac:dyDescent="0.25">
      <c r="A18" s="682" t="s">
        <v>289</v>
      </c>
      <c r="B18" s="682"/>
      <c r="C18" s="419"/>
      <c r="D18" s="420"/>
      <c r="E18" s="421">
        <f si="0" t="shared"/>
        <v>0</v>
      </c>
    </row>
    <row r="19" spans="1:5" x14ac:dyDescent="0.25">
      <c r="A19" s="682" t="s">
        <v>290</v>
      </c>
      <c r="B19" s="682"/>
      <c r="C19" s="419">
        <v>18</v>
      </c>
      <c r="D19" s="420">
        <v>5010</v>
      </c>
      <c r="E19" s="421">
        <f si="0" t="shared"/>
        <v>0.37725903614457829</v>
      </c>
    </row>
    <row r="20" spans="1:5" x14ac:dyDescent="0.25">
      <c r="A20" s="682" t="s">
        <v>291</v>
      </c>
      <c r="B20" s="682"/>
      <c r="C20" s="419"/>
      <c r="D20" s="420"/>
      <c r="E20" s="421">
        <f si="0" t="shared"/>
        <v>0</v>
      </c>
    </row>
    <row r="21" spans="1:5" x14ac:dyDescent="0.25">
      <c r="A21" s="682" t="s">
        <v>292</v>
      </c>
      <c r="B21" s="682"/>
      <c r="C21" s="419"/>
      <c r="D21" s="420"/>
      <c r="E21" s="421">
        <f si="0" t="shared"/>
        <v>0</v>
      </c>
    </row>
    <row r="22" spans="1:5" x14ac:dyDescent="0.25">
      <c r="A22" s="682" t="s">
        <v>293</v>
      </c>
      <c r="B22" s="682"/>
      <c r="C22" s="419"/>
      <c r="D22" s="420"/>
      <c r="E22" s="421">
        <f si="0" t="shared"/>
        <v>0</v>
      </c>
    </row>
    <row r="23" spans="1:5" x14ac:dyDescent="0.25">
      <c r="A23" s="682" t="s">
        <v>294</v>
      </c>
      <c r="B23" s="682"/>
      <c r="C23" s="419"/>
      <c r="D23" s="420"/>
      <c r="E23" s="421">
        <f si="0" t="shared"/>
        <v>0</v>
      </c>
    </row>
    <row r="24" spans="1:5" x14ac:dyDescent="0.25">
      <c r="A24" s="683" t="s">
        <v>295</v>
      </c>
      <c r="B24" s="683"/>
      <c r="C24" s="423"/>
      <c r="D24" s="424"/>
      <c r="E24" s="425">
        <f si="0" t="shared"/>
        <v>0</v>
      </c>
    </row>
    <row r="25" spans="1:5" x14ac:dyDescent="0.25">
      <c r="A25" s="684" t="s">
        <v>193</v>
      </c>
      <c r="B25" s="684"/>
      <c r="C25" s="426">
        <f>SUM(C12:C24)</f>
        <v>58</v>
      </c>
      <c r="D25" s="427">
        <f>IF(SUM(D12:D24)='300'!E42,SUM(D12:D24),"Check Rules!!!")</f>
        <v>13280</v>
      </c>
      <c r="E25" s="428">
        <f>SUM(E12:E24)</f>
        <v>1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298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306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89" t="s">
        <v>308</v>
      </c>
      <c r="B15" s="689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3" t="s">
        <v>309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89" t="s">
        <v>310</v>
      </c>
      <c r="B18" s="689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3" t="s">
        <v>311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89" t="s">
        <v>310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3" t="s">
        <v>312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89" t="s">
        <v>310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3" t="s">
        <v>313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314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0" t="s">
        <v>310</v>
      </c>
      <c r="B33" s="690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316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317</v>
      </c>
      <c r="B11" s="699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customHeight="1" ht="12.75" r="12" spans="1:8" x14ac:dyDescent="0.25">
      <c r="A12" s="700" t="s">
        <v>324</v>
      </c>
      <c r="B12" s="700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326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327</v>
      </c>
      <c r="B15" s="696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328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214</v>
      </c>
      <c r="B11" s="703" t="s">
        <v>340</v>
      </c>
      <c r="C11" s="703"/>
      <c r="D11" s="499" t="s">
        <v>341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193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346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347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89" t="s">
        <v>308</v>
      </c>
      <c r="B15" s="689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3" t="s">
        <v>348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89" t="s">
        <v>310</v>
      </c>
      <c r="B18" s="689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3" t="s">
        <v>349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89" t="s">
        <v>310</v>
      </c>
      <c r="B21" s="689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3" t="s">
        <v>350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89" t="s">
        <v>310</v>
      </c>
      <c r="B24" s="689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3" t="s">
        <v>351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352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0" t="s">
        <v>310</v>
      </c>
      <c r="B33" s="690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214</v>
      </c>
      <c r="B12" s="713" t="s">
        <v>346</v>
      </c>
      <c r="C12" s="713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14" t="s">
        <v>358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307</v>
      </c>
      <c r="C14" s="709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09" t="s">
        <v>308</v>
      </c>
      <c r="C15" s="709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307</v>
      </c>
      <c r="C17" s="709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09" t="s">
        <v>310</v>
      </c>
      <c r="C18" s="709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307</v>
      </c>
      <c r="C20" s="709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09" t="s">
        <v>310</v>
      </c>
      <c r="C21" s="709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307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310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193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307</v>
      </c>
      <c r="C26" s="709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0" t="s">
        <v>310</v>
      </c>
      <c r="C27" s="710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364</v>
      </c>
      <c r="B12" s="673" t="s">
        <v>365</v>
      </c>
      <c r="C12" s="673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372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378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380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331</v>
      </c>
      <c r="C11" s="719"/>
      <c r="D11" s="413" t="s">
        <v>381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 (Provide Breakdown)</v>
      </c>
      <c r="C12" s="722"/>
      <c r="D12" s="500">
        <v>7532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>
        <v>2</v>
      </c>
    </row>
    <row customHeight="1" ht="12.75" r="15" spans="1:8" x14ac:dyDescent="0.25">
      <c r="A15" s="578">
        <v>20525</v>
      </c>
      <c r="B15" s="720" t="s">
        <v>382</v>
      </c>
      <c r="C15" s="720"/>
      <c r="D15" s="501"/>
    </row>
    <row customHeight="1" ht="12.75" r="16" spans="1:8" x14ac:dyDescent="0.25">
      <c r="A16" s="578">
        <v>20530</v>
      </c>
      <c r="B16" s="720" t="s">
        <v>383</v>
      </c>
      <c r="C16" s="720"/>
      <c r="D16" s="579">
        <f>IF('1000'!F39&gt;0,'1000'!F39,0)</f>
        <v>1369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384</v>
      </c>
      <c r="C19" s="720"/>
      <c r="D19" s="501"/>
    </row>
    <row customHeight="1" ht="12.75" r="20" spans="1:5" x14ac:dyDescent="0.25">
      <c r="A20" s="578">
        <v>20550</v>
      </c>
      <c r="B20" s="720" t="s">
        <v>385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214</v>
      </c>
      <c r="B12" s="726" t="s">
        <v>373</v>
      </c>
      <c r="C12" s="726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 t="n">
        <v>0.0</v>
      </c>
      <c r="B13" s="717" t="s">
        <v>445</v>
      </c>
      <c r="C13" s="717"/>
      <c r="D13" s="607" t="s">
        <v>446</v>
      </c>
      <c r="E13" s="607"/>
      <c r="F13" s="310" t="s">
        <v>447</v>
      </c>
      <c r="G13" s="341" t="n">
        <v>400000.0</v>
      </c>
      <c r="H13" s="543" t="n">
        <v>3.9E7</v>
      </c>
    </row>
    <row r="14" spans="1:8" x14ac:dyDescent="0.25">
      <c r="A14" s="240" t="n">
        <v>1.0</v>
      </c>
      <c r="B14" s="715" t="s">
        <v>448</v>
      </c>
      <c r="C14" s="715"/>
      <c r="D14" s="608" t="s">
        <v>449</v>
      </c>
      <c r="E14" s="608"/>
      <c r="F14" s="73" t="s">
        <v>450</v>
      </c>
      <c r="G14" s="346" t="n">
        <v>699999.0</v>
      </c>
      <c r="H14" s="547" t="n">
        <v>50000.0</v>
      </c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232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214</v>
      </c>
      <c r="B12" s="661" t="s">
        <v>331</v>
      </c>
      <c r="C12" s="661"/>
      <c r="D12" s="273" t="s">
        <v>209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193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214</v>
      </c>
      <c r="B11" s="703" t="s">
        <v>410</v>
      </c>
      <c r="C11" s="703"/>
      <c r="D11" s="499" t="s">
        <v>411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414</v>
      </c>
      <c r="B12" s="731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2" t="s">
        <v>422</v>
      </c>
      <c r="B13" s="732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3" t="s">
        <v>423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424</v>
      </c>
      <c r="B15" s="729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29" t="s">
        <v>425</v>
      </c>
      <c r="B16" s="729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29" t="s">
        <v>426</v>
      </c>
      <c r="B17" s="729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29" t="s">
        <v>428</v>
      </c>
      <c r="B19" s="729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29" t="s">
        <v>429</v>
      </c>
      <c r="B20" s="729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29" t="s">
        <v>430</v>
      </c>
      <c r="B21" s="729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0" t="s">
        <v>431</v>
      </c>
      <c r="B22" s="730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customHeight="1" ht="13.5" r="12" spans="1:29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443</v>
      </c>
    </row>
    <row hidden="1" r="40" spans="2:2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190</v>
      </c>
      <c r="B12" s="661" t="s">
        <v>191</v>
      </c>
      <c r="C12" s="661"/>
      <c r="D12" s="212" t="s">
        <v>192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193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abSelected="1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199</v>
      </c>
      <c r="B12" s="661" t="s">
        <v>191</v>
      </c>
      <c r="C12" s="661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203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208</v>
      </c>
      <c r="B11" s="661" t="s">
        <v>191</v>
      </c>
      <c r="C11" s="661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214</v>
      </c>
      <c r="B11" s="661" t="s">
        <v>215</v>
      </c>
      <c r="C11" s="661"/>
      <c r="D11" s="273" t="s">
        <v>216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ref="E12:E19" si="0" t="shared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si="0" t="shared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si="0" t="shared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si="0" t="shared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si="0" t="shared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si="0" t="shared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si="0" t="shared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si="0" t="shared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2021-02-08T15:38:57Z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