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orecka\OneDrive - Instytut Genetyki i Hodowli Zwierząt PAN\Documents\OLA\dokumenty\artykuly\RAFAL STRYJEK\Badania Gosia\Zachowanie\"/>
    </mc:Choice>
  </mc:AlternateContent>
  <bookViews>
    <workbookView xWindow="0" yWindow="0" windowWidth="19200" windowHeight="6470" activeTab="1"/>
  </bookViews>
  <sheets>
    <sheet name="data" sheetId="1" r:id="rId1"/>
    <sheet name="data formated for sign test" sheetId="4" r:id="rId2"/>
    <sheet name="codes" sheetId="3" r:id="rId3"/>
    <sheet name="figur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Y18" i="1" l="1"/>
  <c r="W85" i="1"/>
  <c r="W84" i="1"/>
  <c r="W83" i="1"/>
  <c r="W80" i="1"/>
  <c r="W79" i="1"/>
  <c r="W78" i="1"/>
  <c r="W75" i="1"/>
  <c r="W74" i="1"/>
  <c r="W73" i="1"/>
  <c r="W70" i="1"/>
  <c r="W69" i="1"/>
  <c r="W68" i="1"/>
  <c r="W65" i="1"/>
  <c r="W64" i="1"/>
  <c r="W63" i="1"/>
  <c r="W60" i="1"/>
  <c r="W59" i="1"/>
  <c r="W58" i="1"/>
  <c r="W55" i="1"/>
  <c r="W54" i="1"/>
  <c r="W53" i="1"/>
  <c r="W45" i="1"/>
  <c r="W44" i="1"/>
  <c r="W43" i="1"/>
  <c r="W40" i="1"/>
  <c r="W39" i="1"/>
  <c r="W38" i="1"/>
  <c r="W35" i="1"/>
  <c r="W34" i="1"/>
  <c r="W33" i="1"/>
  <c r="W29" i="1"/>
  <c r="W28" i="1"/>
  <c r="W25" i="1"/>
  <c r="W24" i="1"/>
  <c r="W23" i="1"/>
  <c r="W20" i="1"/>
  <c r="W19" i="1"/>
  <c r="W18" i="1"/>
  <c r="W15" i="1"/>
  <c r="W14" i="1"/>
  <c r="W13" i="1"/>
  <c r="W9" i="1"/>
  <c r="W8" i="1"/>
  <c r="W5" i="1"/>
  <c r="W4" i="1"/>
  <c r="W3" i="1"/>
  <c r="N85" i="1"/>
  <c r="Q85" i="1" s="1"/>
  <c r="N84" i="1"/>
  <c r="Q84" i="1" s="1"/>
  <c r="N83" i="1"/>
  <c r="Q83" i="1" s="1"/>
  <c r="N80" i="1"/>
  <c r="Q80" i="1" s="1"/>
  <c r="N79" i="1"/>
  <c r="Q79" i="1" s="1"/>
  <c r="N78" i="1"/>
  <c r="Q78" i="1" s="1"/>
  <c r="N75" i="1"/>
  <c r="Q75" i="1" s="1"/>
  <c r="N74" i="1"/>
  <c r="S74" i="1" s="1"/>
  <c r="N73" i="1"/>
  <c r="Q73" i="1" s="1"/>
  <c r="N70" i="1"/>
  <c r="Q70" i="1" s="1"/>
  <c r="N69" i="1"/>
  <c r="Q69" i="1" s="1"/>
  <c r="N68" i="1"/>
  <c r="Q68" i="1" s="1"/>
  <c r="N65" i="1"/>
  <c r="Q65" i="1" s="1"/>
  <c r="N64" i="1"/>
  <c r="Q64" i="1" s="1"/>
  <c r="N63" i="1"/>
  <c r="Q63" i="1" s="1"/>
  <c r="N60" i="1"/>
  <c r="S60" i="1" s="1"/>
  <c r="N59" i="1"/>
  <c r="Q59" i="1" s="1"/>
  <c r="N58" i="1"/>
  <c r="Q58" i="1" s="1"/>
  <c r="N55" i="1"/>
  <c r="Q55" i="1" s="1"/>
  <c r="N54" i="1"/>
  <c r="Q54" i="1" s="1"/>
  <c r="N53" i="1"/>
  <c r="Q53" i="1" s="1"/>
  <c r="N45" i="1"/>
  <c r="Q45" i="1" s="1"/>
  <c r="N44" i="1"/>
  <c r="Q44" i="1" s="1"/>
  <c r="N43" i="1"/>
  <c r="S43" i="1" s="1"/>
  <c r="N40" i="1"/>
  <c r="Q40" i="1" s="1"/>
  <c r="N39" i="1"/>
  <c r="Q39" i="1" s="1"/>
  <c r="N38" i="1"/>
  <c r="Q38" i="1" s="1"/>
  <c r="N35" i="1"/>
  <c r="U35" i="1" s="1"/>
  <c r="N34" i="1"/>
  <c r="Q34" i="1" s="1"/>
  <c r="N33" i="1"/>
  <c r="Q33" i="1" s="1"/>
  <c r="N25" i="1"/>
  <c r="Q25" i="1" s="1"/>
  <c r="N24" i="1"/>
  <c r="Q24" i="1" s="1"/>
  <c r="N23" i="1"/>
  <c r="Q23" i="1" s="1"/>
  <c r="N20" i="1"/>
  <c r="Q20" i="1" s="1"/>
  <c r="N19" i="1"/>
  <c r="Q19" i="1" s="1"/>
  <c r="Q18" i="1"/>
  <c r="N15" i="1"/>
  <c r="Q15" i="1" s="1"/>
  <c r="N14" i="1"/>
  <c r="Q14" i="1" s="1"/>
  <c r="N13" i="1"/>
  <c r="Q13" i="1" s="1"/>
  <c r="N9" i="1"/>
  <c r="Q9" i="1" s="1"/>
  <c r="N8" i="1"/>
  <c r="Q8" i="1" s="1"/>
  <c r="N5" i="1"/>
  <c r="Q5" i="1" s="1"/>
  <c r="N4" i="1"/>
  <c r="Q4" i="1" s="1"/>
  <c r="N3" i="1"/>
  <c r="Q3" i="1" s="1"/>
  <c r="N30" i="1"/>
  <c r="Q30" i="1" s="1"/>
  <c r="N29" i="1"/>
  <c r="S29" i="1" s="1"/>
  <c r="N28" i="1"/>
  <c r="Q28" i="1" s="1"/>
  <c r="Y20" i="1" l="1"/>
  <c r="Y60" i="1"/>
  <c r="Y5" i="1"/>
  <c r="Y35" i="1"/>
  <c r="Y68" i="1"/>
  <c r="Y14" i="1"/>
  <c r="Y43" i="1"/>
  <c r="Y74" i="1"/>
  <c r="Y54" i="1"/>
  <c r="Y80" i="1"/>
  <c r="Y8" i="1"/>
  <c r="Y15" i="1"/>
  <c r="Y23" i="1"/>
  <c r="Y29" i="1"/>
  <c r="Y38" i="1"/>
  <c r="Y44" i="1"/>
  <c r="Y55" i="1"/>
  <c r="Y63" i="1"/>
  <c r="Y69" i="1"/>
  <c r="Y75" i="1"/>
  <c r="Y83" i="1"/>
  <c r="Y3" i="1"/>
  <c r="Y9" i="1"/>
  <c r="Y24" i="1"/>
  <c r="Y33" i="1"/>
  <c r="Y39" i="1"/>
  <c r="Y45" i="1"/>
  <c r="Y58" i="1"/>
  <c r="Y64" i="1"/>
  <c r="Y70" i="1"/>
  <c r="Y78" i="1"/>
  <c r="Y84" i="1"/>
  <c r="Y28" i="1"/>
  <c r="U28" i="1"/>
  <c r="Y4" i="1"/>
  <c r="Y13" i="1"/>
  <c r="Y19" i="1"/>
  <c r="Y25" i="1"/>
  <c r="Y34" i="1"/>
  <c r="Y40" i="1"/>
  <c r="Y53" i="1"/>
  <c r="Y59" i="1"/>
  <c r="Y65" i="1"/>
  <c r="Y73" i="1"/>
  <c r="Y79" i="1"/>
  <c r="Y85" i="1"/>
  <c r="U54" i="1"/>
  <c r="U60" i="1"/>
  <c r="U68" i="1"/>
  <c r="U74" i="1"/>
  <c r="U80" i="1"/>
  <c r="U55" i="1"/>
  <c r="U63" i="1"/>
  <c r="U69" i="1"/>
  <c r="U75" i="1"/>
  <c r="U83" i="1"/>
  <c r="U58" i="1"/>
  <c r="U64" i="1"/>
  <c r="U70" i="1"/>
  <c r="U78" i="1"/>
  <c r="U84" i="1"/>
  <c r="U53" i="1"/>
  <c r="U59" i="1"/>
  <c r="U65" i="1"/>
  <c r="U73" i="1"/>
  <c r="U79" i="1"/>
  <c r="U85" i="1"/>
  <c r="S20" i="1"/>
  <c r="S84" i="1"/>
  <c r="S13" i="1"/>
  <c r="S25" i="1"/>
  <c r="S40" i="1"/>
  <c r="S59" i="1"/>
  <c r="S73" i="1"/>
  <c r="S85" i="1"/>
  <c r="U15" i="1"/>
  <c r="U29" i="1"/>
  <c r="S39" i="1"/>
  <c r="S58" i="1"/>
  <c r="U14" i="1"/>
  <c r="Q29" i="1"/>
  <c r="S14" i="1"/>
  <c r="S33" i="1"/>
  <c r="S45" i="1"/>
  <c r="S64" i="1"/>
  <c r="S78" i="1"/>
  <c r="U5" i="1"/>
  <c r="U20" i="1"/>
  <c r="S5" i="1"/>
  <c r="S70" i="1"/>
  <c r="S4" i="1"/>
  <c r="S19" i="1"/>
  <c r="S34" i="1"/>
  <c r="S53" i="1"/>
  <c r="S65" i="1"/>
  <c r="S79" i="1"/>
  <c r="U8" i="1"/>
  <c r="U23" i="1"/>
  <c r="Q60" i="1"/>
  <c r="U43" i="1"/>
  <c r="Q35" i="1"/>
  <c r="U38" i="1"/>
  <c r="Q43" i="1"/>
  <c r="Q74" i="1"/>
  <c r="S8" i="1"/>
  <c r="S15" i="1"/>
  <c r="S23" i="1"/>
  <c r="S35" i="1"/>
  <c r="S54" i="1"/>
  <c r="S68" i="1"/>
  <c r="S80" i="1"/>
  <c r="S3" i="1"/>
  <c r="U9" i="1"/>
  <c r="U18" i="1"/>
  <c r="U24" i="1"/>
  <c r="U33" i="1"/>
  <c r="U39" i="1"/>
  <c r="U45" i="1"/>
  <c r="S28" i="1"/>
  <c r="U44" i="1"/>
  <c r="S9" i="1"/>
  <c r="S18" i="1"/>
  <c r="S24" i="1"/>
  <c r="S30" i="1"/>
  <c r="S38" i="1"/>
  <c r="S44" i="1"/>
  <c r="S55" i="1"/>
  <c r="S63" i="1"/>
  <c r="S69" i="1"/>
  <c r="S75" i="1"/>
  <c r="S83" i="1"/>
  <c r="U4" i="1"/>
  <c r="U13" i="1"/>
  <c r="U19" i="1"/>
  <c r="U25" i="1"/>
  <c r="U34" i="1"/>
  <c r="U40" i="1"/>
  <c r="U3" i="1"/>
</calcChain>
</file>

<file path=xl/sharedStrings.xml><?xml version="1.0" encoding="utf-8"?>
<sst xmlns="http://schemas.openxmlformats.org/spreadsheetml/2006/main" count="243" uniqueCount="99">
  <si>
    <t>id</t>
  </si>
  <si>
    <t>name</t>
  </si>
  <si>
    <t>sex</t>
  </si>
  <si>
    <t>age</t>
  </si>
  <si>
    <t>breed</t>
  </si>
  <si>
    <t>date</t>
  </si>
  <si>
    <t>stimulus</t>
  </si>
  <si>
    <t>timepoint</t>
  </si>
  <si>
    <t>MeanHR</t>
  </si>
  <si>
    <t>RMSSD</t>
  </si>
  <si>
    <t>Saper</t>
  </si>
  <si>
    <t>Lit</t>
  </si>
  <si>
    <t>Adriano</t>
  </si>
  <si>
    <t>Hindus</t>
  </si>
  <si>
    <t>Renatka</t>
  </si>
  <si>
    <t>Amor</t>
  </si>
  <si>
    <t>Borys</t>
  </si>
  <si>
    <t>Joda</t>
  </si>
  <si>
    <t>Dygital</t>
  </si>
  <si>
    <t>Mundo</t>
  </si>
  <si>
    <t>Alzacja</t>
  </si>
  <si>
    <t>Bira</t>
  </si>
  <si>
    <t>Alcapi</t>
  </si>
  <si>
    <t>Bomba</t>
  </si>
  <si>
    <t>Baron</t>
  </si>
  <si>
    <t>Velvet</t>
  </si>
  <si>
    <t>Trybik</t>
  </si>
  <si>
    <t>Approach_lat</t>
  </si>
  <si>
    <t>Sniff_dur</t>
  </si>
  <si>
    <t>Chew_dur</t>
  </si>
  <si>
    <t>Blinks_occur</t>
  </si>
  <si>
    <t>Unvisible_head</t>
  </si>
  <si>
    <t>Ears_forw</t>
  </si>
  <si>
    <t>Withdr_dur</t>
  </si>
  <si>
    <t>Interact_dur</t>
  </si>
  <si>
    <t>Blows_occur</t>
  </si>
  <si>
    <t>SniffPC</t>
  </si>
  <si>
    <t>Visible</t>
  </si>
  <si>
    <t>ChewPC</t>
  </si>
  <si>
    <t>EarsPC</t>
  </si>
  <si>
    <t>WithdrPC</t>
  </si>
  <si>
    <t>InteractPC</t>
  </si>
  <si>
    <t>timepoint2</t>
  </si>
  <si>
    <t>timepoint3</t>
  </si>
  <si>
    <t>timepoint4</t>
  </si>
  <si>
    <t>cow</t>
  </si>
  <si>
    <t>lion</t>
  </si>
  <si>
    <t>head visible is seconds</t>
  </si>
  <si>
    <t>latency to approach the  container in s</t>
  </si>
  <si>
    <t>sniffing the container - per cent of time with head visible</t>
  </si>
  <si>
    <t>duration of chewing in s</t>
  </si>
  <si>
    <t>duration of ears pointed forward in s</t>
  </si>
  <si>
    <t>duration of time the horse withdraws from experimenter</t>
  </si>
  <si>
    <t>total number of audible blows</t>
  </si>
  <si>
    <t>birth</t>
  </si>
  <si>
    <t>age_class</t>
  </si>
  <si>
    <t>SniffPC2</t>
  </si>
  <si>
    <t>SniffPC3</t>
  </si>
  <si>
    <t>SniffPC4</t>
  </si>
  <si>
    <t>ChewPC2</t>
  </si>
  <si>
    <t>ChewPC3</t>
  </si>
  <si>
    <t>ChewPC4</t>
  </si>
  <si>
    <t>Approach_lat4</t>
  </si>
  <si>
    <t>Approach_lat2</t>
  </si>
  <si>
    <t>Approach_lat1</t>
  </si>
  <si>
    <t>EarsPC2</t>
  </si>
  <si>
    <t>EarsPC3</t>
  </si>
  <si>
    <t>EarsPC4</t>
  </si>
  <si>
    <t>WithdrPC2</t>
  </si>
  <si>
    <t>WithdrPC3</t>
  </si>
  <si>
    <t>WithdrPC4</t>
  </si>
  <si>
    <t>InteractPC4</t>
  </si>
  <si>
    <t>InteractPC3</t>
  </si>
  <si>
    <t>InteractPC2</t>
  </si>
  <si>
    <t>Blows_occur2</t>
  </si>
  <si>
    <t>Blows_occur3</t>
  </si>
  <si>
    <t>Blows_occur4</t>
  </si>
  <si>
    <t>1: gelding; 2: mare</t>
  </si>
  <si>
    <t>id of the horse</t>
  </si>
  <si>
    <t>name of the horse</t>
  </si>
  <si>
    <t>year of birth</t>
  </si>
  <si>
    <t>1: below 10 yo; 2: above 10yo</t>
  </si>
  <si>
    <t>breed of the horse</t>
  </si>
  <si>
    <t>date of testing</t>
  </si>
  <si>
    <t>1: 1-10 minute from the start of HR recording; no activity of the experimenter; 2: 10-13 minute of HR recording (3 minutes), food available in a container held by the experimenter; 3: 14-17 minute of HR recording (3 minutes) of feces present in food container held by the experimenter; 4 18-21 minute of HR recording (3 minutes), food available in a container held by the experimenter; 5: 21-31 minute from the start of HR recording; no activity of the experimenter</t>
  </si>
  <si>
    <t>Root mean square of standard deviations of successive heart beats intervals (in miliseconds)</t>
  </si>
  <si>
    <t>Mean HR (in beats per minute)</t>
  </si>
  <si>
    <t>the time the head of the horse was invisible (is seconds)</t>
  </si>
  <si>
    <t>blows occurences during TP3</t>
  </si>
  <si>
    <t>blows occurences during TP4</t>
  </si>
  <si>
    <t>1: cow feces; 2: lion feces</t>
  </si>
  <si>
    <t>duration of sniffing the content of the container in s</t>
  </si>
  <si>
    <t>chewing per cent of time with head visible</t>
  </si>
  <si>
    <t>ears forward per cent of time with head visible</t>
  </si>
  <si>
    <t>withdrawal per cent of time with head visible</t>
  </si>
  <si>
    <t>duration of interaction with the container (tossing, pushing with lips, nose)</t>
  </si>
  <si>
    <t>interaction per cent of time with head visible</t>
  </si>
  <si>
    <t>blows (and another behavioural variables) occurences during TP2</t>
  </si>
  <si>
    <t>Invisible_head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</si>
</sst>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164" fontId="0" fillId="0" borderId="0" xfId="0" applyNumberFormat="1"/>
    <xf numFmtId="0" fontId="0" fillId="0" borderId="0" xfId="0" applyFill="1" applyBorder="1" applyAlignment="1">
      <alignment vertical="top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figures!$D$3</c:f>
              <c:strCache>
                <c:ptCount val="1"/>
                <c:pt idx="0">
                  <c:v>timepoint2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figures!$C$4:$C$10</c:f>
              <c:strCache>
                <c:ptCount val="7"/>
                <c:pt idx="0">
                  <c:v>Approach_lat</c:v>
                </c:pt>
                <c:pt idx="1">
                  <c:v>SniffPC</c:v>
                </c:pt>
                <c:pt idx="2">
                  <c:v>ChewPC</c:v>
                </c:pt>
                <c:pt idx="3">
                  <c:v>EarsPC</c:v>
                </c:pt>
                <c:pt idx="4">
                  <c:v>WithdrPC</c:v>
                </c:pt>
                <c:pt idx="5">
                  <c:v>InteractPC</c:v>
                </c:pt>
                <c:pt idx="6">
                  <c:v>Blows_occur</c:v>
                </c:pt>
              </c:strCache>
            </c:strRef>
          </c:cat>
          <c:val>
            <c:numRef>
              <c:f>figures!$D$4:$D$10</c:f>
              <c:numCache>
                <c:formatCode>General</c:formatCode>
                <c:ptCount val="7"/>
                <c:pt idx="0">
                  <c:v>5.5</c:v>
                </c:pt>
                <c:pt idx="1">
                  <c:v>0.16141140000000001</c:v>
                </c:pt>
                <c:pt idx="2">
                  <c:v>96.990182200000007</c:v>
                </c:pt>
                <c:pt idx="3">
                  <c:v>13.6600003</c:v>
                </c:pt>
                <c:pt idx="4">
                  <c:v>0</c:v>
                </c:pt>
                <c:pt idx="5">
                  <c:v>0.3125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5-4F1A-B465-AECD109BC88E}"/>
            </c:ext>
          </c:extLst>
        </c:ser>
        <c:ser>
          <c:idx val="1"/>
          <c:order val="1"/>
          <c:tx>
            <c:strRef>
              <c:f>figures!$E$3</c:f>
              <c:strCache>
                <c:ptCount val="1"/>
                <c:pt idx="0">
                  <c:v>timepoint3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figures!$C$4:$C$10</c:f>
              <c:strCache>
                <c:ptCount val="7"/>
                <c:pt idx="0">
                  <c:v>Approach_lat</c:v>
                </c:pt>
                <c:pt idx="1">
                  <c:v>SniffPC</c:v>
                </c:pt>
                <c:pt idx="2">
                  <c:v>ChewPC</c:v>
                </c:pt>
                <c:pt idx="3">
                  <c:v>EarsPC</c:v>
                </c:pt>
                <c:pt idx="4">
                  <c:v>WithdrPC</c:v>
                </c:pt>
                <c:pt idx="5">
                  <c:v>InteractPC</c:v>
                </c:pt>
                <c:pt idx="6">
                  <c:v>Blows_occur</c:v>
                </c:pt>
              </c:strCache>
            </c:strRef>
          </c:cat>
          <c:val>
            <c:numRef>
              <c:f>figures!$E$4:$E$10</c:f>
              <c:numCache>
                <c:formatCode>General</c:formatCode>
                <c:ptCount val="7"/>
                <c:pt idx="0">
                  <c:v>1.25</c:v>
                </c:pt>
                <c:pt idx="1">
                  <c:v>40.740618400000002</c:v>
                </c:pt>
                <c:pt idx="2">
                  <c:v>5.6316268000000003</c:v>
                </c:pt>
                <c:pt idx="3">
                  <c:v>48.318875300000002</c:v>
                </c:pt>
                <c:pt idx="4">
                  <c:v>28.194444399999998</c:v>
                </c:pt>
                <c:pt idx="5">
                  <c:v>7.5263792</c:v>
                </c:pt>
                <c:pt idx="6">
                  <c:v>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5-4F1A-B465-AECD109BC88E}"/>
            </c:ext>
          </c:extLst>
        </c:ser>
        <c:ser>
          <c:idx val="2"/>
          <c:order val="2"/>
          <c:tx>
            <c:strRef>
              <c:f>figures!$F$3</c:f>
              <c:strCache>
                <c:ptCount val="1"/>
                <c:pt idx="0">
                  <c:v>timepoint4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figures!$C$4:$C$10</c:f>
              <c:strCache>
                <c:ptCount val="7"/>
                <c:pt idx="0">
                  <c:v>Approach_lat</c:v>
                </c:pt>
                <c:pt idx="1">
                  <c:v>SniffPC</c:v>
                </c:pt>
                <c:pt idx="2">
                  <c:v>ChewPC</c:v>
                </c:pt>
                <c:pt idx="3">
                  <c:v>EarsPC</c:v>
                </c:pt>
                <c:pt idx="4">
                  <c:v>WithdrPC</c:v>
                </c:pt>
                <c:pt idx="5">
                  <c:v>InteractPC</c:v>
                </c:pt>
                <c:pt idx="6">
                  <c:v>Blows_occur</c:v>
                </c:pt>
              </c:strCache>
            </c:strRef>
          </c:cat>
          <c:val>
            <c:numRef>
              <c:f>figures!$F$4:$F$10</c:f>
              <c:numCache>
                <c:formatCode>General</c:formatCode>
                <c:ptCount val="7"/>
                <c:pt idx="0">
                  <c:v>14.13</c:v>
                </c:pt>
                <c:pt idx="1">
                  <c:v>1.9428059</c:v>
                </c:pt>
                <c:pt idx="2">
                  <c:v>86.924040199999993</c:v>
                </c:pt>
                <c:pt idx="3">
                  <c:v>10.7158566</c:v>
                </c:pt>
                <c:pt idx="4">
                  <c:v>1.5079365</c:v>
                </c:pt>
                <c:pt idx="5">
                  <c:v>3.2539682999999999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5-4F1A-B465-AECD109B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812032"/>
        <c:axId val="1351798720"/>
      </c:barChart>
      <c:catAx>
        <c:axId val="13518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798720"/>
        <c:crosses val="autoZero"/>
        <c:auto val="1"/>
        <c:lblAlgn val="ctr"/>
        <c:lblOffset val="100"/>
        <c:noMultiLvlLbl val="0"/>
      </c:catAx>
      <c:valAx>
        <c:axId val="13517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8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Stimulus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figures!$D$12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figures!$C$13:$C$19</c:f>
              <c:strCache>
                <c:ptCount val="7"/>
                <c:pt idx="0">
                  <c:v>Approach_lat</c:v>
                </c:pt>
                <c:pt idx="1">
                  <c:v>SniffPC</c:v>
                </c:pt>
                <c:pt idx="2">
                  <c:v>ChewPC</c:v>
                </c:pt>
                <c:pt idx="3">
                  <c:v>EarsPC</c:v>
                </c:pt>
                <c:pt idx="4">
                  <c:v>WithdrPC</c:v>
                </c:pt>
                <c:pt idx="5">
                  <c:v>InteractPC</c:v>
                </c:pt>
                <c:pt idx="6">
                  <c:v>Blows_occur</c:v>
                </c:pt>
              </c:strCache>
            </c:strRef>
          </c:cat>
          <c:val>
            <c:numRef>
              <c:f>figures!$D$13:$D$19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34.785938899999998</c:v>
                </c:pt>
                <c:pt idx="2">
                  <c:v>8.9733593000000003</c:v>
                </c:pt>
                <c:pt idx="3">
                  <c:v>31.4413856</c:v>
                </c:pt>
                <c:pt idx="4">
                  <c:v>15.246913599999999</c:v>
                </c:pt>
                <c:pt idx="5">
                  <c:v>13.380229699999999</c:v>
                </c:pt>
                <c:pt idx="6">
                  <c:v>8.5555555999999999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8-45D3-A1CC-37F229BBEAA8}"/>
            </c:ext>
          </c:extLst>
        </c:ser>
        <c:ser>
          <c:idx val="1"/>
          <c:order val="1"/>
          <c:tx>
            <c:strRef>
              <c:f>figures!$E$12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figures!$C$13:$C$19</c:f>
              <c:strCache>
                <c:ptCount val="7"/>
                <c:pt idx="0">
                  <c:v>Approach_lat</c:v>
                </c:pt>
                <c:pt idx="1">
                  <c:v>SniffPC</c:v>
                </c:pt>
                <c:pt idx="2">
                  <c:v>ChewPC</c:v>
                </c:pt>
                <c:pt idx="3">
                  <c:v>EarsPC</c:v>
                </c:pt>
                <c:pt idx="4">
                  <c:v>WithdrPC</c:v>
                </c:pt>
                <c:pt idx="5">
                  <c:v>InteractPC</c:v>
                </c:pt>
                <c:pt idx="6">
                  <c:v>Blows_occur</c:v>
                </c:pt>
              </c:strCache>
            </c:strRef>
          </c:cat>
          <c:val>
            <c:numRef>
              <c:f>figures!$E$13:$E$19</c:f>
              <c:numCache>
                <c:formatCode>General</c:formatCode>
                <c:ptCount val="7"/>
                <c:pt idx="0">
                  <c:v>13.1</c:v>
                </c:pt>
                <c:pt idx="1">
                  <c:v>48.396634900000002</c:v>
                </c:pt>
                <c:pt idx="2">
                  <c:v>1.3351135000000001</c:v>
                </c:pt>
                <c:pt idx="3">
                  <c:v>70.018504899999996</c:v>
                </c:pt>
                <c:pt idx="4">
                  <c:v>44.841269799999999</c:v>
                </c:pt>
                <c:pt idx="5">
                  <c:v>0</c:v>
                </c:pt>
                <c:pt idx="6">
                  <c:v>8.2857143000000004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8-45D3-A1CC-37F229BB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381888"/>
        <c:axId val="1451384384"/>
      </c:barChart>
      <c:catAx>
        <c:axId val="14513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384384"/>
        <c:crosses val="autoZero"/>
        <c:auto val="1"/>
        <c:lblAlgn val="ctr"/>
        <c:lblOffset val="100"/>
        <c:noMultiLvlLbl val="0"/>
      </c:catAx>
      <c:valAx>
        <c:axId val="1451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3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1</xdr:row>
      <xdr:rowOff>12700</xdr:rowOff>
    </xdr:from>
    <xdr:to>
      <xdr:col>14</xdr:col>
      <xdr:colOff>139699</xdr:colOff>
      <xdr:row>17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3174</xdr:colOff>
      <xdr:row>18</xdr:row>
      <xdr:rowOff>53974</xdr:rowOff>
    </xdr:from>
    <xdr:to>
      <xdr:col>15</xdr:col>
      <xdr:colOff>6349</xdr:colOff>
      <xdr:row>33</xdr:row>
      <xdr:rowOff>177799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workbookViewId="0">
      <pane ySplit="1" topLeftCell="A71" activePane="bottomLeft" state="frozen"/>
      <selection pane="bottomLeft" activeCell="M73" sqref="M73"/>
    </sheetView>
  </sheetViews>
  <sheetFormatPr defaultRowHeight="14.5" x14ac:dyDescent="0.35"/>
  <cols>
    <col min="8" max="8" width="10.08984375" style="3" bestFit="1" customWidth="1"/>
    <col min="11" max="12" width="8.7265625" customWidth="1"/>
    <col min="14" max="14" width="9.089843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54</v>
      </c>
      <c r="E1" t="s">
        <v>3</v>
      </c>
      <c r="F1" t="s">
        <v>55</v>
      </c>
      <c r="G1" t="s">
        <v>4</v>
      </c>
      <c r="H1" s="3" t="s">
        <v>5</v>
      </c>
      <c r="I1" t="s">
        <v>6</v>
      </c>
      <c r="J1" t="s">
        <v>7</v>
      </c>
      <c r="K1" t="s">
        <v>8</v>
      </c>
      <c r="L1" t="s">
        <v>9</v>
      </c>
      <c r="M1" t="s">
        <v>98</v>
      </c>
      <c r="N1" t="s">
        <v>37</v>
      </c>
      <c r="O1" t="s">
        <v>27</v>
      </c>
      <c r="P1" t="s">
        <v>28</v>
      </c>
      <c r="Q1" t="s">
        <v>36</v>
      </c>
      <c r="R1" t="s">
        <v>29</v>
      </c>
      <c r="S1" t="s">
        <v>38</v>
      </c>
      <c r="T1" t="s">
        <v>32</v>
      </c>
      <c r="U1" t="s">
        <v>39</v>
      </c>
      <c r="V1" t="s">
        <v>33</v>
      </c>
      <c r="W1" t="s">
        <v>40</v>
      </c>
      <c r="X1" t="s">
        <v>34</v>
      </c>
      <c r="Y1" t="s">
        <v>41</v>
      </c>
      <c r="Z1" t="s">
        <v>35</v>
      </c>
      <c r="AA1" t="s">
        <v>74</v>
      </c>
      <c r="AB1" t="s">
        <v>75</v>
      </c>
      <c r="AC1" t="s">
        <v>76</v>
      </c>
    </row>
    <row r="2" spans="1:29" x14ac:dyDescent="0.35">
      <c r="A2">
        <v>1</v>
      </c>
      <c r="B2" t="s">
        <v>10</v>
      </c>
      <c r="C2">
        <v>1</v>
      </c>
      <c r="D2">
        <v>1999</v>
      </c>
      <c r="E2">
        <f>2021-D2</f>
        <v>22</v>
      </c>
      <c r="F2">
        <v>2</v>
      </c>
      <c r="G2">
        <v>1</v>
      </c>
      <c r="H2" s="3">
        <v>44329</v>
      </c>
      <c r="I2">
        <v>1</v>
      </c>
      <c r="J2">
        <v>1</v>
      </c>
      <c r="K2">
        <v>32.899000000000001</v>
      </c>
      <c r="L2">
        <v>55.104999999999997</v>
      </c>
    </row>
    <row r="3" spans="1:29" x14ac:dyDescent="0.35">
      <c r="A3">
        <v>1</v>
      </c>
      <c r="B3" t="s">
        <v>10</v>
      </c>
      <c r="C3">
        <v>1</v>
      </c>
      <c r="D3">
        <v>1999</v>
      </c>
      <c r="E3">
        <f t="shared" ref="E3:E66" si="0">2021-D3</f>
        <v>22</v>
      </c>
      <c r="F3">
        <v>2</v>
      </c>
      <c r="G3">
        <v>1</v>
      </c>
      <c r="H3" s="3">
        <v>44329</v>
      </c>
      <c r="I3">
        <v>1</v>
      </c>
      <c r="J3">
        <v>2</v>
      </c>
      <c r="K3">
        <v>34.747999999999998</v>
      </c>
      <c r="L3">
        <v>52.119</v>
      </c>
      <c r="M3">
        <v>0</v>
      </c>
      <c r="N3">
        <f t="shared" ref="N3:N5" si="1">180-M3</f>
        <v>180</v>
      </c>
      <c r="O3">
        <v>1</v>
      </c>
      <c r="P3">
        <v>0</v>
      </c>
      <c r="Q3">
        <f>(P3*100)/N3</f>
        <v>0</v>
      </c>
      <c r="R3">
        <v>178</v>
      </c>
      <c r="S3">
        <f>(R3*100)/N3</f>
        <v>98.888888888888886</v>
      </c>
      <c r="T3">
        <v>12</v>
      </c>
      <c r="U3">
        <f ca="1">(U3*100)/N3</f>
        <v>0</v>
      </c>
      <c r="V3">
        <v>0</v>
      </c>
      <c r="W3">
        <f>(V3*100)/180</f>
        <v>0</v>
      </c>
      <c r="X3">
        <v>9</v>
      </c>
      <c r="Y3">
        <f>(X3*100)/N3</f>
        <v>5</v>
      </c>
      <c r="Z3">
        <v>0</v>
      </c>
      <c r="AA3">
        <v>0</v>
      </c>
      <c r="AB3">
        <v>0</v>
      </c>
      <c r="AC3">
        <v>0</v>
      </c>
    </row>
    <row r="4" spans="1:29" x14ac:dyDescent="0.35">
      <c r="A4">
        <v>1</v>
      </c>
      <c r="B4" t="s">
        <v>10</v>
      </c>
      <c r="C4">
        <v>1</v>
      </c>
      <c r="D4">
        <v>1999</v>
      </c>
      <c r="E4">
        <f t="shared" si="0"/>
        <v>22</v>
      </c>
      <c r="F4">
        <v>2</v>
      </c>
      <c r="G4">
        <v>1</v>
      </c>
      <c r="H4" s="3">
        <v>44329</v>
      </c>
      <c r="I4">
        <v>1</v>
      </c>
      <c r="J4">
        <v>3</v>
      </c>
      <c r="K4">
        <v>36.371000000000002</v>
      </c>
      <c r="L4">
        <v>70.7</v>
      </c>
      <c r="M4">
        <v>0</v>
      </c>
      <c r="N4">
        <f t="shared" si="1"/>
        <v>180</v>
      </c>
      <c r="O4">
        <v>1</v>
      </c>
      <c r="P4">
        <v>15</v>
      </c>
      <c r="Q4">
        <f>(P4*100)/N4</f>
        <v>8.3333333333333339</v>
      </c>
      <c r="R4">
        <v>143</v>
      </c>
      <c r="S4">
        <f t="shared" ref="S4:S5" si="2">(R4*100)/N4</f>
        <v>79.444444444444443</v>
      </c>
      <c r="T4">
        <v>19</v>
      </c>
      <c r="U4">
        <f>(T4*100)/N4</f>
        <v>10.555555555555555</v>
      </c>
      <c r="V4">
        <v>0</v>
      </c>
      <c r="W4">
        <f t="shared" ref="W4:W5" si="3">(V4*100)/180</f>
        <v>0</v>
      </c>
      <c r="X4">
        <v>8</v>
      </c>
      <c r="Y4">
        <f>(X4*100)/N4</f>
        <v>4.4444444444444446</v>
      </c>
      <c r="Z4">
        <v>0</v>
      </c>
    </row>
    <row r="5" spans="1:29" x14ac:dyDescent="0.35">
      <c r="A5">
        <v>1</v>
      </c>
      <c r="B5" t="s">
        <v>10</v>
      </c>
      <c r="C5">
        <v>1</v>
      </c>
      <c r="D5">
        <v>1999</v>
      </c>
      <c r="E5">
        <f t="shared" si="0"/>
        <v>22</v>
      </c>
      <c r="F5">
        <v>2</v>
      </c>
      <c r="G5">
        <v>1</v>
      </c>
      <c r="H5" s="3">
        <v>44329</v>
      </c>
      <c r="I5">
        <v>1</v>
      </c>
      <c r="J5">
        <v>4</v>
      </c>
      <c r="K5">
        <v>35.149000000000001</v>
      </c>
      <c r="L5">
        <v>53.301000000000002</v>
      </c>
      <c r="M5">
        <v>0</v>
      </c>
      <c r="N5">
        <f t="shared" si="1"/>
        <v>180</v>
      </c>
      <c r="O5">
        <v>1</v>
      </c>
      <c r="P5">
        <v>11</v>
      </c>
      <c r="Q5">
        <f>(P5*100)/N5</f>
        <v>6.1111111111111107</v>
      </c>
      <c r="R5">
        <v>126</v>
      </c>
      <c r="S5">
        <f t="shared" si="2"/>
        <v>70</v>
      </c>
      <c r="T5">
        <v>0</v>
      </c>
      <c r="U5">
        <f>(T5*100)/N5</f>
        <v>0</v>
      </c>
      <c r="V5">
        <v>0</v>
      </c>
      <c r="W5">
        <f t="shared" si="3"/>
        <v>0</v>
      </c>
      <c r="X5">
        <v>32</v>
      </c>
      <c r="Y5">
        <f>(X5*100)/N5</f>
        <v>17.777777777777779</v>
      </c>
      <c r="Z5">
        <v>0</v>
      </c>
    </row>
    <row r="6" spans="1:29" x14ac:dyDescent="0.35">
      <c r="A6">
        <v>1</v>
      </c>
      <c r="B6" t="s">
        <v>10</v>
      </c>
      <c r="C6">
        <v>1</v>
      </c>
      <c r="D6">
        <v>1999</v>
      </c>
      <c r="E6">
        <f t="shared" si="0"/>
        <v>22</v>
      </c>
      <c r="F6">
        <v>2</v>
      </c>
      <c r="G6">
        <v>1</v>
      </c>
      <c r="H6" s="3">
        <v>44329</v>
      </c>
      <c r="I6">
        <v>1</v>
      </c>
      <c r="J6">
        <v>5</v>
      </c>
      <c r="K6">
        <v>32.908000000000001</v>
      </c>
      <c r="L6">
        <v>39.308999999999997</v>
      </c>
    </row>
    <row r="7" spans="1:29" x14ac:dyDescent="0.35">
      <c r="A7">
        <v>2</v>
      </c>
      <c r="B7" t="s">
        <v>11</v>
      </c>
      <c r="C7">
        <v>1</v>
      </c>
      <c r="D7">
        <v>2012</v>
      </c>
      <c r="E7">
        <f t="shared" si="0"/>
        <v>9</v>
      </c>
      <c r="F7">
        <v>1</v>
      </c>
      <c r="G7">
        <v>1</v>
      </c>
      <c r="H7" s="3">
        <v>44329</v>
      </c>
      <c r="I7">
        <v>2</v>
      </c>
      <c r="J7">
        <v>1</v>
      </c>
      <c r="K7">
        <v>39.375999999999998</v>
      </c>
      <c r="L7">
        <v>75.775999999999996</v>
      </c>
    </row>
    <row r="8" spans="1:29" x14ac:dyDescent="0.35">
      <c r="A8">
        <v>2</v>
      </c>
      <c r="B8" t="s">
        <v>11</v>
      </c>
      <c r="C8">
        <v>1</v>
      </c>
      <c r="D8">
        <v>2012</v>
      </c>
      <c r="E8">
        <f t="shared" si="0"/>
        <v>9</v>
      </c>
      <c r="F8">
        <v>1</v>
      </c>
      <c r="G8">
        <v>1</v>
      </c>
      <c r="H8" s="3">
        <v>44329</v>
      </c>
      <c r="I8">
        <v>2</v>
      </c>
      <c r="J8">
        <v>2</v>
      </c>
      <c r="K8">
        <v>34.593000000000004</v>
      </c>
      <c r="L8">
        <v>50.015000000000001</v>
      </c>
      <c r="M8">
        <v>39</v>
      </c>
      <c r="N8">
        <f t="shared" ref="N8:N9" si="4">180-M8</f>
        <v>141</v>
      </c>
      <c r="O8">
        <v>1</v>
      </c>
      <c r="P8">
        <v>0</v>
      </c>
      <c r="Q8">
        <f t="shared" ref="Q8:Q9" si="5">(P8*100)/N8</f>
        <v>0</v>
      </c>
      <c r="R8">
        <v>138</v>
      </c>
      <c r="S8">
        <f t="shared" ref="S8:S9" si="6">(R8*100)/N8</f>
        <v>97.872340425531917</v>
      </c>
      <c r="T8">
        <v>2</v>
      </c>
      <c r="U8">
        <f>(T8*100)/N8</f>
        <v>1.4184397163120568</v>
      </c>
      <c r="V8">
        <v>0</v>
      </c>
      <c r="W8">
        <f t="shared" ref="W8:W9" si="7">(V8*100)/180</f>
        <v>0</v>
      </c>
      <c r="X8">
        <v>0</v>
      </c>
      <c r="Y8">
        <f>(X8*100)/N8</f>
        <v>0</v>
      </c>
      <c r="Z8">
        <v>0</v>
      </c>
      <c r="AA8">
        <v>0</v>
      </c>
      <c r="AB8">
        <v>5</v>
      </c>
    </row>
    <row r="9" spans="1:29" x14ac:dyDescent="0.35">
      <c r="A9">
        <v>2</v>
      </c>
      <c r="B9" t="s">
        <v>11</v>
      </c>
      <c r="C9">
        <v>1</v>
      </c>
      <c r="D9">
        <v>2012</v>
      </c>
      <c r="E9">
        <f t="shared" si="0"/>
        <v>9</v>
      </c>
      <c r="F9">
        <v>1</v>
      </c>
      <c r="G9">
        <v>1</v>
      </c>
      <c r="H9" s="3">
        <v>44329</v>
      </c>
      <c r="I9">
        <v>2</v>
      </c>
      <c r="J9">
        <v>3</v>
      </c>
      <c r="K9">
        <v>36.429000000000002</v>
      </c>
      <c r="L9">
        <v>60.539000000000001</v>
      </c>
      <c r="M9">
        <v>51</v>
      </c>
      <c r="N9">
        <f t="shared" si="4"/>
        <v>129</v>
      </c>
      <c r="O9">
        <v>1</v>
      </c>
      <c r="P9">
        <v>49</v>
      </c>
      <c r="Q9">
        <f t="shared" si="5"/>
        <v>37.984496124031011</v>
      </c>
      <c r="R9">
        <v>0</v>
      </c>
      <c r="S9">
        <f t="shared" si="6"/>
        <v>0</v>
      </c>
      <c r="T9">
        <v>71</v>
      </c>
      <c r="U9">
        <f>(T9*100)/N9</f>
        <v>55.038759689922479</v>
      </c>
      <c r="V9">
        <v>37</v>
      </c>
      <c r="W9">
        <f t="shared" si="7"/>
        <v>20.555555555555557</v>
      </c>
      <c r="X9">
        <v>0</v>
      </c>
      <c r="Y9">
        <f>(X9*100)/N9</f>
        <v>0</v>
      </c>
      <c r="Z9">
        <v>5</v>
      </c>
    </row>
    <row r="10" spans="1:29" x14ac:dyDescent="0.35">
      <c r="A10">
        <v>2</v>
      </c>
      <c r="B10" t="s">
        <v>11</v>
      </c>
      <c r="C10">
        <v>1</v>
      </c>
      <c r="D10">
        <v>2012</v>
      </c>
      <c r="E10">
        <f t="shared" si="0"/>
        <v>9</v>
      </c>
      <c r="F10">
        <v>1</v>
      </c>
      <c r="G10">
        <v>1</v>
      </c>
      <c r="H10" s="3">
        <v>44329</v>
      </c>
      <c r="I10">
        <v>2</v>
      </c>
      <c r="J10">
        <v>4</v>
      </c>
      <c r="K10">
        <v>33.186999999999998</v>
      </c>
      <c r="L10">
        <v>47.993000000000002</v>
      </c>
    </row>
    <row r="11" spans="1:29" x14ac:dyDescent="0.35">
      <c r="A11">
        <v>2</v>
      </c>
      <c r="B11" t="s">
        <v>11</v>
      </c>
      <c r="C11">
        <v>1</v>
      </c>
      <c r="D11">
        <v>2012</v>
      </c>
      <c r="E11">
        <f t="shared" si="0"/>
        <v>9</v>
      </c>
      <c r="F11">
        <v>1</v>
      </c>
      <c r="G11">
        <v>1</v>
      </c>
      <c r="H11" s="3">
        <v>44329</v>
      </c>
      <c r="I11">
        <v>2</v>
      </c>
      <c r="J11">
        <v>5</v>
      </c>
      <c r="K11">
        <v>33.328000000000003</v>
      </c>
      <c r="L11">
        <v>45.594000000000001</v>
      </c>
    </row>
    <row r="12" spans="1:29" x14ac:dyDescent="0.35">
      <c r="A12">
        <v>3</v>
      </c>
      <c r="B12" t="s">
        <v>12</v>
      </c>
      <c r="C12">
        <v>1</v>
      </c>
      <c r="D12">
        <v>2004</v>
      </c>
      <c r="E12">
        <f t="shared" si="0"/>
        <v>17</v>
      </c>
      <c r="F12">
        <v>2</v>
      </c>
      <c r="G12">
        <v>1</v>
      </c>
      <c r="H12" s="3">
        <v>44329</v>
      </c>
      <c r="I12">
        <v>1</v>
      </c>
      <c r="J12">
        <v>1</v>
      </c>
      <c r="K12">
        <v>33.661999999999999</v>
      </c>
      <c r="L12">
        <v>96.355999999999995</v>
      </c>
    </row>
    <row r="13" spans="1:29" x14ac:dyDescent="0.35">
      <c r="A13">
        <v>3</v>
      </c>
      <c r="B13" t="s">
        <v>12</v>
      </c>
      <c r="C13">
        <v>1</v>
      </c>
      <c r="D13">
        <v>2004</v>
      </c>
      <c r="E13">
        <f t="shared" si="0"/>
        <v>17</v>
      </c>
      <c r="F13">
        <v>2</v>
      </c>
      <c r="G13">
        <v>1</v>
      </c>
      <c r="H13" s="3">
        <v>44329</v>
      </c>
      <c r="I13">
        <v>1</v>
      </c>
      <c r="J13">
        <v>2</v>
      </c>
      <c r="K13">
        <v>37.447000000000003</v>
      </c>
      <c r="L13">
        <v>45.433</v>
      </c>
      <c r="M13">
        <v>21</v>
      </c>
      <c r="N13">
        <f t="shared" ref="N13:N15" si="8">180-M13</f>
        <v>159</v>
      </c>
      <c r="O13">
        <v>14</v>
      </c>
      <c r="P13">
        <v>0</v>
      </c>
      <c r="Q13">
        <f t="shared" ref="Q13:Q15" si="9">(P13*100)/N13</f>
        <v>0</v>
      </c>
      <c r="R13">
        <v>151</v>
      </c>
      <c r="S13">
        <f t="shared" ref="S13:S15" si="10">(R13*100)/N13</f>
        <v>94.968553459119491</v>
      </c>
      <c r="T13">
        <v>2</v>
      </c>
      <c r="U13">
        <f>(T13*100)/N13</f>
        <v>1.2578616352201257</v>
      </c>
      <c r="V13">
        <v>0</v>
      </c>
      <c r="W13">
        <f t="shared" ref="W13:W15" si="11">(V13*100)/180</f>
        <v>0</v>
      </c>
      <c r="X13">
        <v>0</v>
      </c>
      <c r="Y13">
        <f>(X13*100)/N13</f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>
        <v>3</v>
      </c>
      <c r="B14" t="s">
        <v>12</v>
      </c>
      <c r="C14">
        <v>1</v>
      </c>
      <c r="D14">
        <v>2004</v>
      </c>
      <c r="E14">
        <f t="shared" si="0"/>
        <v>17</v>
      </c>
      <c r="F14">
        <v>2</v>
      </c>
      <c r="G14">
        <v>1</v>
      </c>
      <c r="H14" s="3">
        <v>44329</v>
      </c>
      <c r="I14">
        <v>1</v>
      </c>
      <c r="J14">
        <v>3</v>
      </c>
      <c r="K14">
        <v>35.082000000000001</v>
      </c>
      <c r="L14">
        <v>44.676000000000002</v>
      </c>
      <c r="M14">
        <v>28</v>
      </c>
      <c r="N14">
        <f t="shared" si="8"/>
        <v>152</v>
      </c>
      <c r="O14">
        <v>1</v>
      </c>
      <c r="P14">
        <v>33</v>
      </c>
      <c r="Q14">
        <f t="shared" si="9"/>
        <v>21.710526315789473</v>
      </c>
      <c r="R14">
        <v>2</v>
      </c>
      <c r="S14">
        <f t="shared" si="10"/>
        <v>1.3157894736842106</v>
      </c>
      <c r="T14">
        <v>68</v>
      </c>
      <c r="U14">
        <f>(T14*100)/N14</f>
        <v>44.736842105263158</v>
      </c>
      <c r="V14">
        <v>0</v>
      </c>
      <c r="W14">
        <f t="shared" si="11"/>
        <v>0</v>
      </c>
      <c r="X14">
        <v>0</v>
      </c>
      <c r="Y14">
        <f>(X14*100)/N14</f>
        <v>0</v>
      </c>
      <c r="Z14">
        <v>0</v>
      </c>
    </row>
    <row r="15" spans="1:29" x14ac:dyDescent="0.35">
      <c r="A15">
        <v>3</v>
      </c>
      <c r="B15" t="s">
        <v>12</v>
      </c>
      <c r="C15">
        <v>1</v>
      </c>
      <c r="D15">
        <v>2004</v>
      </c>
      <c r="E15">
        <f t="shared" si="0"/>
        <v>17</v>
      </c>
      <c r="F15">
        <v>2</v>
      </c>
      <c r="G15">
        <v>1</v>
      </c>
      <c r="H15" s="3">
        <v>44329</v>
      </c>
      <c r="I15">
        <v>1</v>
      </c>
      <c r="J15">
        <v>4</v>
      </c>
      <c r="K15">
        <v>35.402999999999999</v>
      </c>
      <c r="L15">
        <v>48.512999999999998</v>
      </c>
      <c r="M15">
        <v>0</v>
      </c>
      <c r="N15">
        <f t="shared" si="8"/>
        <v>180</v>
      </c>
      <c r="O15">
        <v>1</v>
      </c>
      <c r="P15">
        <v>0</v>
      </c>
      <c r="Q15">
        <f t="shared" si="9"/>
        <v>0</v>
      </c>
      <c r="R15">
        <v>180</v>
      </c>
      <c r="S15">
        <f t="shared" si="10"/>
        <v>100</v>
      </c>
      <c r="T15">
        <v>0</v>
      </c>
      <c r="U15">
        <f>(T15*100)/N15</f>
        <v>0</v>
      </c>
      <c r="V15">
        <v>0</v>
      </c>
      <c r="W15">
        <f t="shared" si="11"/>
        <v>0</v>
      </c>
      <c r="X15">
        <v>0</v>
      </c>
      <c r="Y15">
        <f>(X15*100)/N15</f>
        <v>0</v>
      </c>
      <c r="Z15">
        <v>0</v>
      </c>
    </row>
    <row r="16" spans="1:29" x14ac:dyDescent="0.35">
      <c r="A16">
        <v>3</v>
      </c>
      <c r="B16" t="s">
        <v>12</v>
      </c>
      <c r="C16">
        <v>1</v>
      </c>
      <c r="D16">
        <v>2004</v>
      </c>
      <c r="E16">
        <f t="shared" si="0"/>
        <v>17</v>
      </c>
      <c r="F16">
        <v>2</v>
      </c>
      <c r="G16">
        <v>1</v>
      </c>
      <c r="H16" s="3">
        <v>44329</v>
      </c>
      <c r="I16">
        <v>1</v>
      </c>
      <c r="J16">
        <v>5</v>
      </c>
      <c r="K16">
        <v>34.216000000000001</v>
      </c>
      <c r="L16">
        <v>54.063000000000002</v>
      </c>
    </row>
    <row r="17" spans="1:29" x14ac:dyDescent="0.35">
      <c r="A17">
        <v>4</v>
      </c>
      <c r="B17" t="s">
        <v>13</v>
      </c>
      <c r="C17">
        <v>1</v>
      </c>
      <c r="D17">
        <v>2003</v>
      </c>
      <c r="E17">
        <f t="shared" si="0"/>
        <v>18</v>
      </c>
      <c r="F17">
        <v>2</v>
      </c>
      <c r="G17">
        <v>1</v>
      </c>
      <c r="H17" s="3">
        <v>44329</v>
      </c>
      <c r="I17">
        <v>2</v>
      </c>
      <c r="J17">
        <v>1</v>
      </c>
      <c r="K17">
        <v>37.442</v>
      </c>
      <c r="L17">
        <v>101.07</v>
      </c>
    </row>
    <row r="18" spans="1:29" x14ac:dyDescent="0.35">
      <c r="A18">
        <v>4</v>
      </c>
      <c r="B18" t="s">
        <v>13</v>
      </c>
      <c r="C18">
        <v>1</v>
      </c>
      <c r="D18">
        <v>2003</v>
      </c>
      <c r="E18">
        <f t="shared" si="0"/>
        <v>18</v>
      </c>
      <c r="F18">
        <v>2</v>
      </c>
      <c r="G18">
        <v>1</v>
      </c>
      <c r="H18" s="3">
        <v>44329</v>
      </c>
      <c r="I18">
        <v>2</v>
      </c>
      <c r="J18">
        <v>2</v>
      </c>
      <c r="K18">
        <v>41.484000000000002</v>
      </c>
      <c r="L18">
        <v>93.156999999999996</v>
      </c>
      <c r="M18">
        <v>0</v>
      </c>
      <c r="N18">
        <v>180</v>
      </c>
      <c r="O18">
        <v>1</v>
      </c>
      <c r="P18">
        <v>0</v>
      </c>
      <c r="Q18">
        <f t="shared" ref="Q18:Q20" si="12">(P18*100)/N18</f>
        <v>0</v>
      </c>
      <c r="R18">
        <v>180</v>
      </c>
      <c r="S18">
        <f t="shared" ref="S18:S20" si="13">(R18*100)/N18</f>
        <v>100</v>
      </c>
      <c r="T18">
        <v>4</v>
      </c>
      <c r="U18">
        <f>(T18*100)/N18</f>
        <v>2.2222222222222223</v>
      </c>
      <c r="V18">
        <v>0</v>
      </c>
      <c r="W18">
        <f t="shared" ref="W18:W20" si="14">(V18*100)/180</f>
        <v>0</v>
      </c>
      <c r="X18">
        <v>0</v>
      </c>
      <c r="Y18">
        <f>(X18*100)/N18</f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>
        <v>4</v>
      </c>
      <c r="B19" t="s">
        <v>13</v>
      </c>
      <c r="C19">
        <v>1</v>
      </c>
      <c r="D19">
        <v>2003</v>
      </c>
      <c r="E19">
        <f t="shared" si="0"/>
        <v>18</v>
      </c>
      <c r="F19">
        <v>2</v>
      </c>
      <c r="G19">
        <v>1</v>
      </c>
      <c r="H19" s="3">
        <v>44329</v>
      </c>
      <c r="I19">
        <v>2</v>
      </c>
      <c r="J19">
        <v>3</v>
      </c>
      <c r="K19">
        <v>39.896999999999998</v>
      </c>
      <c r="L19">
        <v>85.013999999999996</v>
      </c>
      <c r="M19">
        <v>2</v>
      </c>
      <c r="N19">
        <f t="shared" ref="N19:N20" si="15">180-M19</f>
        <v>178</v>
      </c>
      <c r="O19">
        <v>1</v>
      </c>
      <c r="P19">
        <v>153</v>
      </c>
      <c r="Q19">
        <f t="shared" si="12"/>
        <v>85.955056179775283</v>
      </c>
      <c r="R19">
        <v>0</v>
      </c>
      <c r="S19">
        <f t="shared" si="13"/>
        <v>0</v>
      </c>
      <c r="T19">
        <v>37</v>
      </c>
      <c r="U19">
        <f>(T19*100)/N19</f>
        <v>20.786516853932586</v>
      </c>
      <c r="V19">
        <v>0</v>
      </c>
      <c r="W19">
        <f t="shared" si="14"/>
        <v>0</v>
      </c>
      <c r="X19">
        <v>0</v>
      </c>
      <c r="Y19">
        <f>(X19*100)/N19</f>
        <v>0</v>
      </c>
      <c r="Z19">
        <v>0</v>
      </c>
    </row>
    <row r="20" spans="1:29" x14ac:dyDescent="0.35">
      <c r="A20">
        <v>4</v>
      </c>
      <c r="B20" t="s">
        <v>13</v>
      </c>
      <c r="C20">
        <v>1</v>
      </c>
      <c r="D20">
        <v>2003</v>
      </c>
      <c r="E20">
        <f t="shared" si="0"/>
        <v>18</v>
      </c>
      <c r="F20">
        <v>2</v>
      </c>
      <c r="G20">
        <v>1</v>
      </c>
      <c r="H20" s="3">
        <v>44329</v>
      </c>
      <c r="I20">
        <v>2</v>
      </c>
      <c r="J20">
        <v>4</v>
      </c>
      <c r="K20">
        <v>40.502000000000002</v>
      </c>
      <c r="L20">
        <v>67.721000000000004</v>
      </c>
      <c r="M20">
        <v>0</v>
      </c>
      <c r="N20">
        <f t="shared" si="15"/>
        <v>180</v>
      </c>
      <c r="O20">
        <v>1</v>
      </c>
      <c r="P20">
        <v>0</v>
      </c>
      <c r="Q20">
        <f t="shared" si="12"/>
        <v>0</v>
      </c>
      <c r="R20">
        <v>167</v>
      </c>
      <c r="S20">
        <f t="shared" si="13"/>
        <v>92.777777777777771</v>
      </c>
      <c r="T20">
        <v>3</v>
      </c>
      <c r="U20">
        <f>(T20*100)/N20</f>
        <v>1.6666666666666667</v>
      </c>
      <c r="V20">
        <v>0</v>
      </c>
      <c r="W20">
        <f t="shared" si="14"/>
        <v>0</v>
      </c>
      <c r="X20">
        <v>0</v>
      </c>
      <c r="Y20">
        <f>(X20*100)/N20</f>
        <v>0</v>
      </c>
      <c r="Z20">
        <v>0</v>
      </c>
    </row>
    <row r="21" spans="1:29" x14ac:dyDescent="0.35">
      <c r="A21">
        <v>4</v>
      </c>
      <c r="B21" t="s">
        <v>13</v>
      </c>
      <c r="C21">
        <v>1</v>
      </c>
      <c r="D21">
        <v>2003</v>
      </c>
      <c r="E21">
        <f t="shared" si="0"/>
        <v>18</v>
      </c>
      <c r="F21">
        <v>2</v>
      </c>
      <c r="G21">
        <v>1</v>
      </c>
      <c r="H21" s="3">
        <v>44329</v>
      </c>
      <c r="I21">
        <v>2</v>
      </c>
      <c r="J21">
        <v>5</v>
      </c>
      <c r="K21">
        <v>39.344999999999999</v>
      </c>
      <c r="L21">
        <v>68.807000000000002</v>
      </c>
    </row>
    <row r="22" spans="1:29" x14ac:dyDescent="0.35">
      <c r="A22">
        <v>5</v>
      </c>
      <c r="B22" t="s">
        <v>14</v>
      </c>
      <c r="C22">
        <v>2</v>
      </c>
      <c r="D22">
        <v>2013</v>
      </c>
      <c r="E22">
        <f t="shared" si="0"/>
        <v>8</v>
      </c>
      <c r="F22">
        <v>1</v>
      </c>
      <c r="G22">
        <v>2</v>
      </c>
      <c r="H22" s="3">
        <v>44344</v>
      </c>
      <c r="I22">
        <v>1</v>
      </c>
      <c r="J22">
        <v>1</v>
      </c>
    </row>
    <row r="23" spans="1:29" x14ac:dyDescent="0.35">
      <c r="A23">
        <v>5</v>
      </c>
      <c r="B23" t="s">
        <v>14</v>
      </c>
      <c r="C23">
        <v>2</v>
      </c>
      <c r="D23">
        <v>2013</v>
      </c>
      <c r="E23">
        <f t="shared" si="0"/>
        <v>8</v>
      </c>
      <c r="F23">
        <v>1</v>
      </c>
      <c r="G23">
        <v>2</v>
      </c>
      <c r="H23" s="3">
        <v>44344</v>
      </c>
      <c r="I23">
        <v>1</v>
      </c>
      <c r="J23">
        <v>2</v>
      </c>
      <c r="M23">
        <v>1</v>
      </c>
      <c r="N23">
        <f t="shared" ref="N23:N25" si="16">180-M23</f>
        <v>179</v>
      </c>
      <c r="O23">
        <v>1</v>
      </c>
      <c r="P23">
        <v>0</v>
      </c>
      <c r="Q23">
        <f t="shared" ref="Q23:Q25" si="17">(P23*100)/N23</f>
        <v>0</v>
      </c>
      <c r="R23">
        <v>179</v>
      </c>
      <c r="S23">
        <f t="shared" ref="S23:S25" si="18">(R23*100)/N23</f>
        <v>100</v>
      </c>
      <c r="T23">
        <v>152</v>
      </c>
      <c r="U23">
        <f>(T23*100)/N23</f>
        <v>84.916201117318437</v>
      </c>
      <c r="V23">
        <v>0</v>
      </c>
      <c r="W23">
        <f t="shared" ref="W23:W25" si="19">(V23*100)/180</f>
        <v>0</v>
      </c>
      <c r="X23">
        <v>0</v>
      </c>
      <c r="Y23">
        <f>(X23*100)/N23</f>
        <v>0</v>
      </c>
      <c r="Z23">
        <v>0</v>
      </c>
      <c r="AA23">
        <v>0</v>
      </c>
      <c r="AB23">
        <v>6</v>
      </c>
      <c r="AC23">
        <v>0</v>
      </c>
    </row>
    <row r="24" spans="1:29" x14ac:dyDescent="0.35">
      <c r="A24">
        <v>5</v>
      </c>
      <c r="B24" t="s">
        <v>14</v>
      </c>
      <c r="C24">
        <v>2</v>
      </c>
      <c r="D24">
        <v>2013</v>
      </c>
      <c r="E24">
        <f t="shared" si="0"/>
        <v>8</v>
      </c>
      <c r="F24">
        <v>1</v>
      </c>
      <c r="G24">
        <v>2</v>
      </c>
      <c r="H24" s="3">
        <v>44344</v>
      </c>
      <c r="I24">
        <v>1</v>
      </c>
      <c r="J24">
        <v>3</v>
      </c>
      <c r="M24">
        <v>86</v>
      </c>
      <c r="N24">
        <f t="shared" si="16"/>
        <v>94</v>
      </c>
      <c r="O24">
        <v>1</v>
      </c>
      <c r="P24">
        <v>26</v>
      </c>
      <c r="Q24">
        <f t="shared" si="17"/>
        <v>27.659574468085108</v>
      </c>
      <c r="R24">
        <v>0</v>
      </c>
      <c r="S24">
        <f t="shared" si="18"/>
        <v>0</v>
      </c>
      <c r="T24">
        <v>34</v>
      </c>
      <c r="U24">
        <f>(T24*100)/N24</f>
        <v>36.170212765957444</v>
      </c>
      <c r="V24">
        <v>136</v>
      </c>
      <c r="W24">
        <f t="shared" si="19"/>
        <v>75.555555555555557</v>
      </c>
      <c r="X24">
        <v>8</v>
      </c>
      <c r="Y24">
        <f>(X24*100)/N24</f>
        <v>8.5106382978723403</v>
      </c>
      <c r="Z24">
        <v>6</v>
      </c>
    </row>
    <row r="25" spans="1:29" x14ac:dyDescent="0.35">
      <c r="A25">
        <v>5</v>
      </c>
      <c r="B25" t="s">
        <v>14</v>
      </c>
      <c r="C25">
        <v>2</v>
      </c>
      <c r="D25">
        <v>2013</v>
      </c>
      <c r="E25">
        <f t="shared" si="0"/>
        <v>8</v>
      </c>
      <c r="F25">
        <v>1</v>
      </c>
      <c r="G25">
        <v>2</v>
      </c>
      <c r="H25" s="3">
        <v>44344</v>
      </c>
      <c r="I25">
        <v>1</v>
      </c>
      <c r="J25">
        <v>4</v>
      </c>
      <c r="M25">
        <v>0</v>
      </c>
      <c r="N25">
        <f t="shared" si="16"/>
        <v>180</v>
      </c>
      <c r="O25">
        <v>1</v>
      </c>
      <c r="P25">
        <v>0</v>
      </c>
      <c r="Q25">
        <f t="shared" si="17"/>
        <v>0</v>
      </c>
      <c r="R25">
        <v>180</v>
      </c>
      <c r="S25">
        <f t="shared" si="18"/>
        <v>100</v>
      </c>
      <c r="T25">
        <v>69</v>
      </c>
      <c r="U25">
        <f>(T25*100)/N25</f>
        <v>38.333333333333336</v>
      </c>
      <c r="V25">
        <v>0</v>
      </c>
      <c r="W25">
        <f t="shared" si="19"/>
        <v>0</v>
      </c>
      <c r="X25">
        <v>0</v>
      </c>
      <c r="Y25">
        <f>(X25*100)/N25</f>
        <v>0</v>
      </c>
      <c r="Z25">
        <v>0</v>
      </c>
    </row>
    <row r="26" spans="1:29" x14ac:dyDescent="0.35">
      <c r="A26">
        <v>5</v>
      </c>
      <c r="B26" t="s">
        <v>14</v>
      </c>
      <c r="C26">
        <v>2</v>
      </c>
      <c r="D26">
        <v>2013</v>
      </c>
      <c r="E26">
        <f t="shared" si="0"/>
        <v>8</v>
      </c>
      <c r="F26">
        <v>1</v>
      </c>
      <c r="G26">
        <v>2</v>
      </c>
      <c r="H26" s="3">
        <v>44344</v>
      </c>
      <c r="I26">
        <v>1</v>
      </c>
      <c r="J26">
        <v>5</v>
      </c>
    </row>
    <row r="27" spans="1:29" x14ac:dyDescent="0.35">
      <c r="A27">
        <v>6</v>
      </c>
      <c r="B27" t="s">
        <v>15</v>
      </c>
      <c r="C27">
        <v>1</v>
      </c>
      <c r="D27">
        <v>2003</v>
      </c>
      <c r="E27">
        <f t="shared" si="0"/>
        <v>18</v>
      </c>
      <c r="F27">
        <v>2</v>
      </c>
      <c r="G27">
        <v>1</v>
      </c>
      <c r="H27" s="3">
        <v>44336</v>
      </c>
      <c r="I27">
        <v>2</v>
      </c>
      <c r="J27">
        <v>1</v>
      </c>
      <c r="K27">
        <v>38.567</v>
      </c>
      <c r="L27">
        <v>89.759</v>
      </c>
    </row>
    <row r="28" spans="1:29" x14ac:dyDescent="0.35">
      <c r="A28">
        <v>6</v>
      </c>
      <c r="B28" t="s">
        <v>15</v>
      </c>
      <c r="C28">
        <v>1</v>
      </c>
      <c r="D28">
        <v>2003</v>
      </c>
      <c r="E28">
        <f t="shared" si="0"/>
        <v>18</v>
      </c>
      <c r="F28">
        <v>2</v>
      </c>
      <c r="G28">
        <v>1</v>
      </c>
      <c r="H28" s="3">
        <v>44336</v>
      </c>
      <c r="I28">
        <v>2</v>
      </c>
      <c r="J28">
        <v>2</v>
      </c>
      <c r="K28">
        <v>38.234000000000002</v>
      </c>
      <c r="L28">
        <v>54.908999999999999</v>
      </c>
      <c r="M28">
        <v>8</v>
      </c>
      <c r="N28">
        <f>180-M28</f>
        <v>172</v>
      </c>
      <c r="O28">
        <v>6</v>
      </c>
      <c r="P28">
        <v>0</v>
      </c>
      <c r="Q28">
        <f t="shared" ref="Q28:Q30" si="20">(P28*100)/N28</f>
        <v>0</v>
      </c>
      <c r="R28">
        <v>151</v>
      </c>
      <c r="S28">
        <f t="shared" ref="S28:S30" si="21">(R28*100)/N28</f>
        <v>87.79069767441861</v>
      </c>
      <c r="T28">
        <v>0</v>
      </c>
      <c r="U28">
        <f>(T28*100)/N28</f>
        <v>0</v>
      </c>
      <c r="V28">
        <v>0</v>
      </c>
      <c r="W28">
        <f t="shared" ref="W28:W29" si="22">(V28*100)/180</f>
        <v>0</v>
      </c>
      <c r="X28">
        <v>0</v>
      </c>
      <c r="Y28">
        <f>(X28*100)/N28</f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>
        <v>6</v>
      </c>
      <c r="B29" t="s">
        <v>15</v>
      </c>
      <c r="C29">
        <v>1</v>
      </c>
      <c r="D29">
        <v>2003</v>
      </c>
      <c r="E29">
        <f t="shared" si="0"/>
        <v>18</v>
      </c>
      <c r="F29">
        <v>2</v>
      </c>
      <c r="G29">
        <v>1</v>
      </c>
      <c r="H29" s="3">
        <v>44336</v>
      </c>
      <c r="I29">
        <v>2</v>
      </c>
      <c r="J29">
        <v>3</v>
      </c>
      <c r="K29">
        <v>35.183999999999997</v>
      </c>
      <c r="L29">
        <v>57.063000000000002</v>
      </c>
      <c r="M29">
        <v>171</v>
      </c>
      <c r="N29">
        <f t="shared" ref="N29:N30" si="23">180-M29</f>
        <v>9</v>
      </c>
      <c r="O29">
        <v>1</v>
      </c>
      <c r="P29">
        <v>9</v>
      </c>
      <c r="Q29">
        <f t="shared" si="20"/>
        <v>100</v>
      </c>
      <c r="R29">
        <v>0</v>
      </c>
      <c r="S29">
        <f t="shared" si="21"/>
        <v>0</v>
      </c>
      <c r="T29">
        <v>7</v>
      </c>
      <c r="U29">
        <f>(T29*100)/N29</f>
        <v>77.777777777777771</v>
      </c>
      <c r="V29">
        <v>171</v>
      </c>
      <c r="W29">
        <f t="shared" si="22"/>
        <v>95</v>
      </c>
      <c r="X29">
        <v>0</v>
      </c>
      <c r="Y29">
        <f>(X29*100)/N29</f>
        <v>0</v>
      </c>
      <c r="Z29">
        <v>0</v>
      </c>
    </row>
    <row r="30" spans="1:29" x14ac:dyDescent="0.35">
      <c r="A30">
        <v>6</v>
      </c>
      <c r="B30" t="s">
        <v>15</v>
      </c>
      <c r="C30">
        <v>1</v>
      </c>
      <c r="D30">
        <v>2003</v>
      </c>
      <c r="E30">
        <f t="shared" si="0"/>
        <v>18</v>
      </c>
      <c r="F30">
        <v>2</v>
      </c>
      <c r="G30">
        <v>1</v>
      </c>
      <c r="H30" s="3">
        <v>44336</v>
      </c>
      <c r="I30">
        <v>2</v>
      </c>
      <c r="J30">
        <v>4</v>
      </c>
      <c r="K30">
        <v>35.237000000000002</v>
      </c>
      <c r="L30">
        <v>35.021999999999998</v>
      </c>
      <c r="M30">
        <v>156</v>
      </c>
      <c r="N30">
        <f t="shared" si="23"/>
        <v>24</v>
      </c>
      <c r="O30">
        <v>181</v>
      </c>
      <c r="P30">
        <v>0</v>
      </c>
      <c r="Q30">
        <f t="shared" si="20"/>
        <v>0</v>
      </c>
      <c r="R30">
        <v>0</v>
      </c>
      <c r="S30">
        <f t="shared" si="21"/>
        <v>0</v>
      </c>
    </row>
    <row r="31" spans="1:29" x14ac:dyDescent="0.35">
      <c r="A31">
        <v>6</v>
      </c>
      <c r="B31" t="s">
        <v>15</v>
      </c>
      <c r="C31">
        <v>1</v>
      </c>
      <c r="D31">
        <v>2003</v>
      </c>
      <c r="E31">
        <f t="shared" si="0"/>
        <v>18</v>
      </c>
      <c r="F31">
        <v>2</v>
      </c>
      <c r="G31">
        <v>1</v>
      </c>
      <c r="H31" s="3">
        <v>44336</v>
      </c>
      <c r="I31">
        <v>2</v>
      </c>
      <c r="J31">
        <v>5</v>
      </c>
      <c r="K31">
        <v>37.33</v>
      </c>
      <c r="L31">
        <v>62.593000000000004</v>
      </c>
    </row>
    <row r="32" spans="1:29" x14ac:dyDescent="0.35">
      <c r="A32">
        <v>7</v>
      </c>
      <c r="B32" t="s">
        <v>16</v>
      </c>
      <c r="C32">
        <v>1</v>
      </c>
      <c r="D32">
        <v>2008</v>
      </c>
      <c r="E32">
        <f t="shared" si="0"/>
        <v>13</v>
      </c>
      <c r="F32">
        <v>2</v>
      </c>
      <c r="G32">
        <v>2</v>
      </c>
      <c r="H32" s="3">
        <v>44336</v>
      </c>
      <c r="I32">
        <v>2</v>
      </c>
      <c r="J32">
        <v>1</v>
      </c>
      <c r="K32">
        <v>32.774000000000001</v>
      </c>
      <c r="L32">
        <v>109.7</v>
      </c>
    </row>
    <row r="33" spans="1:29" x14ac:dyDescent="0.35">
      <c r="A33">
        <v>7</v>
      </c>
      <c r="B33" t="s">
        <v>16</v>
      </c>
      <c r="C33">
        <v>1</v>
      </c>
      <c r="D33">
        <v>2008</v>
      </c>
      <c r="E33">
        <f t="shared" si="0"/>
        <v>13</v>
      </c>
      <c r="F33">
        <v>2</v>
      </c>
      <c r="G33">
        <v>2</v>
      </c>
      <c r="H33" s="3">
        <v>44336</v>
      </c>
      <c r="I33">
        <v>2</v>
      </c>
      <c r="J33">
        <v>2</v>
      </c>
      <c r="K33">
        <v>37.378999999999998</v>
      </c>
      <c r="L33">
        <v>47.954999999999998</v>
      </c>
      <c r="M33">
        <v>0</v>
      </c>
      <c r="N33">
        <f t="shared" ref="N33:N35" si="24">180-M33</f>
        <v>180</v>
      </c>
      <c r="O33">
        <v>3</v>
      </c>
      <c r="P33">
        <v>0</v>
      </c>
      <c r="Q33">
        <f t="shared" ref="Q33:Q35" si="25">(P33*100)/N33</f>
        <v>0</v>
      </c>
      <c r="R33">
        <v>176</v>
      </c>
      <c r="S33">
        <f t="shared" ref="S33:S35" si="26">(R33*100)/N33</f>
        <v>97.777777777777771</v>
      </c>
      <c r="T33">
        <v>3</v>
      </c>
      <c r="U33">
        <f>(T33*100)/N33</f>
        <v>1.6666666666666667</v>
      </c>
      <c r="V33">
        <v>0</v>
      </c>
      <c r="W33">
        <f t="shared" ref="W33:W35" si="27">(V33*100)/180</f>
        <v>0</v>
      </c>
      <c r="X33">
        <v>0</v>
      </c>
      <c r="Y33">
        <f>(X33*100)/N33</f>
        <v>0</v>
      </c>
      <c r="Z33">
        <v>0</v>
      </c>
      <c r="AA33">
        <v>0</v>
      </c>
      <c r="AB33">
        <v>25</v>
      </c>
      <c r="AC33">
        <v>0</v>
      </c>
    </row>
    <row r="34" spans="1:29" x14ac:dyDescent="0.35">
      <c r="A34">
        <v>7</v>
      </c>
      <c r="B34" t="s">
        <v>16</v>
      </c>
      <c r="C34">
        <v>1</v>
      </c>
      <c r="D34">
        <v>2008</v>
      </c>
      <c r="E34">
        <f t="shared" si="0"/>
        <v>13</v>
      </c>
      <c r="F34">
        <v>2</v>
      </c>
      <c r="G34">
        <v>2</v>
      </c>
      <c r="H34" s="3">
        <v>44336</v>
      </c>
      <c r="I34">
        <v>2</v>
      </c>
      <c r="J34">
        <v>3</v>
      </c>
      <c r="K34">
        <v>35.590000000000003</v>
      </c>
      <c r="L34">
        <v>62.972000000000001</v>
      </c>
      <c r="M34">
        <v>0</v>
      </c>
      <c r="N34">
        <f t="shared" si="24"/>
        <v>180</v>
      </c>
      <c r="O34">
        <v>1</v>
      </c>
      <c r="P34">
        <v>37</v>
      </c>
      <c r="Q34">
        <f t="shared" si="25"/>
        <v>20.555555555555557</v>
      </c>
      <c r="R34">
        <v>0</v>
      </c>
      <c r="S34">
        <f t="shared" si="26"/>
        <v>0</v>
      </c>
      <c r="T34">
        <v>37</v>
      </c>
      <c r="U34">
        <f>(T34*100)/N34</f>
        <v>20.555555555555557</v>
      </c>
      <c r="V34">
        <v>129</v>
      </c>
      <c r="W34">
        <f t="shared" si="27"/>
        <v>71.666666666666671</v>
      </c>
      <c r="X34">
        <v>0</v>
      </c>
      <c r="Y34">
        <f>(X34*100)/N34</f>
        <v>0</v>
      </c>
      <c r="Z34">
        <v>25</v>
      </c>
    </row>
    <row r="35" spans="1:29" x14ac:dyDescent="0.35">
      <c r="A35">
        <v>7</v>
      </c>
      <c r="B35" t="s">
        <v>16</v>
      </c>
      <c r="C35">
        <v>1</v>
      </c>
      <c r="D35">
        <v>2008</v>
      </c>
      <c r="E35">
        <f t="shared" si="0"/>
        <v>13</v>
      </c>
      <c r="F35">
        <v>2</v>
      </c>
      <c r="G35">
        <v>2</v>
      </c>
      <c r="H35" s="3">
        <v>44336</v>
      </c>
      <c r="I35">
        <v>2</v>
      </c>
      <c r="J35">
        <v>4</v>
      </c>
      <c r="K35">
        <v>34.957000000000001</v>
      </c>
      <c r="L35">
        <v>65.344999999999999</v>
      </c>
      <c r="M35">
        <v>0</v>
      </c>
      <c r="N35">
        <f t="shared" si="24"/>
        <v>180</v>
      </c>
      <c r="O35">
        <v>14</v>
      </c>
      <c r="P35">
        <v>14</v>
      </c>
      <c r="Q35">
        <f t="shared" si="25"/>
        <v>7.7777777777777777</v>
      </c>
      <c r="R35">
        <v>170</v>
      </c>
      <c r="S35">
        <f t="shared" si="26"/>
        <v>94.444444444444443</v>
      </c>
      <c r="T35">
        <v>23</v>
      </c>
      <c r="U35">
        <f>(T35*100)/N35</f>
        <v>12.777777777777779</v>
      </c>
      <c r="V35">
        <v>0</v>
      </c>
      <c r="W35">
        <f t="shared" si="27"/>
        <v>0</v>
      </c>
      <c r="X35">
        <v>0</v>
      </c>
      <c r="Y35">
        <f>(X35*100)/N35</f>
        <v>0</v>
      </c>
      <c r="Z35">
        <v>0</v>
      </c>
    </row>
    <row r="36" spans="1:29" x14ac:dyDescent="0.35">
      <c r="A36">
        <v>7</v>
      </c>
      <c r="B36" t="s">
        <v>16</v>
      </c>
      <c r="C36">
        <v>1</v>
      </c>
      <c r="D36">
        <v>2008</v>
      </c>
      <c r="E36">
        <f t="shared" si="0"/>
        <v>13</v>
      </c>
      <c r="F36">
        <v>2</v>
      </c>
      <c r="G36">
        <v>2</v>
      </c>
      <c r="H36" s="3">
        <v>44336</v>
      </c>
      <c r="I36">
        <v>2</v>
      </c>
      <c r="J36">
        <v>5</v>
      </c>
      <c r="K36">
        <v>37.667999999999999</v>
      </c>
      <c r="L36">
        <v>48.341000000000001</v>
      </c>
    </row>
    <row r="37" spans="1:29" x14ac:dyDescent="0.35">
      <c r="A37">
        <v>8</v>
      </c>
      <c r="B37" t="s">
        <v>17</v>
      </c>
      <c r="C37">
        <v>2</v>
      </c>
      <c r="D37">
        <v>2009</v>
      </c>
      <c r="E37">
        <f t="shared" si="0"/>
        <v>12</v>
      </c>
      <c r="F37">
        <v>2</v>
      </c>
      <c r="G37">
        <v>1</v>
      </c>
      <c r="H37" s="3">
        <v>44336</v>
      </c>
      <c r="I37">
        <v>2</v>
      </c>
      <c r="J37">
        <v>1</v>
      </c>
      <c r="K37">
        <v>32.734000000000002</v>
      </c>
      <c r="L37">
        <v>290.58</v>
      </c>
    </row>
    <row r="38" spans="1:29" x14ac:dyDescent="0.35">
      <c r="A38">
        <v>8</v>
      </c>
      <c r="B38" t="s">
        <v>17</v>
      </c>
      <c r="C38">
        <v>2</v>
      </c>
      <c r="D38">
        <v>2009</v>
      </c>
      <c r="E38">
        <f t="shared" si="0"/>
        <v>12</v>
      </c>
      <c r="F38">
        <v>2</v>
      </c>
      <c r="G38">
        <v>1</v>
      </c>
      <c r="H38" s="3">
        <v>44336</v>
      </c>
      <c r="I38">
        <v>2</v>
      </c>
      <c r="J38">
        <v>2</v>
      </c>
      <c r="K38">
        <v>36.835000000000001</v>
      </c>
      <c r="L38">
        <v>43.115000000000002</v>
      </c>
      <c r="M38">
        <v>0</v>
      </c>
      <c r="N38">
        <f t="shared" ref="N38:N40" si="28">180-M38</f>
        <v>180</v>
      </c>
      <c r="O38">
        <v>1</v>
      </c>
      <c r="P38">
        <v>0</v>
      </c>
      <c r="Q38">
        <f t="shared" ref="Q38:Q40" si="29">(P38*100)/N38</f>
        <v>0</v>
      </c>
      <c r="R38">
        <v>177</v>
      </c>
      <c r="S38">
        <f t="shared" ref="S38:S40" si="30">(R38*100)/N38</f>
        <v>98.333333333333329</v>
      </c>
      <c r="T38">
        <v>46</v>
      </c>
      <c r="U38">
        <f>(T38*100)/N38</f>
        <v>25.555555555555557</v>
      </c>
      <c r="V38">
        <v>0</v>
      </c>
      <c r="W38">
        <f t="shared" ref="W38:W40" si="31">(V38*100)/180</f>
        <v>0</v>
      </c>
      <c r="X38">
        <v>0</v>
      </c>
      <c r="Y38">
        <f>(X38*100)/N38</f>
        <v>0</v>
      </c>
      <c r="Z38">
        <v>0</v>
      </c>
      <c r="AA38">
        <v>0</v>
      </c>
      <c r="AB38">
        <v>4</v>
      </c>
      <c r="AC38">
        <v>0</v>
      </c>
    </row>
    <row r="39" spans="1:29" x14ac:dyDescent="0.35">
      <c r="A39">
        <v>8</v>
      </c>
      <c r="B39" t="s">
        <v>17</v>
      </c>
      <c r="C39">
        <v>2</v>
      </c>
      <c r="D39">
        <v>2009</v>
      </c>
      <c r="E39">
        <f t="shared" si="0"/>
        <v>12</v>
      </c>
      <c r="F39">
        <v>2</v>
      </c>
      <c r="G39">
        <v>1</v>
      </c>
      <c r="H39" s="3">
        <v>44336</v>
      </c>
      <c r="I39">
        <v>2</v>
      </c>
      <c r="J39">
        <v>3</v>
      </c>
      <c r="K39">
        <v>37.036000000000001</v>
      </c>
      <c r="L39">
        <v>377.23</v>
      </c>
      <c r="M39">
        <v>0</v>
      </c>
      <c r="N39">
        <f t="shared" si="28"/>
        <v>180</v>
      </c>
      <c r="O39">
        <v>1</v>
      </c>
      <c r="P39">
        <v>46</v>
      </c>
      <c r="Q39">
        <f t="shared" si="29"/>
        <v>25.555555555555557</v>
      </c>
      <c r="R39">
        <v>0</v>
      </c>
      <c r="S39">
        <f t="shared" si="30"/>
        <v>0</v>
      </c>
      <c r="T39">
        <v>128</v>
      </c>
      <c r="U39">
        <f>(T39*100)/N39</f>
        <v>71.111111111111114</v>
      </c>
      <c r="V39">
        <v>0</v>
      </c>
      <c r="W39">
        <f t="shared" si="31"/>
        <v>0</v>
      </c>
      <c r="X39">
        <v>0</v>
      </c>
      <c r="Y39">
        <f>(X39*100)/N39</f>
        <v>0</v>
      </c>
      <c r="Z39">
        <v>4</v>
      </c>
    </row>
    <row r="40" spans="1:29" x14ac:dyDescent="0.35">
      <c r="A40">
        <v>8</v>
      </c>
      <c r="B40" t="s">
        <v>17</v>
      </c>
      <c r="C40">
        <v>2</v>
      </c>
      <c r="D40">
        <v>2009</v>
      </c>
      <c r="E40">
        <f t="shared" si="0"/>
        <v>12</v>
      </c>
      <c r="F40">
        <v>2</v>
      </c>
      <c r="G40">
        <v>1</v>
      </c>
      <c r="H40" s="3">
        <v>44336</v>
      </c>
      <c r="I40">
        <v>2</v>
      </c>
      <c r="J40">
        <v>4</v>
      </c>
      <c r="K40">
        <v>35.024000000000001</v>
      </c>
      <c r="L40">
        <v>45.536000000000001</v>
      </c>
      <c r="M40">
        <v>8</v>
      </c>
      <c r="N40">
        <f t="shared" si="28"/>
        <v>172</v>
      </c>
      <c r="O40">
        <v>1</v>
      </c>
      <c r="P40">
        <v>7</v>
      </c>
      <c r="Q40">
        <f t="shared" si="29"/>
        <v>4.0697674418604652</v>
      </c>
      <c r="R40">
        <v>162</v>
      </c>
      <c r="S40">
        <f t="shared" si="30"/>
        <v>94.186046511627907</v>
      </c>
      <c r="T40">
        <v>67</v>
      </c>
      <c r="U40">
        <f>(T40*100)/N40</f>
        <v>38.953488372093027</v>
      </c>
      <c r="V40">
        <v>0</v>
      </c>
      <c r="W40">
        <f t="shared" si="31"/>
        <v>0</v>
      </c>
      <c r="X40">
        <v>0</v>
      </c>
      <c r="Y40">
        <f>(X40*100)/N40</f>
        <v>0</v>
      </c>
      <c r="Z40">
        <v>0</v>
      </c>
    </row>
    <row r="41" spans="1:29" x14ac:dyDescent="0.35">
      <c r="A41">
        <v>8</v>
      </c>
      <c r="B41" t="s">
        <v>17</v>
      </c>
      <c r="C41">
        <v>2</v>
      </c>
      <c r="D41">
        <v>2009</v>
      </c>
      <c r="E41">
        <f t="shared" si="0"/>
        <v>12</v>
      </c>
      <c r="F41">
        <v>2</v>
      </c>
      <c r="G41">
        <v>1</v>
      </c>
      <c r="H41" s="3">
        <v>44336</v>
      </c>
      <c r="I41">
        <v>2</v>
      </c>
      <c r="J41">
        <v>5</v>
      </c>
      <c r="K41">
        <v>35.938000000000002</v>
      </c>
      <c r="L41">
        <v>140.65</v>
      </c>
    </row>
    <row r="42" spans="1:29" x14ac:dyDescent="0.35">
      <c r="A42">
        <v>9</v>
      </c>
      <c r="B42" t="s">
        <v>18</v>
      </c>
      <c r="C42">
        <v>1</v>
      </c>
      <c r="D42">
        <v>2016</v>
      </c>
      <c r="E42">
        <f t="shared" si="0"/>
        <v>5</v>
      </c>
      <c r="F42">
        <v>1</v>
      </c>
      <c r="G42">
        <v>1</v>
      </c>
      <c r="H42" s="3">
        <v>44337</v>
      </c>
      <c r="I42">
        <v>2</v>
      </c>
      <c r="J42">
        <v>1</v>
      </c>
      <c r="K42">
        <v>38.872999999999998</v>
      </c>
      <c r="L42">
        <v>97.221000000000004</v>
      </c>
    </row>
    <row r="43" spans="1:29" x14ac:dyDescent="0.35">
      <c r="A43">
        <v>9</v>
      </c>
      <c r="B43" t="s">
        <v>18</v>
      </c>
      <c r="C43">
        <v>1</v>
      </c>
      <c r="D43">
        <v>2016</v>
      </c>
      <c r="E43">
        <f t="shared" si="0"/>
        <v>5</v>
      </c>
      <c r="F43">
        <v>1</v>
      </c>
      <c r="G43">
        <v>1</v>
      </c>
      <c r="H43" s="3">
        <v>44337</v>
      </c>
      <c r="I43">
        <v>2</v>
      </c>
      <c r="J43">
        <v>2</v>
      </c>
      <c r="K43">
        <v>36.881</v>
      </c>
      <c r="L43">
        <v>88.650999999999996</v>
      </c>
      <c r="M43">
        <v>32</v>
      </c>
      <c r="N43">
        <f t="shared" ref="N43:N45" si="32">180-M43</f>
        <v>148</v>
      </c>
      <c r="O43">
        <v>41</v>
      </c>
      <c r="P43">
        <v>3</v>
      </c>
      <c r="Q43">
        <f t="shared" ref="Q43:Q45" si="33">(P43*100)/N43</f>
        <v>2.0270270270270272</v>
      </c>
      <c r="R43">
        <v>140</v>
      </c>
      <c r="S43">
        <f t="shared" ref="S43:S45" si="34">(R43*100)/N43</f>
        <v>94.594594594594597</v>
      </c>
      <c r="T43">
        <v>48</v>
      </c>
      <c r="U43">
        <f>(T43*100)/N43</f>
        <v>32.432432432432435</v>
      </c>
      <c r="V43">
        <v>0</v>
      </c>
      <c r="W43">
        <f t="shared" ref="W43:W45" si="35">(V43*100)/180</f>
        <v>0</v>
      </c>
      <c r="X43">
        <v>0</v>
      </c>
      <c r="Y43">
        <f>(X43*100)/N43</f>
        <v>0</v>
      </c>
      <c r="Z43">
        <v>0</v>
      </c>
      <c r="AA43">
        <v>0</v>
      </c>
      <c r="AB43">
        <v>24</v>
      </c>
      <c r="AC43">
        <v>0</v>
      </c>
    </row>
    <row r="44" spans="1:29" x14ac:dyDescent="0.35">
      <c r="A44">
        <v>9</v>
      </c>
      <c r="B44" t="s">
        <v>18</v>
      </c>
      <c r="C44">
        <v>1</v>
      </c>
      <c r="D44">
        <v>2016</v>
      </c>
      <c r="E44">
        <f t="shared" si="0"/>
        <v>5</v>
      </c>
      <c r="F44">
        <v>1</v>
      </c>
      <c r="G44">
        <v>1</v>
      </c>
      <c r="H44" s="3">
        <v>44337</v>
      </c>
      <c r="I44">
        <v>2</v>
      </c>
      <c r="J44">
        <v>3</v>
      </c>
      <c r="K44">
        <v>38.795000000000002</v>
      </c>
      <c r="L44">
        <v>101.01</v>
      </c>
      <c r="M44">
        <v>139</v>
      </c>
      <c r="N44">
        <f t="shared" si="32"/>
        <v>41</v>
      </c>
      <c r="O44">
        <v>1</v>
      </c>
      <c r="P44">
        <v>14</v>
      </c>
      <c r="Q44">
        <f t="shared" si="33"/>
        <v>34.146341463414636</v>
      </c>
      <c r="R44">
        <v>0</v>
      </c>
      <c r="S44">
        <f t="shared" si="34"/>
        <v>0</v>
      </c>
      <c r="T44">
        <v>41</v>
      </c>
      <c r="U44">
        <f>(T44*100)/N44</f>
        <v>100</v>
      </c>
      <c r="V44">
        <v>155</v>
      </c>
      <c r="W44">
        <f t="shared" si="35"/>
        <v>86.111111111111114</v>
      </c>
      <c r="X44">
        <v>0</v>
      </c>
      <c r="Y44">
        <f>(X44*100)/N44</f>
        <v>0</v>
      </c>
      <c r="Z44">
        <v>24</v>
      </c>
    </row>
    <row r="45" spans="1:29" x14ac:dyDescent="0.35">
      <c r="A45">
        <v>9</v>
      </c>
      <c r="B45" t="s">
        <v>18</v>
      </c>
      <c r="C45">
        <v>1</v>
      </c>
      <c r="D45">
        <v>2016</v>
      </c>
      <c r="E45">
        <f t="shared" si="0"/>
        <v>5</v>
      </c>
      <c r="F45">
        <v>1</v>
      </c>
      <c r="G45">
        <v>1</v>
      </c>
      <c r="H45" s="3">
        <v>44337</v>
      </c>
      <c r="I45">
        <v>2</v>
      </c>
      <c r="J45">
        <v>4</v>
      </c>
      <c r="K45">
        <v>36.481999999999999</v>
      </c>
      <c r="L45">
        <v>104.61</v>
      </c>
      <c r="M45">
        <v>0</v>
      </c>
      <c r="N45">
        <f t="shared" si="32"/>
        <v>180</v>
      </c>
      <c r="O45">
        <v>1</v>
      </c>
      <c r="P45">
        <v>0</v>
      </c>
      <c r="Q45">
        <f t="shared" si="33"/>
        <v>0</v>
      </c>
      <c r="R45">
        <v>180</v>
      </c>
      <c r="S45">
        <f t="shared" si="34"/>
        <v>100</v>
      </c>
      <c r="T45">
        <v>1</v>
      </c>
      <c r="U45">
        <f>(T45*100)/N45</f>
        <v>0.55555555555555558</v>
      </c>
      <c r="V45">
        <v>0</v>
      </c>
      <c r="W45">
        <f t="shared" si="35"/>
        <v>0</v>
      </c>
      <c r="X45">
        <v>0</v>
      </c>
      <c r="Y45">
        <f>(X45*100)/N45</f>
        <v>0</v>
      </c>
      <c r="Z45">
        <v>0</v>
      </c>
    </row>
    <row r="46" spans="1:29" x14ac:dyDescent="0.35">
      <c r="A46">
        <v>9</v>
      </c>
      <c r="B46" t="s">
        <v>18</v>
      </c>
      <c r="C46">
        <v>1</v>
      </c>
      <c r="D46">
        <v>2016</v>
      </c>
      <c r="E46">
        <f t="shared" si="0"/>
        <v>5</v>
      </c>
      <c r="F46">
        <v>1</v>
      </c>
      <c r="G46">
        <v>1</v>
      </c>
      <c r="H46" s="3">
        <v>44337</v>
      </c>
      <c r="I46">
        <v>2</v>
      </c>
      <c r="J46">
        <v>5</v>
      </c>
      <c r="K46">
        <v>35.287999999999997</v>
      </c>
      <c r="L46">
        <v>84.097999999999999</v>
      </c>
    </row>
    <row r="47" spans="1:29" s="5" customFormat="1" x14ac:dyDescent="0.35">
      <c r="A47" s="5">
        <v>10</v>
      </c>
      <c r="B47" s="5" t="s">
        <v>19</v>
      </c>
      <c r="C47" s="5">
        <v>1</v>
      </c>
      <c r="D47" s="5">
        <v>2009</v>
      </c>
      <c r="E47" s="5">
        <f t="shared" si="0"/>
        <v>12</v>
      </c>
      <c r="F47" s="5">
        <v>2</v>
      </c>
      <c r="G47" s="5">
        <v>3</v>
      </c>
      <c r="H47" s="6">
        <v>44337</v>
      </c>
      <c r="I47" s="5">
        <v>2</v>
      </c>
      <c r="J47" s="5">
        <v>1</v>
      </c>
      <c r="K47" s="5">
        <v>34.780999999999999</v>
      </c>
      <c r="L47" s="5">
        <v>39.152999999999999</v>
      </c>
    </row>
    <row r="48" spans="1:29" s="5" customFormat="1" x14ac:dyDescent="0.35">
      <c r="A48" s="5">
        <v>10</v>
      </c>
      <c r="B48" s="5" t="s">
        <v>19</v>
      </c>
      <c r="C48" s="5">
        <v>1</v>
      </c>
      <c r="D48" s="5">
        <v>2009</v>
      </c>
      <c r="E48" s="5">
        <f t="shared" si="0"/>
        <v>12</v>
      </c>
      <c r="F48" s="5">
        <v>2</v>
      </c>
      <c r="G48" s="5">
        <v>3</v>
      </c>
      <c r="H48" s="6">
        <v>44337</v>
      </c>
      <c r="I48" s="5">
        <v>2</v>
      </c>
      <c r="J48" s="5">
        <v>2</v>
      </c>
      <c r="K48" s="5">
        <v>34.896999999999998</v>
      </c>
      <c r="L48" s="5">
        <v>57.856999999999999</v>
      </c>
    </row>
    <row r="49" spans="1:29" s="5" customFormat="1" x14ac:dyDescent="0.35">
      <c r="A49" s="5">
        <v>10</v>
      </c>
      <c r="B49" s="5" t="s">
        <v>19</v>
      </c>
      <c r="C49" s="5">
        <v>1</v>
      </c>
      <c r="D49" s="5">
        <v>2009</v>
      </c>
      <c r="E49" s="5">
        <f t="shared" si="0"/>
        <v>12</v>
      </c>
      <c r="F49" s="5">
        <v>2</v>
      </c>
      <c r="G49" s="5">
        <v>3</v>
      </c>
      <c r="H49" s="6">
        <v>44337</v>
      </c>
      <c r="I49" s="5">
        <v>2</v>
      </c>
      <c r="J49" s="5">
        <v>3</v>
      </c>
      <c r="K49" s="5">
        <v>34.551000000000002</v>
      </c>
      <c r="L49" s="5">
        <v>63.963000000000001</v>
      </c>
    </row>
    <row r="50" spans="1:29" s="5" customFormat="1" x14ac:dyDescent="0.35">
      <c r="A50" s="5">
        <v>10</v>
      </c>
      <c r="B50" s="5" t="s">
        <v>19</v>
      </c>
      <c r="C50" s="5">
        <v>1</v>
      </c>
      <c r="D50" s="5">
        <v>2009</v>
      </c>
      <c r="E50" s="5">
        <f t="shared" si="0"/>
        <v>12</v>
      </c>
      <c r="F50" s="5">
        <v>2</v>
      </c>
      <c r="G50" s="5">
        <v>3</v>
      </c>
      <c r="H50" s="6">
        <v>44337</v>
      </c>
      <c r="I50" s="5">
        <v>2</v>
      </c>
      <c r="J50" s="5">
        <v>4</v>
      </c>
      <c r="K50" s="5">
        <v>40.628999999999998</v>
      </c>
      <c r="L50" s="5">
        <v>81.843000000000004</v>
      </c>
    </row>
    <row r="51" spans="1:29" s="5" customFormat="1" x14ac:dyDescent="0.35">
      <c r="A51" s="5">
        <v>10</v>
      </c>
      <c r="B51" s="5" t="s">
        <v>19</v>
      </c>
      <c r="C51" s="5">
        <v>1</v>
      </c>
      <c r="D51" s="5">
        <v>2009</v>
      </c>
      <c r="E51" s="5">
        <f t="shared" si="0"/>
        <v>12</v>
      </c>
      <c r="F51" s="5">
        <v>2</v>
      </c>
      <c r="G51" s="5">
        <v>3</v>
      </c>
      <c r="H51" s="6">
        <v>44337</v>
      </c>
      <c r="I51" s="5">
        <v>2</v>
      </c>
      <c r="J51" s="5">
        <v>5</v>
      </c>
      <c r="K51" s="5">
        <v>39.597000000000001</v>
      </c>
      <c r="L51" s="5">
        <v>57.021000000000001</v>
      </c>
    </row>
    <row r="52" spans="1:29" x14ac:dyDescent="0.35">
      <c r="A52">
        <v>11</v>
      </c>
      <c r="B52" t="s">
        <v>20</v>
      </c>
      <c r="C52">
        <v>2</v>
      </c>
      <c r="D52">
        <v>2006</v>
      </c>
      <c r="E52">
        <f t="shared" si="0"/>
        <v>15</v>
      </c>
      <c r="F52">
        <v>2</v>
      </c>
      <c r="G52">
        <v>1</v>
      </c>
      <c r="H52" s="3">
        <v>44344</v>
      </c>
      <c r="I52">
        <v>1</v>
      </c>
      <c r="J52">
        <v>1</v>
      </c>
      <c r="K52">
        <v>35.518999999999998</v>
      </c>
      <c r="L52">
        <v>114.19</v>
      </c>
    </row>
    <row r="53" spans="1:29" x14ac:dyDescent="0.35">
      <c r="A53">
        <v>11</v>
      </c>
      <c r="B53" t="s">
        <v>20</v>
      </c>
      <c r="C53">
        <v>2</v>
      </c>
      <c r="D53">
        <v>2006</v>
      </c>
      <c r="E53">
        <f t="shared" si="0"/>
        <v>15</v>
      </c>
      <c r="F53">
        <v>2</v>
      </c>
      <c r="G53">
        <v>1</v>
      </c>
      <c r="H53" s="3">
        <v>44344</v>
      </c>
      <c r="I53">
        <v>1</v>
      </c>
      <c r="J53">
        <v>2</v>
      </c>
      <c r="K53">
        <v>34.521999999999998</v>
      </c>
      <c r="L53">
        <v>82.781000000000006</v>
      </c>
      <c r="M53">
        <v>0</v>
      </c>
      <c r="N53">
        <f t="shared" ref="N53:N55" si="36">180-M53</f>
        <v>180</v>
      </c>
      <c r="O53">
        <v>6</v>
      </c>
      <c r="P53">
        <v>0</v>
      </c>
      <c r="Q53">
        <f t="shared" ref="Q53:Q55" si="37">(P53*100)/N53</f>
        <v>0</v>
      </c>
      <c r="R53">
        <v>171</v>
      </c>
      <c r="S53">
        <f t="shared" ref="S53:S55" si="38">(R53*100)/N53</f>
        <v>95</v>
      </c>
      <c r="T53">
        <v>24</v>
      </c>
      <c r="U53">
        <f>(T53*100)/N53</f>
        <v>13.333333333333334</v>
      </c>
      <c r="V53">
        <v>0</v>
      </c>
      <c r="W53">
        <f t="shared" ref="W53:W55" si="39">(V53*100)/180</f>
        <v>0</v>
      </c>
      <c r="X53">
        <v>0</v>
      </c>
      <c r="Y53">
        <f>(X53*100)/N53</f>
        <v>0</v>
      </c>
      <c r="Z53">
        <v>0</v>
      </c>
      <c r="AA53">
        <v>0</v>
      </c>
      <c r="AB53">
        <v>6</v>
      </c>
      <c r="AC53">
        <v>0</v>
      </c>
    </row>
    <row r="54" spans="1:29" x14ac:dyDescent="0.35">
      <c r="A54">
        <v>11</v>
      </c>
      <c r="B54" t="s">
        <v>20</v>
      </c>
      <c r="C54">
        <v>2</v>
      </c>
      <c r="D54">
        <v>2006</v>
      </c>
      <c r="E54">
        <f t="shared" si="0"/>
        <v>15</v>
      </c>
      <c r="F54">
        <v>2</v>
      </c>
      <c r="G54">
        <v>1</v>
      </c>
      <c r="H54" s="3">
        <v>44344</v>
      </c>
      <c r="I54">
        <v>1</v>
      </c>
      <c r="J54">
        <v>3</v>
      </c>
      <c r="K54">
        <v>32.384</v>
      </c>
      <c r="L54">
        <v>112.58</v>
      </c>
      <c r="M54">
        <v>3</v>
      </c>
      <c r="N54">
        <f t="shared" si="36"/>
        <v>177</v>
      </c>
      <c r="O54">
        <v>1</v>
      </c>
      <c r="P54">
        <v>59</v>
      </c>
      <c r="Q54">
        <f t="shared" si="37"/>
        <v>33.333333333333336</v>
      </c>
      <c r="R54">
        <v>0</v>
      </c>
      <c r="S54">
        <f t="shared" si="38"/>
        <v>0</v>
      </c>
      <c r="T54">
        <v>33</v>
      </c>
      <c r="U54">
        <f>(T54*100)/N54</f>
        <v>18.64406779661017</v>
      </c>
      <c r="V54">
        <v>0</v>
      </c>
      <c r="W54">
        <f t="shared" si="39"/>
        <v>0</v>
      </c>
      <c r="X54">
        <v>15</v>
      </c>
      <c r="Y54">
        <f>(X54*100)/N54</f>
        <v>8.4745762711864412</v>
      </c>
      <c r="Z54">
        <v>6</v>
      </c>
    </row>
    <row r="55" spans="1:29" x14ac:dyDescent="0.35">
      <c r="A55">
        <v>11</v>
      </c>
      <c r="B55" t="s">
        <v>20</v>
      </c>
      <c r="C55">
        <v>2</v>
      </c>
      <c r="D55">
        <v>2006</v>
      </c>
      <c r="E55">
        <f t="shared" si="0"/>
        <v>15</v>
      </c>
      <c r="F55">
        <v>2</v>
      </c>
      <c r="G55">
        <v>1</v>
      </c>
      <c r="H55" s="3">
        <v>44344</v>
      </c>
      <c r="I55">
        <v>1</v>
      </c>
      <c r="J55">
        <v>4</v>
      </c>
      <c r="K55">
        <v>33.85</v>
      </c>
      <c r="L55">
        <v>72.412000000000006</v>
      </c>
      <c r="M55">
        <v>11</v>
      </c>
      <c r="N55">
        <f t="shared" si="36"/>
        <v>169</v>
      </c>
      <c r="O55">
        <v>1</v>
      </c>
      <c r="P55">
        <v>2</v>
      </c>
      <c r="Q55">
        <f t="shared" si="37"/>
        <v>1.1834319526627219</v>
      </c>
      <c r="R55">
        <v>160</v>
      </c>
      <c r="S55">
        <f t="shared" si="38"/>
        <v>94.674556213017752</v>
      </c>
      <c r="T55">
        <v>8</v>
      </c>
      <c r="U55">
        <f>(T55*100)/N55</f>
        <v>4.7337278106508878</v>
      </c>
      <c r="V55">
        <v>0</v>
      </c>
      <c r="W55">
        <f t="shared" si="39"/>
        <v>0</v>
      </c>
      <c r="X55">
        <v>0</v>
      </c>
      <c r="Y55">
        <f>(X55*100)/N55</f>
        <v>0</v>
      </c>
      <c r="Z55">
        <v>0</v>
      </c>
    </row>
    <row r="56" spans="1:29" x14ac:dyDescent="0.35">
      <c r="A56">
        <v>11</v>
      </c>
      <c r="B56" t="s">
        <v>20</v>
      </c>
      <c r="C56">
        <v>2</v>
      </c>
      <c r="D56">
        <v>2006</v>
      </c>
      <c r="E56">
        <f t="shared" si="0"/>
        <v>15</v>
      </c>
      <c r="F56">
        <v>2</v>
      </c>
      <c r="G56">
        <v>1</v>
      </c>
      <c r="H56" s="3">
        <v>44344</v>
      </c>
      <c r="I56">
        <v>1</v>
      </c>
      <c r="J56">
        <v>5</v>
      </c>
      <c r="K56">
        <v>34.380000000000003</v>
      </c>
      <c r="L56">
        <v>76.834999999999994</v>
      </c>
    </row>
    <row r="57" spans="1:29" x14ac:dyDescent="0.35">
      <c r="A57">
        <v>12</v>
      </c>
      <c r="B57" t="s">
        <v>21</v>
      </c>
      <c r="C57">
        <v>2</v>
      </c>
      <c r="D57">
        <v>2009</v>
      </c>
      <c r="E57">
        <f t="shared" si="0"/>
        <v>12</v>
      </c>
      <c r="F57">
        <v>2</v>
      </c>
      <c r="G57">
        <v>1</v>
      </c>
      <c r="H57" s="3">
        <v>44337</v>
      </c>
      <c r="I57">
        <v>1</v>
      </c>
      <c r="J57">
        <v>1</v>
      </c>
      <c r="K57">
        <v>31.763999999999999</v>
      </c>
      <c r="L57">
        <v>115.82</v>
      </c>
    </row>
    <row r="58" spans="1:29" x14ac:dyDescent="0.35">
      <c r="A58">
        <v>12</v>
      </c>
      <c r="B58" t="s">
        <v>21</v>
      </c>
      <c r="C58">
        <v>2</v>
      </c>
      <c r="D58">
        <v>2009</v>
      </c>
      <c r="E58">
        <f t="shared" si="0"/>
        <v>12</v>
      </c>
      <c r="F58">
        <v>2</v>
      </c>
      <c r="G58">
        <v>1</v>
      </c>
      <c r="H58" s="3">
        <v>44337</v>
      </c>
      <c r="I58">
        <v>1</v>
      </c>
      <c r="J58">
        <v>2</v>
      </c>
      <c r="K58">
        <v>33.442999999999998</v>
      </c>
      <c r="L58">
        <v>140.28</v>
      </c>
      <c r="M58">
        <v>0</v>
      </c>
      <c r="N58">
        <f t="shared" ref="N58:N60" si="40">180-M58</f>
        <v>180</v>
      </c>
      <c r="O58">
        <v>1</v>
      </c>
      <c r="P58">
        <v>0</v>
      </c>
      <c r="Q58">
        <f t="shared" ref="Q58:Q60" si="41">(P58*100)/N58</f>
        <v>0</v>
      </c>
      <c r="R58">
        <v>178</v>
      </c>
      <c r="S58">
        <f t="shared" ref="S58:S60" si="42">(R58*100)/N58</f>
        <v>98.888888888888886</v>
      </c>
      <c r="T58">
        <v>21</v>
      </c>
      <c r="U58">
        <f>(T58*100)/N58</f>
        <v>11.666666666666666</v>
      </c>
      <c r="V58">
        <v>0</v>
      </c>
      <c r="W58">
        <f t="shared" ref="W58:W60" si="43">(V58*100)/180</f>
        <v>0</v>
      </c>
      <c r="X58">
        <v>0</v>
      </c>
      <c r="Y58">
        <f>(X58*100)/N58</f>
        <v>0</v>
      </c>
      <c r="Z58">
        <v>0</v>
      </c>
      <c r="AA58">
        <v>0</v>
      </c>
      <c r="AB58">
        <v>12</v>
      </c>
      <c r="AC58">
        <v>0</v>
      </c>
    </row>
    <row r="59" spans="1:29" x14ac:dyDescent="0.35">
      <c r="A59">
        <v>12</v>
      </c>
      <c r="B59" t="s">
        <v>21</v>
      </c>
      <c r="C59">
        <v>2</v>
      </c>
      <c r="D59">
        <v>2009</v>
      </c>
      <c r="E59">
        <f t="shared" si="0"/>
        <v>12</v>
      </c>
      <c r="F59">
        <v>2</v>
      </c>
      <c r="G59">
        <v>1</v>
      </c>
      <c r="H59" s="3">
        <v>44337</v>
      </c>
      <c r="I59">
        <v>1</v>
      </c>
      <c r="J59">
        <v>3</v>
      </c>
      <c r="K59">
        <v>32.683999999999997</v>
      </c>
      <c r="L59">
        <v>117.98</v>
      </c>
      <c r="M59">
        <v>13</v>
      </c>
      <c r="N59">
        <f t="shared" si="40"/>
        <v>167</v>
      </c>
      <c r="O59">
        <v>1</v>
      </c>
      <c r="P59">
        <v>58</v>
      </c>
      <c r="Q59">
        <f t="shared" si="41"/>
        <v>34.730538922155688</v>
      </c>
      <c r="R59">
        <v>0</v>
      </c>
      <c r="S59">
        <f t="shared" si="42"/>
        <v>0</v>
      </c>
      <c r="T59">
        <v>54</v>
      </c>
      <c r="U59">
        <f>(T59*100)/N59</f>
        <v>32.335329341317369</v>
      </c>
      <c r="V59">
        <v>0</v>
      </c>
      <c r="W59">
        <f t="shared" si="43"/>
        <v>0</v>
      </c>
      <c r="X59">
        <v>0</v>
      </c>
      <c r="Y59">
        <f>(X59*100)/N59</f>
        <v>0</v>
      </c>
      <c r="Z59">
        <v>12</v>
      </c>
    </row>
    <row r="60" spans="1:29" x14ac:dyDescent="0.35">
      <c r="A60">
        <v>12</v>
      </c>
      <c r="B60" t="s">
        <v>21</v>
      </c>
      <c r="C60">
        <v>2</v>
      </c>
      <c r="D60">
        <v>2009</v>
      </c>
      <c r="E60">
        <f t="shared" si="0"/>
        <v>12</v>
      </c>
      <c r="F60">
        <v>2</v>
      </c>
      <c r="G60">
        <v>1</v>
      </c>
      <c r="H60" s="3">
        <v>44337</v>
      </c>
      <c r="I60">
        <v>1</v>
      </c>
      <c r="J60">
        <v>4</v>
      </c>
      <c r="K60">
        <v>32.439</v>
      </c>
      <c r="L60">
        <v>134.05000000000001</v>
      </c>
      <c r="M60">
        <v>0</v>
      </c>
      <c r="N60">
        <f t="shared" si="40"/>
        <v>180</v>
      </c>
      <c r="O60">
        <v>1</v>
      </c>
      <c r="P60">
        <v>3</v>
      </c>
      <c r="Q60">
        <f t="shared" si="41"/>
        <v>1.6666666666666667</v>
      </c>
      <c r="R60">
        <v>174</v>
      </c>
      <c r="S60">
        <f t="shared" si="42"/>
        <v>96.666666666666671</v>
      </c>
      <c r="T60">
        <v>5</v>
      </c>
      <c r="U60">
        <f>(T60*100)/N60</f>
        <v>2.7777777777777777</v>
      </c>
      <c r="V60">
        <v>0</v>
      </c>
      <c r="W60">
        <f t="shared" si="43"/>
        <v>0</v>
      </c>
      <c r="X60">
        <v>0</v>
      </c>
      <c r="Y60">
        <f>(X60*100)/N60</f>
        <v>0</v>
      </c>
      <c r="Z60">
        <v>0</v>
      </c>
    </row>
    <row r="61" spans="1:29" x14ac:dyDescent="0.35">
      <c r="A61">
        <v>12</v>
      </c>
      <c r="B61" t="s">
        <v>21</v>
      </c>
      <c r="C61">
        <v>2</v>
      </c>
      <c r="D61">
        <v>2009</v>
      </c>
      <c r="E61">
        <f t="shared" si="0"/>
        <v>12</v>
      </c>
      <c r="F61">
        <v>2</v>
      </c>
      <c r="G61">
        <v>1</v>
      </c>
      <c r="H61" s="3">
        <v>44337</v>
      </c>
      <c r="I61">
        <v>1</v>
      </c>
      <c r="J61">
        <v>5</v>
      </c>
      <c r="K61">
        <v>32.039000000000001</v>
      </c>
      <c r="L61">
        <v>111.15</v>
      </c>
    </row>
    <row r="62" spans="1:29" x14ac:dyDescent="0.35">
      <c r="A62">
        <v>13</v>
      </c>
      <c r="B62" t="s">
        <v>22</v>
      </c>
      <c r="C62">
        <v>1</v>
      </c>
      <c r="D62">
        <v>2016</v>
      </c>
      <c r="E62">
        <f t="shared" si="0"/>
        <v>5</v>
      </c>
      <c r="F62">
        <v>1</v>
      </c>
      <c r="G62">
        <v>1</v>
      </c>
      <c r="H62" s="3">
        <v>44344</v>
      </c>
      <c r="I62">
        <v>1</v>
      </c>
      <c r="J62">
        <v>1</v>
      </c>
      <c r="K62">
        <v>38.222999999999999</v>
      </c>
      <c r="L62">
        <v>112.73</v>
      </c>
    </row>
    <row r="63" spans="1:29" x14ac:dyDescent="0.35">
      <c r="A63">
        <v>13</v>
      </c>
      <c r="B63" t="s">
        <v>22</v>
      </c>
      <c r="C63">
        <v>1</v>
      </c>
      <c r="D63">
        <v>2016</v>
      </c>
      <c r="E63">
        <f t="shared" si="0"/>
        <v>5</v>
      </c>
      <c r="F63">
        <v>1</v>
      </c>
      <c r="G63">
        <v>1</v>
      </c>
      <c r="H63" s="3">
        <v>44344</v>
      </c>
      <c r="I63">
        <v>1</v>
      </c>
      <c r="J63">
        <v>2</v>
      </c>
      <c r="M63">
        <v>2</v>
      </c>
      <c r="N63">
        <f t="shared" ref="N63:N65" si="44">180-M63</f>
        <v>178</v>
      </c>
      <c r="O63">
        <v>1</v>
      </c>
      <c r="P63">
        <v>0</v>
      </c>
      <c r="Q63">
        <f t="shared" ref="Q63:Q65" si="45">(P63*100)/N63</f>
        <v>0</v>
      </c>
      <c r="R63">
        <v>170</v>
      </c>
      <c r="S63">
        <f t="shared" ref="S63:S65" si="46">(R63*100)/N63</f>
        <v>95.50561797752809</v>
      </c>
      <c r="T63">
        <v>4</v>
      </c>
      <c r="U63">
        <f>(T63*100)/N63</f>
        <v>2.2471910112359552</v>
      </c>
      <c r="V63">
        <v>0</v>
      </c>
      <c r="W63">
        <f t="shared" ref="W63:W65" si="47">(V63*100)/180</f>
        <v>0</v>
      </c>
      <c r="X63">
        <v>0</v>
      </c>
      <c r="Y63">
        <f>(X63*100)/N63</f>
        <v>0</v>
      </c>
      <c r="Z63">
        <v>0</v>
      </c>
      <c r="AA63">
        <v>0</v>
      </c>
      <c r="AB63">
        <v>18</v>
      </c>
      <c r="AC63">
        <v>0</v>
      </c>
    </row>
    <row r="64" spans="1:29" x14ac:dyDescent="0.35">
      <c r="A64">
        <v>13</v>
      </c>
      <c r="B64" t="s">
        <v>22</v>
      </c>
      <c r="C64">
        <v>1</v>
      </c>
      <c r="D64">
        <v>2016</v>
      </c>
      <c r="E64">
        <f t="shared" si="0"/>
        <v>5</v>
      </c>
      <c r="F64">
        <v>1</v>
      </c>
      <c r="G64">
        <v>1</v>
      </c>
      <c r="H64" s="3">
        <v>44344</v>
      </c>
      <c r="I64">
        <v>1</v>
      </c>
      <c r="J64">
        <v>3</v>
      </c>
      <c r="M64">
        <v>77</v>
      </c>
      <c r="N64">
        <f t="shared" si="44"/>
        <v>103</v>
      </c>
      <c r="O64">
        <v>3</v>
      </c>
      <c r="P64">
        <v>51</v>
      </c>
      <c r="Q64">
        <f t="shared" si="45"/>
        <v>49.514563106796118</v>
      </c>
      <c r="R64">
        <v>0</v>
      </c>
      <c r="S64">
        <f t="shared" si="46"/>
        <v>0</v>
      </c>
      <c r="T64">
        <v>41</v>
      </c>
      <c r="U64">
        <f>(T64*100)/N64</f>
        <v>39.805825242718448</v>
      </c>
      <c r="V64">
        <v>106</v>
      </c>
      <c r="W64">
        <f t="shared" si="47"/>
        <v>58.888888888888886</v>
      </c>
      <c r="X64">
        <v>0</v>
      </c>
      <c r="Y64">
        <f>(X64*100)/N64</f>
        <v>0</v>
      </c>
      <c r="Z64">
        <v>18</v>
      </c>
    </row>
    <row r="65" spans="1:29" x14ac:dyDescent="0.35">
      <c r="A65">
        <v>13</v>
      </c>
      <c r="B65" t="s">
        <v>22</v>
      </c>
      <c r="C65">
        <v>1</v>
      </c>
      <c r="D65">
        <v>2016</v>
      </c>
      <c r="E65">
        <f t="shared" si="0"/>
        <v>5</v>
      </c>
      <c r="F65">
        <v>1</v>
      </c>
      <c r="G65">
        <v>1</v>
      </c>
      <c r="H65" s="3">
        <v>44344</v>
      </c>
      <c r="I65">
        <v>1</v>
      </c>
      <c r="J65">
        <v>4</v>
      </c>
      <c r="M65">
        <v>0</v>
      </c>
      <c r="N65">
        <f t="shared" si="44"/>
        <v>180</v>
      </c>
      <c r="O65">
        <v>5</v>
      </c>
      <c r="P65">
        <v>14</v>
      </c>
      <c r="Q65">
        <f t="shared" si="45"/>
        <v>7.7777777777777777</v>
      </c>
      <c r="R65">
        <v>110</v>
      </c>
      <c r="S65">
        <f t="shared" si="46"/>
        <v>61.111111111111114</v>
      </c>
      <c r="T65">
        <v>19</v>
      </c>
      <c r="U65">
        <f>(T65*100)/N65</f>
        <v>10.555555555555555</v>
      </c>
      <c r="V65">
        <v>0</v>
      </c>
      <c r="W65">
        <f t="shared" si="47"/>
        <v>0</v>
      </c>
      <c r="X65">
        <v>50</v>
      </c>
      <c r="Y65">
        <f>(X65*100)/N65</f>
        <v>27.777777777777779</v>
      </c>
      <c r="Z65">
        <v>0</v>
      </c>
    </row>
    <row r="66" spans="1:29" x14ac:dyDescent="0.35">
      <c r="A66">
        <v>13</v>
      </c>
      <c r="B66" t="s">
        <v>22</v>
      </c>
      <c r="C66">
        <v>1</v>
      </c>
      <c r="D66">
        <v>2016</v>
      </c>
      <c r="E66">
        <f t="shared" si="0"/>
        <v>5</v>
      </c>
      <c r="F66">
        <v>1</v>
      </c>
      <c r="G66">
        <v>1</v>
      </c>
      <c r="H66" s="3">
        <v>44344</v>
      </c>
      <c r="I66">
        <v>1</v>
      </c>
      <c r="J66">
        <v>5</v>
      </c>
    </row>
    <row r="67" spans="1:29" x14ac:dyDescent="0.35">
      <c r="A67">
        <v>14</v>
      </c>
      <c r="B67" t="s">
        <v>23</v>
      </c>
      <c r="C67">
        <v>2</v>
      </c>
      <c r="D67">
        <v>2016</v>
      </c>
      <c r="E67">
        <f t="shared" ref="E67:E86" si="48">2021-D67</f>
        <v>5</v>
      </c>
      <c r="F67">
        <v>1</v>
      </c>
      <c r="G67">
        <v>1</v>
      </c>
      <c r="H67" s="3">
        <v>44344</v>
      </c>
      <c r="I67">
        <v>1</v>
      </c>
      <c r="J67">
        <v>1</v>
      </c>
      <c r="K67">
        <v>38.348999999999997</v>
      </c>
      <c r="L67">
        <v>74.156999999999996</v>
      </c>
    </row>
    <row r="68" spans="1:29" x14ac:dyDescent="0.35">
      <c r="A68">
        <v>14</v>
      </c>
      <c r="B68" t="s">
        <v>23</v>
      </c>
      <c r="C68">
        <v>2</v>
      </c>
      <c r="D68">
        <v>2016</v>
      </c>
      <c r="E68">
        <f t="shared" si="48"/>
        <v>5</v>
      </c>
      <c r="F68">
        <v>1</v>
      </c>
      <c r="G68">
        <v>1</v>
      </c>
      <c r="H68" s="3">
        <v>44344</v>
      </c>
      <c r="I68">
        <v>1</v>
      </c>
      <c r="J68">
        <v>2</v>
      </c>
      <c r="K68">
        <v>38.423999999999999</v>
      </c>
      <c r="L68">
        <v>51.677999999999997</v>
      </c>
      <c r="M68">
        <v>4</v>
      </c>
      <c r="N68">
        <f t="shared" ref="N68:N70" si="49">180-M68</f>
        <v>176</v>
      </c>
      <c r="O68">
        <v>1</v>
      </c>
      <c r="P68">
        <v>0</v>
      </c>
      <c r="Q68">
        <f t="shared" ref="Q68:Q70" si="50">(P68*100)/N68</f>
        <v>0</v>
      </c>
      <c r="R68">
        <v>176</v>
      </c>
      <c r="S68">
        <f t="shared" ref="S68:S70" si="51">(R68*100)/N68</f>
        <v>100</v>
      </c>
      <c r="T68">
        <v>14</v>
      </c>
      <c r="U68">
        <f>(T68*100)/N68</f>
        <v>7.9545454545454541</v>
      </c>
      <c r="V68">
        <v>0</v>
      </c>
      <c r="W68">
        <f t="shared" ref="W68:W70" si="52">(V68*100)/180</f>
        <v>0</v>
      </c>
      <c r="X68">
        <v>0</v>
      </c>
      <c r="Y68">
        <f>(X68*100)/N68</f>
        <v>0</v>
      </c>
      <c r="Z68">
        <v>0</v>
      </c>
      <c r="AA68">
        <v>0</v>
      </c>
      <c r="AB68">
        <v>1</v>
      </c>
      <c r="AC68">
        <v>0</v>
      </c>
    </row>
    <row r="69" spans="1:29" x14ac:dyDescent="0.35">
      <c r="A69">
        <v>14</v>
      </c>
      <c r="B69" t="s">
        <v>23</v>
      </c>
      <c r="C69">
        <v>2</v>
      </c>
      <c r="D69">
        <v>2016</v>
      </c>
      <c r="E69">
        <f t="shared" si="48"/>
        <v>5</v>
      </c>
      <c r="F69">
        <v>1</v>
      </c>
      <c r="G69">
        <v>1</v>
      </c>
      <c r="H69" s="3">
        <v>44344</v>
      </c>
      <c r="I69">
        <v>1</v>
      </c>
      <c r="J69">
        <v>3</v>
      </c>
      <c r="K69">
        <v>39.375</v>
      </c>
      <c r="L69">
        <v>68.72</v>
      </c>
      <c r="M69">
        <v>19</v>
      </c>
      <c r="N69">
        <f t="shared" si="49"/>
        <v>161</v>
      </c>
      <c r="O69">
        <v>1</v>
      </c>
      <c r="P69">
        <v>68</v>
      </c>
      <c r="Q69">
        <f t="shared" si="50"/>
        <v>42.236024844720497</v>
      </c>
      <c r="R69">
        <v>0</v>
      </c>
      <c r="S69">
        <f t="shared" si="51"/>
        <v>0</v>
      </c>
      <c r="T69">
        <v>28</v>
      </c>
      <c r="U69">
        <f>(T69*100)/N69</f>
        <v>17.391304347826086</v>
      </c>
      <c r="V69">
        <v>5</v>
      </c>
      <c r="W69">
        <f t="shared" si="52"/>
        <v>2.7777777777777777</v>
      </c>
      <c r="X69">
        <v>27</v>
      </c>
      <c r="Y69">
        <f>(X69*100)/N69</f>
        <v>16.770186335403725</v>
      </c>
      <c r="Z69">
        <v>1</v>
      </c>
    </row>
    <row r="70" spans="1:29" x14ac:dyDescent="0.35">
      <c r="A70">
        <v>14</v>
      </c>
      <c r="B70" t="s">
        <v>23</v>
      </c>
      <c r="C70">
        <v>2</v>
      </c>
      <c r="D70">
        <v>2016</v>
      </c>
      <c r="E70">
        <f t="shared" si="48"/>
        <v>5</v>
      </c>
      <c r="F70">
        <v>1</v>
      </c>
      <c r="G70">
        <v>1</v>
      </c>
      <c r="H70" s="3">
        <v>44344</v>
      </c>
      <c r="I70">
        <v>1</v>
      </c>
      <c r="J70">
        <v>4</v>
      </c>
      <c r="K70">
        <v>61.776000000000003</v>
      </c>
      <c r="L70">
        <v>71.935000000000002</v>
      </c>
      <c r="M70">
        <v>26</v>
      </c>
      <c r="N70">
        <f t="shared" si="49"/>
        <v>154</v>
      </c>
      <c r="O70">
        <v>1</v>
      </c>
      <c r="P70">
        <v>0</v>
      </c>
      <c r="Q70">
        <f t="shared" si="50"/>
        <v>0</v>
      </c>
      <c r="R70">
        <v>154</v>
      </c>
      <c r="S70">
        <f t="shared" si="51"/>
        <v>100</v>
      </c>
      <c r="T70">
        <v>32</v>
      </c>
      <c r="U70">
        <f>(T70*100)/N70</f>
        <v>20.779220779220779</v>
      </c>
      <c r="V70">
        <v>38</v>
      </c>
      <c r="W70">
        <f t="shared" si="52"/>
        <v>21.111111111111111</v>
      </c>
      <c r="X70">
        <v>0</v>
      </c>
      <c r="Y70">
        <f>(X70*100)/N70</f>
        <v>0</v>
      </c>
      <c r="Z70">
        <v>0</v>
      </c>
    </row>
    <row r="71" spans="1:29" x14ac:dyDescent="0.35">
      <c r="A71">
        <v>14</v>
      </c>
      <c r="B71" t="s">
        <v>23</v>
      </c>
      <c r="C71">
        <v>2</v>
      </c>
      <c r="D71">
        <v>2016</v>
      </c>
      <c r="E71">
        <f t="shared" si="48"/>
        <v>5</v>
      </c>
      <c r="F71">
        <v>1</v>
      </c>
      <c r="G71">
        <v>1</v>
      </c>
      <c r="H71" s="3">
        <v>44344</v>
      </c>
      <c r="I71">
        <v>1</v>
      </c>
      <c r="J71">
        <v>5</v>
      </c>
      <c r="K71">
        <v>59.308999999999997</v>
      </c>
      <c r="L71">
        <v>58.802999999999997</v>
      </c>
    </row>
    <row r="72" spans="1:29" x14ac:dyDescent="0.35">
      <c r="A72">
        <v>15</v>
      </c>
      <c r="B72" t="s">
        <v>24</v>
      </c>
      <c r="C72">
        <v>1</v>
      </c>
      <c r="D72">
        <v>2001</v>
      </c>
      <c r="E72">
        <f t="shared" si="48"/>
        <v>20</v>
      </c>
      <c r="F72">
        <v>2</v>
      </c>
      <c r="G72">
        <v>1</v>
      </c>
      <c r="H72" s="3">
        <v>44337</v>
      </c>
      <c r="I72">
        <v>2</v>
      </c>
      <c r="J72">
        <v>1</v>
      </c>
      <c r="K72">
        <v>42.232999999999997</v>
      </c>
      <c r="L72">
        <v>75.786000000000001</v>
      </c>
    </row>
    <row r="73" spans="1:29" x14ac:dyDescent="0.35">
      <c r="A73">
        <v>15</v>
      </c>
      <c r="B73" t="s">
        <v>24</v>
      </c>
      <c r="C73">
        <v>1</v>
      </c>
      <c r="D73">
        <v>2001</v>
      </c>
      <c r="E73">
        <f t="shared" si="48"/>
        <v>20</v>
      </c>
      <c r="F73">
        <v>2</v>
      </c>
      <c r="G73">
        <v>1</v>
      </c>
      <c r="H73" s="3">
        <v>44337</v>
      </c>
      <c r="I73">
        <v>2</v>
      </c>
      <c r="J73">
        <v>2</v>
      </c>
      <c r="K73">
        <v>40.052999999999997</v>
      </c>
      <c r="L73">
        <v>46.308999999999997</v>
      </c>
      <c r="M73">
        <v>0</v>
      </c>
      <c r="N73">
        <f t="shared" ref="N73:N75" si="53">180-M73</f>
        <v>180</v>
      </c>
      <c r="O73">
        <v>3</v>
      </c>
      <c r="P73">
        <v>0</v>
      </c>
      <c r="Q73">
        <f t="shared" ref="Q73:Q75" si="54">(P73*100)/N73</f>
        <v>0</v>
      </c>
      <c r="R73">
        <v>177</v>
      </c>
      <c r="S73">
        <f t="shared" ref="S73:S75" si="55">(R73*100)/N73</f>
        <v>98.333333333333329</v>
      </c>
      <c r="T73">
        <v>48</v>
      </c>
      <c r="U73">
        <f>(T73*100)/N73</f>
        <v>26.666666666666668</v>
      </c>
      <c r="V73">
        <v>0</v>
      </c>
      <c r="W73">
        <f t="shared" ref="W73:W75" si="56">(V73*100)/180</f>
        <v>0</v>
      </c>
      <c r="X73">
        <v>0</v>
      </c>
      <c r="Y73">
        <f>(X73*100)/N73</f>
        <v>0</v>
      </c>
      <c r="Z73">
        <v>0</v>
      </c>
      <c r="AA73">
        <v>0</v>
      </c>
      <c r="AB73">
        <v>0</v>
      </c>
      <c r="AC73">
        <v>0</v>
      </c>
    </row>
    <row r="74" spans="1:29" x14ac:dyDescent="0.35">
      <c r="A74">
        <v>15</v>
      </c>
      <c r="B74" t="s">
        <v>24</v>
      </c>
      <c r="C74">
        <v>1</v>
      </c>
      <c r="D74">
        <v>2001</v>
      </c>
      <c r="E74">
        <f t="shared" si="48"/>
        <v>20</v>
      </c>
      <c r="F74">
        <v>2</v>
      </c>
      <c r="G74">
        <v>1</v>
      </c>
      <c r="H74" s="3">
        <v>44337</v>
      </c>
      <c r="I74">
        <v>2</v>
      </c>
      <c r="J74">
        <v>3</v>
      </c>
      <c r="K74">
        <v>36.651000000000003</v>
      </c>
      <c r="L74">
        <v>44.831000000000003</v>
      </c>
      <c r="M74">
        <v>73</v>
      </c>
      <c r="N74">
        <f t="shared" si="53"/>
        <v>107</v>
      </c>
      <c r="O74">
        <v>1</v>
      </c>
      <c r="P74">
        <v>37</v>
      </c>
      <c r="Q74">
        <f t="shared" si="54"/>
        <v>34.579439252336449</v>
      </c>
      <c r="R74">
        <v>10</v>
      </c>
      <c r="S74">
        <f t="shared" si="55"/>
        <v>9.3457943925233646</v>
      </c>
      <c r="T74">
        <v>107</v>
      </c>
      <c r="U74">
        <f>(T74*100)/N74</f>
        <v>100</v>
      </c>
      <c r="V74">
        <v>73</v>
      </c>
      <c r="W74">
        <f t="shared" si="56"/>
        <v>40.555555555555557</v>
      </c>
      <c r="X74">
        <v>0</v>
      </c>
      <c r="Y74">
        <f>(X74*100)/N74</f>
        <v>0</v>
      </c>
      <c r="Z74">
        <v>0</v>
      </c>
    </row>
    <row r="75" spans="1:29" x14ac:dyDescent="0.35">
      <c r="A75">
        <v>15</v>
      </c>
      <c r="B75" t="s">
        <v>24</v>
      </c>
      <c r="C75">
        <v>1</v>
      </c>
      <c r="D75">
        <v>2001</v>
      </c>
      <c r="E75">
        <f t="shared" si="48"/>
        <v>20</v>
      </c>
      <c r="F75">
        <v>2</v>
      </c>
      <c r="G75">
        <v>1</v>
      </c>
      <c r="H75" s="3">
        <v>44337</v>
      </c>
      <c r="I75">
        <v>2</v>
      </c>
      <c r="J75">
        <v>4</v>
      </c>
      <c r="K75">
        <v>37.729999999999997</v>
      </c>
      <c r="L75">
        <v>63.77</v>
      </c>
      <c r="M75">
        <v>0</v>
      </c>
      <c r="N75">
        <f t="shared" si="53"/>
        <v>180</v>
      </c>
      <c r="O75">
        <v>1</v>
      </c>
      <c r="P75">
        <v>0</v>
      </c>
      <c r="Q75">
        <f t="shared" si="54"/>
        <v>0</v>
      </c>
      <c r="R75">
        <v>180</v>
      </c>
      <c r="S75">
        <f t="shared" si="55"/>
        <v>100</v>
      </c>
      <c r="T75">
        <v>1</v>
      </c>
      <c r="U75">
        <f>(T75*100)/N75</f>
        <v>0.55555555555555558</v>
      </c>
      <c r="V75">
        <v>0</v>
      </c>
      <c r="W75">
        <f t="shared" si="56"/>
        <v>0</v>
      </c>
      <c r="X75">
        <v>0</v>
      </c>
      <c r="Y75">
        <f>(X75*100)/N75</f>
        <v>0</v>
      </c>
      <c r="Z75">
        <v>0</v>
      </c>
    </row>
    <row r="76" spans="1:29" x14ac:dyDescent="0.35">
      <c r="A76">
        <v>15</v>
      </c>
      <c r="B76" t="s">
        <v>24</v>
      </c>
      <c r="C76">
        <v>1</v>
      </c>
      <c r="D76">
        <v>2001</v>
      </c>
      <c r="E76">
        <f t="shared" si="48"/>
        <v>20</v>
      </c>
      <c r="F76">
        <v>2</v>
      </c>
      <c r="G76">
        <v>1</v>
      </c>
      <c r="H76" s="3">
        <v>44337</v>
      </c>
      <c r="I76">
        <v>2</v>
      </c>
      <c r="J76">
        <v>5</v>
      </c>
      <c r="K76">
        <v>36.234999999999999</v>
      </c>
      <c r="L76">
        <v>33.036000000000001</v>
      </c>
    </row>
    <row r="77" spans="1:29" x14ac:dyDescent="0.35">
      <c r="A77">
        <v>16</v>
      </c>
      <c r="B77" t="s">
        <v>25</v>
      </c>
      <c r="C77">
        <v>1</v>
      </c>
      <c r="D77">
        <v>2010</v>
      </c>
      <c r="E77">
        <f t="shared" si="48"/>
        <v>11</v>
      </c>
      <c r="F77">
        <v>2</v>
      </c>
      <c r="G77">
        <v>1</v>
      </c>
      <c r="H77" s="3">
        <v>44344</v>
      </c>
      <c r="I77">
        <v>1</v>
      </c>
      <c r="J77">
        <v>1</v>
      </c>
    </row>
    <row r="78" spans="1:29" x14ac:dyDescent="0.35">
      <c r="A78">
        <v>16</v>
      </c>
      <c r="B78" t="s">
        <v>25</v>
      </c>
      <c r="C78">
        <v>1</v>
      </c>
      <c r="D78">
        <v>2010</v>
      </c>
      <c r="E78">
        <f t="shared" si="48"/>
        <v>11</v>
      </c>
      <c r="F78">
        <v>2</v>
      </c>
      <c r="G78">
        <v>1</v>
      </c>
      <c r="H78" s="3">
        <v>44344</v>
      </c>
      <c r="I78">
        <v>1</v>
      </c>
      <c r="J78">
        <v>2</v>
      </c>
      <c r="M78">
        <v>0</v>
      </c>
      <c r="N78">
        <f t="shared" ref="N78:N80" si="57">180-M78</f>
        <v>180</v>
      </c>
      <c r="O78">
        <v>1</v>
      </c>
      <c r="P78">
        <v>1</v>
      </c>
      <c r="Q78">
        <f t="shared" ref="Q78:Q80" si="58">(P78*100)/N78</f>
        <v>0.55555555555555558</v>
      </c>
      <c r="R78">
        <v>175</v>
      </c>
      <c r="S78">
        <f t="shared" ref="S78:S80" si="59">(R78*100)/N78</f>
        <v>97.222222222222229</v>
      </c>
      <c r="T78">
        <v>12</v>
      </c>
      <c r="U78">
        <f>(T78*100)/N78</f>
        <v>6.666666666666667</v>
      </c>
      <c r="V78">
        <v>0</v>
      </c>
      <c r="W78">
        <f t="shared" ref="W78:W80" si="60">(V78*100)/180</f>
        <v>0</v>
      </c>
      <c r="X78">
        <v>0</v>
      </c>
      <c r="Y78">
        <f>(X78*100)/N78</f>
        <v>0</v>
      </c>
      <c r="Z78">
        <v>0</v>
      </c>
      <c r="AA78">
        <v>0</v>
      </c>
      <c r="AB78">
        <v>30</v>
      </c>
      <c r="AC78">
        <v>0</v>
      </c>
    </row>
    <row r="79" spans="1:29" x14ac:dyDescent="0.35">
      <c r="A79">
        <v>16</v>
      </c>
      <c r="B79" t="s">
        <v>25</v>
      </c>
      <c r="C79">
        <v>1</v>
      </c>
      <c r="D79">
        <v>2010</v>
      </c>
      <c r="E79">
        <f t="shared" si="48"/>
        <v>11</v>
      </c>
      <c r="F79">
        <v>2</v>
      </c>
      <c r="G79">
        <v>1</v>
      </c>
      <c r="H79" s="3">
        <v>44344</v>
      </c>
      <c r="I79">
        <v>1</v>
      </c>
      <c r="J79">
        <v>3</v>
      </c>
      <c r="M79">
        <v>0</v>
      </c>
      <c r="N79">
        <f t="shared" si="57"/>
        <v>180</v>
      </c>
      <c r="O79">
        <v>1</v>
      </c>
      <c r="P79">
        <v>125</v>
      </c>
      <c r="Q79">
        <f t="shared" si="58"/>
        <v>69.444444444444443</v>
      </c>
      <c r="R79">
        <v>0</v>
      </c>
      <c r="S79">
        <f t="shared" si="59"/>
        <v>0</v>
      </c>
      <c r="T79">
        <v>139</v>
      </c>
      <c r="U79">
        <f>(T79*100)/N79</f>
        <v>77.222222222222229</v>
      </c>
      <c r="V79">
        <v>0</v>
      </c>
      <c r="W79">
        <f t="shared" si="60"/>
        <v>0</v>
      </c>
      <c r="X79">
        <v>12</v>
      </c>
      <c r="Y79">
        <f>(X79*100)/N79</f>
        <v>6.666666666666667</v>
      </c>
      <c r="Z79">
        <v>30</v>
      </c>
    </row>
    <row r="80" spans="1:29" x14ac:dyDescent="0.35">
      <c r="A80">
        <v>16</v>
      </c>
      <c r="B80" t="s">
        <v>25</v>
      </c>
      <c r="C80">
        <v>1</v>
      </c>
      <c r="D80">
        <v>2010</v>
      </c>
      <c r="E80">
        <f t="shared" si="48"/>
        <v>11</v>
      </c>
      <c r="F80">
        <v>2</v>
      </c>
      <c r="G80">
        <v>1</v>
      </c>
      <c r="H80" s="3">
        <v>44344</v>
      </c>
      <c r="I80">
        <v>1</v>
      </c>
      <c r="J80">
        <v>4</v>
      </c>
      <c r="M80">
        <v>0</v>
      </c>
      <c r="N80">
        <f t="shared" si="57"/>
        <v>180</v>
      </c>
      <c r="O80">
        <v>1</v>
      </c>
      <c r="P80">
        <v>0</v>
      </c>
      <c r="Q80">
        <f t="shared" si="58"/>
        <v>0</v>
      </c>
      <c r="R80">
        <v>180</v>
      </c>
      <c r="S80">
        <f t="shared" si="59"/>
        <v>100</v>
      </c>
      <c r="T80">
        <v>31</v>
      </c>
      <c r="U80">
        <f>(T80*100)/N80</f>
        <v>17.222222222222221</v>
      </c>
      <c r="V80">
        <v>0</v>
      </c>
      <c r="W80">
        <f t="shared" si="60"/>
        <v>0</v>
      </c>
      <c r="X80">
        <v>0</v>
      </c>
      <c r="Y80">
        <f>(X80*100)/N80</f>
        <v>0</v>
      </c>
      <c r="Z80">
        <v>0</v>
      </c>
    </row>
    <row r="81" spans="1:29" x14ac:dyDescent="0.35">
      <c r="A81">
        <v>16</v>
      </c>
      <c r="B81" t="s">
        <v>25</v>
      </c>
      <c r="C81">
        <v>1</v>
      </c>
      <c r="D81">
        <v>2010</v>
      </c>
      <c r="E81">
        <f t="shared" si="48"/>
        <v>11</v>
      </c>
      <c r="F81">
        <v>2</v>
      </c>
      <c r="G81">
        <v>1</v>
      </c>
      <c r="H81" s="3">
        <v>44344</v>
      </c>
      <c r="I81">
        <v>1</v>
      </c>
      <c r="J81">
        <v>5</v>
      </c>
    </row>
    <row r="82" spans="1:29" x14ac:dyDescent="0.35">
      <c r="A82">
        <v>17</v>
      </c>
      <c r="B82" t="s">
        <v>26</v>
      </c>
      <c r="C82">
        <v>1</v>
      </c>
      <c r="D82">
        <v>2012</v>
      </c>
      <c r="E82">
        <f t="shared" si="48"/>
        <v>9</v>
      </c>
      <c r="F82">
        <v>1</v>
      </c>
      <c r="G82">
        <v>1</v>
      </c>
      <c r="H82" s="3">
        <v>44344</v>
      </c>
      <c r="I82">
        <v>1</v>
      </c>
      <c r="J82">
        <v>1</v>
      </c>
      <c r="K82">
        <v>43.212000000000003</v>
      </c>
      <c r="L82">
        <v>109.09</v>
      </c>
    </row>
    <row r="83" spans="1:29" x14ac:dyDescent="0.35">
      <c r="A83">
        <v>17</v>
      </c>
      <c r="B83" t="s">
        <v>26</v>
      </c>
      <c r="C83">
        <v>1</v>
      </c>
      <c r="D83">
        <v>2012</v>
      </c>
      <c r="E83">
        <f t="shared" si="48"/>
        <v>9</v>
      </c>
      <c r="F83">
        <v>1</v>
      </c>
      <c r="G83">
        <v>1</v>
      </c>
      <c r="H83" s="3">
        <v>44344</v>
      </c>
      <c r="I83">
        <v>1</v>
      </c>
      <c r="J83">
        <v>2</v>
      </c>
      <c r="K83">
        <v>47.890999999999998</v>
      </c>
      <c r="L83">
        <v>82.882000000000005</v>
      </c>
      <c r="M83">
        <v>0</v>
      </c>
      <c r="N83">
        <f t="shared" ref="N83:N85" si="61">180-M83</f>
        <v>180</v>
      </c>
      <c r="O83">
        <v>6</v>
      </c>
      <c r="P83">
        <v>0</v>
      </c>
      <c r="Q83">
        <f t="shared" ref="Q83:Q85" si="62">(P83*100)/N83</f>
        <v>0</v>
      </c>
      <c r="R83">
        <v>174</v>
      </c>
      <c r="S83">
        <f t="shared" ref="S83:S85" si="63">(R83*100)/N83</f>
        <v>96.666666666666671</v>
      </c>
      <c r="T83">
        <v>1</v>
      </c>
      <c r="U83">
        <f>(T83*100)/N83</f>
        <v>0.55555555555555558</v>
      </c>
      <c r="V83">
        <v>0</v>
      </c>
      <c r="W83">
        <f t="shared" ref="W83:W85" si="64">(V83*100)/180</f>
        <v>0</v>
      </c>
      <c r="X83">
        <v>0</v>
      </c>
      <c r="Y83">
        <f>(X83*100)/N83</f>
        <v>0</v>
      </c>
      <c r="Z83">
        <v>0</v>
      </c>
      <c r="AA83">
        <v>0</v>
      </c>
      <c r="AB83">
        <v>4</v>
      </c>
      <c r="AC83">
        <v>0</v>
      </c>
    </row>
    <row r="84" spans="1:29" x14ac:dyDescent="0.35">
      <c r="A84">
        <v>17</v>
      </c>
      <c r="B84" t="s">
        <v>26</v>
      </c>
      <c r="C84">
        <v>1</v>
      </c>
      <c r="D84">
        <v>2012</v>
      </c>
      <c r="E84">
        <f t="shared" si="48"/>
        <v>9</v>
      </c>
      <c r="F84">
        <v>1</v>
      </c>
      <c r="G84">
        <v>1</v>
      </c>
      <c r="H84" s="3">
        <v>44344</v>
      </c>
      <c r="I84">
        <v>1</v>
      </c>
      <c r="J84">
        <v>3</v>
      </c>
      <c r="K84">
        <v>44.343000000000004</v>
      </c>
      <c r="L84">
        <v>86.86</v>
      </c>
      <c r="M84">
        <v>0</v>
      </c>
      <c r="N84">
        <f t="shared" si="61"/>
        <v>180</v>
      </c>
      <c r="O84">
        <v>1</v>
      </c>
      <c r="P84">
        <v>47</v>
      </c>
      <c r="Q84">
        <f t="shared" si="62"/>
        <v>26.111111111111111</v>
      </c>
      <c r="R84">
        <v>0</v>
      </c>
      <c r="S84">
        <f t="shared" si="63"/>
        <v>0</v>
      </c>
      <c r="T84">
        <v>11</v>
      </c>
      <c r="U84">
        <f>(T84*100)/N84</f>
        <v>6.1111111111111107</v>
      </c>
      <c r="V84">
        <v>0</v>
      </c>
      <c r="W84">
        <f t="shared" si="64"/>
        <v>0</v>
      </c>
      <c r="X84">
        <v>136</v>
      </c>
      <c r="Y84">
        <f>(X84*100)/N84</f>
        <v>75.555555555555557</v>
      </c>
      <c r="Z84">
        <v>4</v>
      </c>
    </row>
    <row r="85" spans="1:29" x14ac:dyDescent="0.35">
      <c r="A85">
        <v>17</v>
      </c>
      <c r="B85" t="s">
        <v>26</v>
      </c>
      <c r="C85">
        <v>1</v>
      </c>
      <c r="D85">
        <v>2012</v>
      </c>
      <c r="E85">
        <f t="shared" si="48"/>
        <v>9</v>
      </c>
      <c r="F85">
        <v>1</v>
      </c>
      <c r="G85">
        <v>1</v>
      </c>
      <c r="H85" s="3">
        <v>44344</v>
      </c>
      <c r="I85">
        <v>1</v>
      </c>
      <c r="J85">
        <v>4</v>
      </c>
      <c r="K85">
        <v>44.872</v>
      </c>
      <c r="L85">
        <v>115.85</v>
      </c>
      <c r="M85">
        <v>0</v>
      </c>
      <c r="N85">
        <f t="shared" si="61"/>
        <v>180</v>
      </c>
      <c r="O85">
        <v>1</v>
      </c>
      <c r="P85">
        <v>1</v>
      </c>
      <c r="Q85">
        <f t="shared" si="62"/>
        <v>0.55555555555555558</v>
      </c>
      <c r="R85">
        <v>180</v>
      </c>
      <c r="S85">
        <f t="shared" si="63"/>
        <v>100</v>
      </c>
      <c r="T85">
        <v>2</v>
      </c>
      <c r="U85">
        <f>(T85*100)/N85</f>
        <v>1.1111111111111112</v>
      </c>
      <c r="V85">
        <v>0</v>
      </c>
      <c r="W85">
        <f t="shared" si="64"/>
        <v>0</v>
      </c>
      <c r="X85">
        <v>0</v>
      </c>
      <c r="Y85">
        <f>(X85*100)/N85</f>
        <v>0</v>
      </c>
      <c r="Z85">
        <v>0</v>
      </c>
    </row>
    <row r="86" spans="1:29" x14ac:dyDescent="0.35">
      <c r="A86">
        <v>17</v>
      </c>
      <c r="B86" t="s">
        <v>26</v>
      </c>
      <c r="C86">
        <v>1</v>
      </c>
      <c r="D86">
        <v>2012</v>
      </c>
      <c r="E86">
        <f t="shared" si="48"/>
        <v>9</v>
      </c>
      <c r="F86">
        <v>1</v>
      </c>
      <c r="G86">
        <v>1</v>
      </c>
      <c r="H86" s="3">
        <v>44344</v>
      </c>
      <c r="I86">
        <v>1</v>
      </c>
      <c r="J86">
        <v>5</v>
      </c>
      <c r="K86">
        <v>43.901000000000003</v>
      </c>
      <c r="L86">
        <v>70.56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workbookViewId="0">
      <pane ySplit="1" topLeftCell="A2" activePane="bottomLeft" state="frozen"/>
      <selection pane="bottomLeft" activeCell="I1" sqref="I1:AH1"/>
    </sheetView>
  </sheetViews>
  <sheetFormatPr defaultRowHeight="14.5" x14ac:dyDescent="0.35"/>
  <cols>
    <col min="4" max="8" width="8.726562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54</v>
      </c>
      <c r="E1" t="s">
        <v>3</v>
      </c>
      <c r="F1" t="s">
        <v>55</v>
      </c>
      <c r="G1" t="s">
        <v>4</v>
      </c>
      <c r="H1" t="s">
        <v>6</v>
      </c>
      <c r="I1" t="s">
        <v>64</v>
      </c>
      <c r="J1" t="s">
        <v>63</v>
      </c>
      <c r="K1" t="s">
        <v>62</v>
      </c>
      <c r="L1" t="s">
        <v>28</v>
      </c>
      <c r="M1" t="s">
        <v>56</v>
      </c>
      <c r="N1" t="s">
        <v>57</v>
      </c>
      <c r="O1" t="s">
        <v>58</v>
      </c>
      <c r="P1" t="s">
        <v>29</v>
      </c>
      <c r="Q1" t="s">
        <v>59</v>
      </c>
      <c r="R1" t="s">
        <v>60</v>
      </c>
      <c r="S1" t="s">
        <v>61</v>
      </c>
      <c r="T1" t="s">
        <v>32</v>
      </c>
      <c r="U1" t="s">
        <v>65</v>
      </c>
      <c r="V1" t="s">
        <v>66</v>
      </c>
      <c r="W1" t="s">
        <v>67</v>
      </c>
      <c r="X1" t="s">
        <v>33</v>
      </c>
      <c r="Y1" t="s">
        <v>68</v>
      </c>
      <c r="Z1" t="s">
        <v>69</v>
      </c>
      <c r="AA1" t="s">
        <v>70</v>
      </c>
      <c r="AB1" t="s">
        <v>34</v>
      </c>
      <c r="AC1" t="s">
        <v>73</v>
      </c>
      <c r="AD1" t="s">
        <v>72</v>
      </c>
      <c r="AE1" t="s">
        <v>71</v>
      </c>
      <c r="AF1" t="s">
        <v>74</v>
      </c>
      <c r="AG1" t="s">
        <v>75</v>
      </c>
      <c r="AH1" t="s">
        <v>76</v>
      </c>
    </row>
    <row r="2" spans="1:36" x14ac:dyDescent="0.35">
      <c r="A2">
        <v>1</v>
      </c>
      <c r="B2" t="s">
        <v>10</v>
      </c>
      <c r="C2">
        <v>1</v>
      </c>
      <c r="D2">
        <v>1999</v>
      </c>
      <c r="E2">
        <v>22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8.3333333333333339</v>
      </c>
      <c r="O2">
        <v>6.1111111111111107</v>
      </c>
      <c r="P2">
        <v>178</v>
      </c>
      <c r="Q2">
        <v>98.888888888888886</v>
      </c>
      <c r="R2">
        <v>79.444444444444443</v>
      </c>
      <c r="S2">
        <v>70</v>
      </c>
      <c r="T2">
        <v>12</v>
      </c>
      <c r="U2">
        <v>0</v>
      </c>
      <c r="V2">
        <v>10.555555555555555</v>
      </c>
      <c r="W2">
        <v>0</v>
      </c>
      <c r="X2">
        <v>0</v>
      </c>
      <c r="Y2">
        <v>0</v>
      </c>
      <c r="Z2">
        <v>0</v>
      </c>
      <c r="AA2">
        <v>0</v>
      </c>
      <c r="AB2">
        <v>9</v>
      </c>
      <c r="AC2">
        <v>5</v>
      </c>
      <c r="AD2">
        <v>4.4444444444444446</v>
      </c>
      <c r="AE2">
        <v>17.777777777777779</v>
      </c>
      <c r="AF2">
        <v>0</v>
      </c>
      <c r="AG2">
        <v>0</v>
      </c>
      <c r="AH2">
        <v>0</v>
      </c>
    </row>
    <row r="3" spans="1:36" x14ac:dyDescent="0.35">
      <c r="A3">
        <v>2</v>
      </c>
      <c r="B3" t="s">
        <v>11</v>
      </c>
      <c r="C3">
        <v>1</v>
      </c>
      <c r="D3">
        <v>2012</v>
      </c>
      <c r="E3">
        <v>9</v>
      </c>
      <c r="F3">
        <v>1</v>
      </c>
      <c r="G3">
        <v>1</v>
      </c>
      <c r="H3">
        <v>2</v>
      </c>
      <c r="I3">
        <v>1</v>
      </c>
      <c r="J3">
        <v>1</v>
      </c>
      <c r="L3">
        <v>0</v>
      </c>
      <c r="M3">
        <v>0</v>
      </c>
      <c r="N3">
        <v>37.984496124031011</v>
      </c>
      <c r="P3">
        <v>138</v>
      </c>
      <c r="Q3">
        <v>97.872340425531917</v>
      </c>
      <c r="R3">
        <v>0</v>
      </c>
      <c r="T3">
        <v>2</v>
      </c>
      <c r="U3">
        <v>1.4184397163120568</v>
      </c>
      <c r="V3">
        <v>55.038759689922479</v>
      </c>
      <c r="X3">
        <v>0</v>
      </c>
      <c r="Y3">
        <v>0</v>
      </c>
      <c r="Z3">
        <v>20.555555555555557</v>
      </c>
      <c r="AB3">
        <v>0</v>
      </c>
      <c r="AC3">
        <v>0</v>
      </c>
      <c r="AD3">
        <v>0</v>
      </c>
      <c r="AF3">
        <v>0</v>
      </c>
      <c r="AG3">
        <v>5</v>
      </c>
    </row>
    <row r="4" spans="1:36" x14ac:dyDescent="0.35">
      <c r="A4">
        <v>3</v>
      </c>
      <c r="B4" t="s">
        <v>12</v>
      </c>
      <c r="C4">
        <v>1</v>
      </c>
      <c r="D4">
        <v>2004</v>
      </c>
      <c r="E4">
        <v>17</v>
      </c>
      <c r="F4">
        <v>2</v>
      </c>
      <c r="G4">
        <v>1</v>
      </c>
      <c r="H4">
        <v>1</v>
      </c>
      <c r="I4">
        <v>14</v>
      </c>
      <c r="J4">
        <v>1</v>
      </c>
      <c r="K4">
        <v>1</v>
      </c>
      <c r="L4">
        <v>0</v>
      </c>
      <c r="M4">
        <v>0</v>
      </c>
      <c r="N4">
        <v>21.710526315789473</v>
      </c>
      <c r="O4">
        <v>0</v>
      </c>
      <c r="P4">
        <v>151</v>
      </c>
      <c r="Q4">
        <v>94.968553459119491</v>
      </c>
      <c r="R4">
        <v>1.3157894736842106</v>
      </c>
      <c r="S4">
        <v>100</v>
      </c>
      <c r="T4">
        <v>2</v>
      </c>
      <c r="U4">
        <v>1.2578616352201257</v>
      </c>
      <c r="V4">
        <v>44.736842105263158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6" x14ac:dyDescent="0.35">
      <c r="A5">
        <v>4</v>
      </c>
      <c r="B5" t="s">
        <v>13</v>
      </c>
      <c r="C5">
        <v>1</v>
      </c>
      <c r="D5">
        <v>2003</v>
      </c>
      <c r="E5">
        <v>18</v>
      </c>
      <c r="F5">
        <v>2</v>
      </c>
      <c r="G5">
        <v>1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85.955056179775283</v>
      </c>
      <c r="O5">
        <v>0</v>
      </c>
      <c r="P5">
        <v>180</v>
      </c>
      <c r="Q5">
        <v>100</v>
      </c>
      <c r="R5">
        <v>0</v>
      </c>
      <c r="S5">
        <v>92.777777777777771</v>
      </c>
      <c r="T5">
        <v>4</v>
      </c>
      <c r="U5">
        <v>2.2222222222222223</v>
      </c>
      <c r="V5">
        <v>20.786516853932586</v>
      </c>
      <c r="W5">
        <v>1.6666666666666667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6" x14ac:dyDescent="0.35">
      <c r="A6">
        <v>5</v>
      </c>
      <c r="B6" t="s">
        <v>14</v>
      </c>
      <c r="C6">
        <v>2</v>
      </c>
      <c r="D6">
        <v>2013</v>
      </c>
      <c r="E6">
        <v>8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27.659574468085108</v>
      </c>
      <c r="O6">
        <v>0</v>
      </c>
      <c r="P6">
        <v>179</v>
      </c>
      <c r="Q6">
        <v>100</v>
      </c>
      <c r="R6">
        <v>0</v>
      </c>
      <c r="S6">
        <v>100</v>
      </c>
      <c r="T6">
        <v>152</v>
      </c>
      <c r="U6">
        <v>84.916201117318437</v>
      </c>
      <c r="V6">
        <v>36.170212765957444</v>
      </c>
      <c r="W6">
        <v>38.333333333333336</v>
      </c>
      <c r="X6">
        <v>0</v>
      </c>
      <c r="Y6">
        <v>0</v>
      </c>
      <c r="Z6">
        <v>75.555555555555557</v>
      </c>
      <c r="AA6">
        <v>0</v>
      </c>
      <c r="AB6">
        <v>0</v>
      </c>
      <c r="AC6">
        <v>0</v>
      </c>
      <c r="AD6">
        <v>8.5106382978723403</v>
      </c>
      <c r="AE6">
        <v>0</v>
      </c>
      <c r="AF6">
        <v>0</v>
      </c>
      <c r="AG6">
        <v>6</v>
      </c>
      <c r="AH6">
        <v>0</v>
      </c>
    </row>
    <row r="7" spans="1:36" x14ac:dyDescent="0.35">
      <c r="A7">
        <v>6</v>
      </c>
      <c r="B7" t="s">
        <v>15</v>
      </c>
      <c r="C7">
        <v>1</v>
      </c>
      <c r="D7">
        <v>2003</v>
      </c>
      <c r="E7">
        <v>18</v>
      </c>
      <c r="F7">
        <v>2</v>
      </c>
      <c r="G7">
        <v>1</v>
      </c>
      <c r="H7">
        <v>2</v>
      </c>
      <c r="I7">
        <v>6</v>
      </c>
      <c r="J7">
        <v>1</v>
      </c>
      <c r="K7">
        <v>181</v>
      </c>
      <c r="L7">
        <v>0</v>
      </c>
      <c r="M7">
        <v>0</v>
      </c>
      <c r="N7">
        <v>100</v>
      </c>
      <c r="O7">
        <v>0</v>
      </c>
      <c r="P7">
        <v>151</v>
      </c>
      <c r="Q7">
        <v>87.79069767441861</v>
      </c>
      <c r="R7">
        <v>0</v>
      </c>
      <c r="S7">
        <v>0</v>
      </c>
      <c r="T7">
        <v>0</v>
      </c>
      <c r="U7">
        <v>0</v>
      </c>
      <c r="V7">
        <v>77.777777777777771</v>
      </c>
      <c r="X7">
        <v>0</v>
      </c>
      <c r="Y7">
        <v>0</v>
      </c>
      <c r="Z7">
        <v>95</v>
      </c>
      <c r="AB7">
        <v>0</v>
      </c>
      <c r="AC7">
        <v>0</v>
      </c>
      <c r="AD7">
        <v>0</v>
      </c>
      <c r="AF7">
        <v>0</v>
      </c>
      <c r="AG7">
        <v>0</v>
      </c>
      <c r="AH7">
        <v>0</v>
      </c>
    </row>
    <row r="8" spans="1:36" x14ac:dyDescent="0.35">
      <c r="A8">
        <v>7</v>
      </c>
      <c r="B8" t="s">
        <v>16</v>
      </c>
      <c r="C8">
        <v>1</v>
      </c>
      <c r="D8">
        <v>2008</v>
      </c>
      <c r="E8">
        <v>13</v>
      </c>
      <c r="F8">
        <v>2</v>
      </c>
      <c r="G8">
        <v>2</v>
      </c>
      <c r="H8">
        <v>2</v>
      </c>
      <c r="I8">
        <v>3</v>
      </c>
      <c r="J8">
        <v>1</v>
      </c>
      <c r="K8">
        <v>14</v>
      </c>
      <c r="L8">
        <v>0</v>
      </c>
      <c r="M8">
        <v>0</v>
      </c>
      <c r="N8">
        <v>20.555555555555557</v>
      </c>
      <c r="O8">
        <v>7.7777777777777777</v>
      </c>
      <c r="P8">
        <v>176</v>
      </c>
      <c r="Q8">
        <v>97.777777777777771</v>
      </c>
      <c r="R8">
        <v>0</v>
      </c>
      <c r="S8">
        <v>94.444444444444443</v>
      </c>
      <c r="T8">
        <v>3</v>
      </c>
      <c r="U8">
        <v>1.6666666666666667</v>
      </c>
      <c r="V8">
        <v>20.555555555555557</v>
      </c>
      <c r="W8">
        <v>12.777777777777779</v>
      </c>
      <c r="X8">
        <v>0</v>
      </c>
      <c r="Y8">
        <v>0</v>
      </c>
      <c r="Z8">
        <v>71.666666666666671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25</v>
      </c>
      <c r="AH8">
        <v>0</v>
      </c>
    </row>
    <row r="9" spans="1:36" x14ac:dyDescent="0.35">
      <c r="A9">
        <v>8</v>
      </c>
      <c r="B9" t="s">
        <v>17</v>
      </c>
      <c r="C9">
        <v>2</v>
      </c>
      <c r="D9">
        <v>2009</v>
      </c>
      <c r="E9">
        <v>12</v>
      </c>
      <c r="F9">
        <v>2</v>
      </c>
      <c r="G9">
        <v>1</v>
      </c>
      <c r="H9">
        <v>2</v>
      </c>
      <c r="I9">
        <v>1</v>
      </c>
      <c r="J9">
        <v>1</v>
      </c>
      <c r="K9">
        <v>1</v>
      </c>
      <c r="L9">
        <v>0</v>
      </c>
      <c r="M9">
        <v>0</v>
      </c>
      <c r="N9">
        <v>25.555555555555557</v>
      </c>
      <c r="O9">
        <v>4.0697674418604652</v>
      </c>
      <c r="P9">
        <v>177</v>
      </c>
      <c r="Q9">
        <v>98.333333333333329</v>
      </c>
      <c r="R9">
        <v>0</v>
      </c>
      <c r="S9">
        <v>94.186046511627907</v>
      </c>
      <c r="T9">
        <v>46</v>
      </c>
      <c r="U9">
        <v>25.555555555555557</v>
      </c>
      <c r="V9">
        <v>71.111111111111114</v>
      </c>
      <c r="W9">
        <v>38.953488372093027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</row>
    <row r="10" spans="1:36" x14ac:dyDescent="0.35">
      <c r="A10">
        <v>9</v>
      </c>
      <c r="B10" t="s">
        <v>18</v>
      </c>
      <c r="C10">
        <v>1</v>
      </c>
      <c r="D10">
        <v>2016</v>
      </c>
      <c r="E10">
        <v>5</v>
      </c>
      <c r="F10">
        <v>1</v>
      </c>
      <c r="G10">
        <v>1</v>
      </c>
      <c r="H10">
        <v>2</v>
      </c>
      <c r="I10">
        <v>41</v>
      </c>
      <c r="J10">
        <v>1</v>
      </c>
      <c r="K10">
        <v>1</v>
      </c>
      <c r="L10">
        <v>3</v>
      </c>
      <c r="M10">
        <v>2.0270270270270272</v>
      </c>
      <c r="N10">
        <v>34.146341463414636</v>
      </c>
      <c r="O10">
        <v>0</v>
      </c>
      <c r="P10">
        <v>140</v>
      </c>
      <c r="Q10">
        <v>94.594594594594597</v>
      </c>
      <c r="R10">
        <v>0</v>
      </c>
      <c r="S10">
        <v>100</v>
      </c>
      <c r="T10">
        <v>48</v>
      </c>
      <c r="U10">
        <v>32.432432432432435</v>
      </c>
      <c r="V10">
        <v>100</v>
      </c>
      <c r="W10">
        <v>0.55555555555555558</v>
      </c>
      <c r="X10">
        <v>0</v>
      </c>
      <c r="Y10">
        <v>0</v>
      </c>
      <c r="Z10">
        <v>86.111111111111114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24</v>
      </c>
      <c r="AH10">
        <v>0</v>
      </c>
    </row>
    <row r="11" spans="1:36" s="5" customFormat="1" x14ac:dyDescent="0.35">
      <c r="A11" s="5">
        <v>10</v>
      </c>
      <c r="B11" s="5" t="s">
        <v>19</v>
      </c>
      <c r="C11" s="5">
        <v>1</v>
      </c>
      <c r="D11" s="5">
        <v>2009</v>
      </c>
      <c r="E11" s="5">
        <v>12</v>
      </c>
      <c r="F11" s="5">
        <v>2</v>
      </c>
      <c r="G11" s="5">
        <v>3</v>
      </c>
      <c r="H11" s="5">
        <v>2</v>
      </c>
      <c r="I11" s="5">
        <v>181</v>
      </c>
      <c r="J11" s="5">
        <v>181</v>
      </c>
      <c r="K11" s="5">
        <v>181</v>
      </c>
      <c r="AJ11"/>
    </row>
    <row r="12" spans="1:36" x14ac:dyDescent="0.35">
      <c r="A12">
        <v>11</v>
      </c>
      <c r="B12" t="s">
        <v>20</v>
      </c>
      <c r="C12">
        <v>2</v>
      </c>
      <c r="D12">
        <v>2006</v>
      </c>
      <c r="E12">
        <v>15</v>
      </c>
      <c r="F12">
        <v>2</v>
      </c>
      <c r="G12">
        <v>1</v>
      </c>
      <c r="H12">
        <v>1</v>
      </c>
      <c r="I12">
        <v>6</v>
      </c>
      <c r="J12">
        <v>1</v>
      </c>
      <c r="K12">
        <v>1</v>
      </c>
      <c r="L12">
        <v>0</v>
      </c>
      <c r="M12">
        <v>0</v>
      </c>
      <c r="N12">
        <v>33.333333333333336</v>
      </c>
      <c r="O12">
        <v>1.1834319526627219</v>
      </c>
      <c r="P12">
        <v>171</v>
      </c>
      <c r="Q12">
        <v>95</v>
      </c>
      <c r="R12">
        <v>0</v>
      </c>
      <c r="S12">
        <v>94.674556213017752</v>
      </c>
      <c r="T12">
        <v>24</v>
      </c>
      <c r="U12">
        <v>13.333333333333334</v>
      </c>
      <c r="V12">
        <v>18.64406779661017</v>
      </c>
      <c r="W12">
        <v>4.7337278106508878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8.4745762711864412</v>
      </c>
      <c r="AE12">
        <v>0</v>
      </c>
      <c r="AF12">
        <v>0</v>
      </c>
      <c r="AG12">
        <v>6</v>
      </c>
      <c r="AH12">
        <v>0</v>
      </c>
    </row>
    <row r="13" spans="1:36" x14ac:dyDescent="0.35">
      <c r="A13">
        <v>12</v>
      </c>
      <c r="B13" t="s">
        <v>21</v>
      </c>
      <c r="C13">
        <v>2</v>
      </c>
      <c r="D13">
        <v>2009</v>
      </c>
      <c r="E13">
        <v>12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34.730538922155688</v>
      </c>
      <c r="O13">
        <v>1.6666666666666667</v>
      </c>
      <c r="P13">
        <v>178</v>
      </c>
      <c r="Q13">
        <v>98.888888888888886</v>
      </c>
      <c r="R13">
        <v>0</v>
      </c>
      <c r="S13">
        <v>96.666666666666671</v>
      </c>
      <c r="T13">
        <v>21</v>
      </c>
      <c r="U13">
        <v>11.666666666666666</v>
      </c>
      <c r="V13">
        <v>32.335329341317369</v>
      </c>
      <c r="W13">
        <v>2.7777777777777777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12</v>
      </c>
      <c r="AH13">
        <v>0</v>
      </c>
    </row>
    <row r="14" spans="1:36" x14ac:dyDescent="0.35">
      <c r="A14">
        <v>13</v>
      </c>
      <c r="B14" t="s">
        <v>22</v>
      </c>
      <c r="C14">
        <v>1</v>
      </c>
      <c r="D14">
        <v>2016</v>
      </c>
      <c r="E14">
        <v>5</v>
      </c>
      <c r="F14">
        <v>1</v>
      </c>
      <c r="G14">
        <v>1</v>
      </c>
      <c r="H14">
        <v>1</v>
      </c>
      <c r="I14">
        <v>1</v>
      </c>
      <c r="J14">
        <v>3</v>
      </c>
      <c r="K14">
        <v>5</v>
      </c>
      <c r="L14">
        <v>0</v>
      </c>
      <c r="M14">
        <v>0</v>
      </c>
      <c r="N14">
        <v>49.514563106796118</v>
      </c>
      <c r="O14">
        <v>7.7777777777777777</v>
      </c>
      <c r="P14">
        <v>170</v>
      </c>
      <c r="Q14">
        <v>95.50561797752809</v>
      </c>
      <c r="R14">
        <v>0</v>
      </c>
      <c r="S14">
        <v>61.111111111111114</v>
      </c>
      <c r="T14">
        <v>4</v>
      </c>
      <c r="U14">
        <v>2.2471910112359552</v>
      </c>
      <c r="V14">
        <v>39.805825242718448</v>
      </c>
      <c r="W14">
        <v>10.555555555555555</v>
      </c>
      <c r="X14">
        <v>0</v>
      </c>
      <c r="Y14">
        <v>0</v>
      </c>
      <c r="Z14">
        <v>58.888888888888886</v>
      </c>
      <c r="AA14">
        <v>0</v>
      </c>
      <c r="AB14">
        <v>0</v>
      </c>
      <c r="AC14">
        <v>0</v>
      </c>
      <c r="AD14">
        <v>0</v>
      </c>
      <c r="AE14">
        <v>27.777777777777779</v>
      </c>
      <c r="AF14">
        <v>0</v>
      </c>
      <c r="AG14">
        <v>18</v>
      </c>
      <c r="AH14">
        <v>0</v>
      </c>
    </row>
    <row r="15" spans="1:36" x14ac:dyDescent="0.35">
      <c r="A15">
        <v>14</v>
      </c>
      <c r="B15" t="s">
        <v>23</v>
      </c>
      <c r="C15">
        <v>2</v>
      </c>
      <c r="D15">
        <v>2016</v>
      </c>
      <c r="E15">
        <v>5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42.236024844720497</v>
      </c>
      <c r="O15">
        <v>0</v>
      </c>
      <c r="P15">
        <v>176</v>
      </c>
      <c r="Q15">
        <v>100</v>
      </c>
      <c r="R15">
        <v>0</v>
      </c>
      <c r="S15">
        <v>100</v>
      </c>
      <c r="T15">
        <v>14</v>
      </c>
      <c r="U15">
        <v>7.9545454545454541</v>
      </c>
      <c r="V15">
        <v>17.391304347826086</v>
      </c>
      <c r="W15">
        <v>20.779220779220779</v>
      </c>
      <c r="X15">
        <v>0</v>
      </c>
      <c r="Y15">
        <v>0</v>
      </c>
      <c r="Z15">
        <v>2.7777777777777777</v>
      </c>
      <c r="AA15">
        <v>21.111111111111111</v>
      </c>
      <c r="AB15">
        <v>0</v>
      </c>
      <c r="AC15">
        <v>0</v>
      </c>
      <c r="AD15">
        <v>16.770186335403725</v>
      </c>
      <c r="AE15">
        <v>0</v>
      </c>
      <c r="AF15">
        <v>0</v>
      </c>
      <c r="AG15">
        <v>1</v>
      </c>
      <c r="AH15">
        <v>0</v>
      </c>
    </row>
    <row r="16" spans="1:36" x14ac:dyDescent="0.35">
      <c r="A16">
        <v>15</v>
      </c>
      <c r="B16" t="s">
        <v>24</v>
      </c>
      <c r="C16">
        <v>1</v>
      </c>
      <c r="D16">
        <v>2001</v>
      </c>
      <c r="E16">
        <v>20</v>
      </c>
      <c r="F16">
        <v>2</v>
      </c>
      <c r="G16">
        <v>1</v>
      </c>
      <c r="H16">
        <v>2</v>
      </c>
      <c r="I16">
        <v>3</v>
      </c>
      <c r="J16">
        <v>1</v>
      </c>
      <c r="K16">
        <v>1</v>
      </c>
      <c r="L16">
        <v>0</v>
      </c>
      <c r="M16">
        <v>0</v>
      </c>
      <c r="N16">
        <v>34.579439252336449</v>
      </c>
      <c r="O16">
        <v>0</v>
      </c>
      <c r="P16">
        <v>177</v>
      </c>
      <c r="Q16">
        <v>98.333333333333329</v>
      </c>
      <c r="R16">
        <v>9.3457943925233646</v>
      </c>
      <c r="S16">
        <v>100</v>
      </c>
      <c r="T16">
        <v>48</v>
      </c>
      <c r="U16">
        <v>26.666666666666668</v>
      </c>
      <c r="V16">
        <v>144.85981308411215</v>
      </c>
      <c r="W16">
        <v>0.55555555555555558</v>
      </c>
      <c r="X16">
        <v>0</v>
      </c>
      <c r="Y16">
        <v>0</v>
      </c>
      <c r="Z16">
        <v>40.555555555555557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16</v>
      </c>
      <c r="B17" t="s">
        <v>25</v>
      </c>
      <c r="C17">
        <v>1</v>
      </c>
      <c r="D17">
        <v>2010</v>
      </c>
      <c r="E17">
        <v>11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0.55555555555555558</v>
      </c>
      <c r="N17">
        <v>69.444444444444443</v>
      </c>
      <c r="O17">
        <v>0</v>
      </c>
      <c r="P17">
        <v>175</v>
      </c>
      <c r="Q17">
        <v>97.222222222222229</v>
      </c>
      <c r="R17">
        <v>0</v>
      </c>
      <c r="S17">
        <v>100</v>
      </c>
      <c r="T17">
        <v>12</v>
      </c>
      <c r="U17">
        <v>6.666666666666667</v>
      </c>
      <c r="V17">
        <v>77.222222222222229</v>
      </c>
      <c r="W17">
        <v>17.222222222222221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6.666666666666667</v>
      </c>
      <c r="AE17">
        <v>0</v>
      </c>
      <c r="AF17">
        <v>0</v>
      </c>
      <c r="AG17">
        <v>30</v>
      </c>
      <c r="AH17">
        <v>0</v>
      </c>
    </row>
    <row r="18" spans="1:34" x14ac:dyDescent="0.35">
      <c r="A18">
        <v>17</v>
      </c>
      <c r="B18" t="s">
        <v>26</v>
      </c>
      <c r="C18">
        <v>1</v>
      </c>
      <c r="D18">
        <v>2012</v>
      </c>
      <c r="E18">
        <v>9</v>
      </c>
      <c r="F18">
        <v>1</v>
      </c>
      <c r="G18">
        <v>1</v>
      </c>
      <c r="H18">
        <v>1</v>
      </c>
      <c r="I18">
        <v>6</v>
      </c>
      <c r="J18">
        <v>1</v>
      </c>
      <c r="K18">
        <v>1</v>
      </c>
      <c r="L18">
        <v>0</v>
      </c>
      <c r="M18">
        <v>0</v>
      </c>
      <c r="N18">
        <v>26.111111111111111</v>
      </c>
      <c r="O18">
        <v>0.55555555555555558</v>
      </c>
      <c r="P18">
        <v>174</v>
      </c>
      <c r="Q18">
        <v>96.666666666666671</v>
      </c>
      <c r="R18">
        <v>0</v>
      </c>
      <c r="S18">
        <v>100</v>
      </c>
      <c r="T18">
        <v>1</v>
      </c>
      <c r="U18">
        <v>0.55555555555555558</v>
      </c>
      <c r="V18">
        <v>6.1111111111111107</v>
      </c>
      <c r="W18">
        <v>1.1111111111111112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75.555555555555557</v>
      </c>
      <c r="AE18">
        <v>0</v>
      </c>
      <c r="AF18">
        <v>0</v>
      </c>
      <c r="AG18">
        <v>4</v>
      </c>
      <c r="AH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9" workbookViewId="0">
      <selection activeCell="C31" sqref="C31"/>
    </sheetView>
  </sheetViews>
  <sheetFormatPr defaultRowHeight="14.5" x14ac:dyDescent="0.35"/>
  <cols>
    <col min="1" max="2" width="8.7265625" style="7"/>
    <col min="3" max="3" width="98.26953125" style="7" customWidth="1"/>
    <col min="4" max="16384" width="8.7265625" style="7"/>
  </cols>
  <sheetData>
    <row r="1" spans="1:3" x14ac:dyDescent="0.35">
      <c r="A1" s="7" t="s">
        <v>0</v>
      </c>
      <c r="C1" s="8" t="s">
        <v>78</v>
      </c>
    </row>
    <row r="2" spans="1:3" x14ac:dyDescent="0.35">
      <c r="A2" s="7" t="s">
        <v>1</v>
      </c>
      <c r="C2" s="8" t="s">
        <v>79</v>
      </c>
    </row>
    <row r="3" spans="1:3" x14ac:dyDescent="0.35">
      <c r="A3" s="7" t="s">
        <v>2</v>
      </c>
      <c r="C3" s="8" t="s">
        <v>77</v>
      </c>
    </row>
    <row r="4" spans="1:3" x14ac:dyDescent="0.35">
      <c r="A4" s="7" t="s">
        <v>54</v>
      </c>
      <c r="C4" s="8" t="s">
        <v>80</v>
      </c>
    </row>
    <row r="5" spans="1:3" x14ac:dyDescent="0.35">
      <c r="A5" s="7" t="s">
        <v>3</v>
      </c>
      <c r="C5" s="8" t="s">
        <v>3</v>
      </c>
    </row>
    <row r="6" spans="1:3" x14ac:dyDescent="0.35">
      <c r="A6" s="7" t="s">
        <v>55</v>
      </c>
      <c r="C6" s="8" t="s">
        <v>81</v>
      </c>
    </row>
    <row r="7" spans="1:3" x14ac:dyDescent="0.35">
      <c r="A7" s="7" t="s">
        <v>4</v>
      </c>
      <c r="C7" s="8" t="s">
        <v>82</v>
      </c>
    </row>
    <row r="8" spans="1:3" x14ac:dyDescent="0.35">
      <c r="A8" s="9" t="s">
        <v>5</v>
      </c>
      <c r="C8" s="8" t="s">
        <v>83</v>
      </c>
    </row>
    <row r="9" spans="1:3" x14ac:dyDescent="0.35">
      <c r="A9" s="7" t="s">
        <v>6</v>
      </c>
      <c r="C9" s="8" t="s">
        <v>90</v>
      </c>
    </row>
    <row r="10" spans="1:3" ht="72.5" x14ac:dyDescent="0.35">
      <c r="A10" s="7" t="s">
        <v>7</v>
      </c>
      <c r="C10" s="10" t="s">
        <v>84</v>
      </c>
    </row>
    <row r="11" spans="1:3" x14ac:dyDescent="0.35">
      <c r="A11" s="7" t="s">
        <v>8</v>
      </c>
      <c r="C11" s="8" t="s">
        <v>86</v>
      </c>
    </row>
    <row r="12" spans="1:3" x14ac:dyDescent="0.35">
      <c r="A12" s="7" t="s">
        <v>9</v>
      </c>
      <c r="C12" s="8" t="s">
        <v>85</v>
      </c>
    </row>
    <row r="13" spans="1:3" x14ac:dyDescent="0.35">
      <c r="A13" s="7" t="s">
        <v>31</v>
      </c>
      <c r="C13" s="8" t="s">
        <v>87</v>
      </c>
    </row>
    <row r="14" spans="1:3" x14ac:dyDescent="0.35">
      <c r="A14" s="7" t="s">
        <v>37</v>
      </c>
      <c r="C14" s="8" t="s">
        <v>47</v>
      </c>
    </row>
    <row r="15" spans="1:3" x14ac:dyDescent="0.35">
      <c r="A15" s="7" t="s">
        <v>27</v>
      </c>
      <c r="C15" s="8" t="s">
        <v>48</v>
      </c>
    </row>
    <row r="16" spans="1:3" x14ac:dyDescent="0.35">
      <c r="A16" s="7" t="s">
        <v>28</v>
      </c>
      <c r="C16" s="8" t="s">
        <v>91</v>
      </c>
    </row>
    <row r="17" spans="1:3" x14ac:dyDescent="0.35">
      <c r="A17" s="7" t="s">
        <v>36</v>
      </c>
      <c r="C17" s="8" t="s">
        <v>49</v>
      </c>
    </row>
    <row r="18" spans="1:3" x14ac:dyDescent="0.35">
      <c r="A18" s="7" t="s">
        <v>29</v>
      </c>
      <c r="C18" s="8" t="s">
        <v>50</v>
      </c>
    </row>
    <row r="19" spans="1:3" x14ac:dyDescent="0.35">
      <c r="A19" s="7" t="s">
        <v>38</v>
      </c>
      <c r="C19" s="8" t="s">
        <v>92</v>
      </c>
    </row>
    <row r="20" spans="1:3" x14ac:dyDescent="0.35">
      <c r="A20" s="7" t="s">
        <v>30</v>
      </c>
    </row>
    <row r="21" spans="1:3" x14ac:dyDescent="0.35">
      <c r="A21" s="7" t="s">
        <v>32</v>
      </c>
      <c r="C21" s="7" t="s">
        <v>51</v>
      </c>
    </row>
    <row r="22" spans="1:3" x14ac:dyDescent="0.35">
      <c r="A22" s="7" t="s">
        <v>39</v>
      </c>
      <c r="C22" s="7" t="s">
        <v>93</v>
      </c>
    </row>
    <row r="23" spans="1:3" x14ac:dyDescent="0.35">
      <c r="A23" s="7" t="s">
        <v>33</v>
      </c>
      <c r="C23" s="7" t="s">
        <v>52</v>
      </c>
    </row>
    <row r="24" spans="1:3" x14ac:dyDescent="0.35">
      <c r="A24" s="7" t="s">
        <v>40</v>
      </c>
      <c r="C24" s="7" t="s">
        <v>94</v>
      </c>
    </row>
    <row r="25" spans="1:3" x14ac:dyDescent="0.35">
      <c r="A25" s="7" t="s">
        <v>34</v>
      </c>
      <c r="C25" s="7" t="s">
        <v>95</v>
      </c>
    </row>
    <row r="26" spans="1:3" x14ac:dyDescent="0.35">
      <c r="A26" s="7" t="s">
        <v>41</v>
      </c>
      <c r="C26" s="7" t="s">
        <v>96</v>
      </c>
    </row>
    <row r="27" spans="1:3" x14ac:dyDescent="0.35">
      <c r="A27" s="7" t="s">
        <v>35</v>
      </c>
      <c r="C27" s="7" t="s">
        <v>53</v>
      </c>
    </row>
    <row r="28" spans="1:3" x14ac:dyDescent="0.35">
      <c r="A28" s="7" t="s">
        <v>74</v>
      </c>
      <c r="C28" s="7" t="s">
        <v>97</v>
      </c>
    </row>
    <row r="29" spans="1:3" x14ac:dyDescent="0.35">
      <c r="A29" s="7" t="s">
        <v>75</v>
      </c>
      <c r="C29" s="7" t="s">
        <v>88</v>
      </c>
    </row>
    <row r="30" spans="1:3" x14ac:dyDescent="0.35">
      <c r="A30" s="7" t="s">
        <v>76</v>
      </c>
      <c r="C30" s="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9"/>
  <sheetViews>
    <sheetView topLeftCell="A13" workbookViewId="0">
      <selection activeCell="P23" sqref="P23"/>
    </sheetView>
  </sheetViews>
  <sheetFormatPr defaultRowHeight="14.5" x14ac:dyDescent="0.35"/>
  <sheetData>
    <row r="3" spans="3:6" x14ac:dyDescent="0.35">
      <c r="D3" t="s">
        <v>42</v>
      </c>
      <c r="E3" t="s">
        <v>43</v>
      </c>
      <c r="F3" t="s">
        <v>44</v>
      </c>
    </row>
    <row r="4" spans="3:6" ht="15" thickBot="1" x14ac:dyDescent="0.4">
      <c r="C4" t="s">
        <v>27</v>
      </c>
      <c r="D4">
        <v>5.5</v>
      </c>
      <c r="E4">
        <v>1.25</v>
      </c>
      <c r="F4">
        <v>14.13</v>
      </c>
    </row>
    <row r="5" spans="3:6" x14ac:dyDescent="0.35">
      <c r="C5" t="s">
        <v>36</v>
      </c>
      <c r="D5" s="1">
        <v>0.16141140000000001</v>
      </c>
      <c r="E5">
        <v>40.740618400000002</v>
      </c>
      <c r="F5">
        <v>1.9428059</v>
      </c>
    </row>
    <row r="6" spans="3:6" x14ac:dyDescent="0.35">
      <c r="C6" t="s">
        <v>38</v>
      </c>
      <c r="D6" s="2">
        <v>96.990182200000007</v>
      </c>
      <c r="E6">
        <v>5.6316268000000003</v>
      </c>
      <c r="F6">
        <v>86.924040199999993</v>
      </c>
    </row>
    <row r="7" spans="3:6" x14ac:dyDescent="0.35">
      <c r="C7" t="s">
        <v>39</v>
      </c>
      <c r="D7" s="2">
        <v>13.6600003</v>
      </c>
      <c r="E7">
        <v>48.318875300000002</v>
      </c>
      <c r="F7">
        <v>10.7158566</v>
      </c>
    </row>
    <row r="8" spans="3:6" x14ac:dyDescent="0.35">
      <c r="C8" t="s">
        <v>40</v>
      </c>
      <c r="D8" s="2">
        <v>0</v>
      </c>
      <c r="E8">
        <v>28.194444399999998</v>
      </c>
      <c r="F8">
        <v>1.5079365</v>
      </c>
    </row>
    <row r="9" spans="3:6" x14ac:dyDescent="0.35">
      <c r="C9" t="s">
        <v>41</v>
      </c>
      <c r="D9" s="2">
        <v>0.3125</v>
      </c>
      <c r="E9">
        <v>7.5263792</v>
      </c>
      <c r="F9">
        <v>3.2539682999999999</v>
      </c>
    </row>
    <row r="10" spans="3:6" x14ac:dyDescent="0.35">
      <c r="C10" t="s">
        <v>35</v>
      </c>
      <c r="D10" s="2">
        <v>0</v>
      </c>
      <c r="E10">
        <v>8.4375</v>
      </c>
      <c r="F10">
        <v>0</v>
      </c>
    </row>
    <row r="12" spans="3:6" x14ac:dyDescent="0.35">
      <c r="D12" t="s">
        <v>45</v>
      </c>
      <c r="E12" t="s">
        <v>46</v>
      </c>
    </row>
    <row r="13" spans="3:6" x14ac:dyDescent="0.35">
      <c r="C13" t="s">
        <v>27</v>
      </c>
      <c r="D13" s="4">
        <v>2.0699999999999998</v>
      </c>
      <c r="E13">
        <v>13.1</v>
      </c>
    </row>
    <row r="14" spans="3:6" x14ac:dyDescent="0.35">
      <c r="C14" t="s">
        <v>36</v>
      </c>
      <c r="D14">
        <v>34.785938899999998</v>
      </c>
      <c r="E14">
        <v>48.396634900000002</v>
      </c>
    </row>
    <row r="15" spans="3:6" x14ac:dyDescent="0.35">
      <c r="C15" t="s">
        <v>38</v>
      </c>
      <c r="D15">
        <v>8.9733593000000003</v>
      </c>
      <c r="E15">
        <v>1.3351135000000001</v>
      </c>
    </row>
    <row r="16" spans="3:6" x14ac:dyDescent="0.35">
      <c r="C16" t="s">
        <v>39</v>
      </c>
      <c r="D16">
        <v>31.4413856</v>
      </c>
      <c r="E16">
        <v>70.018504899999996</v>
      </c>
    </row>
    <row r="17" spans="3:5" x14ac:dyDescent="0.35">
      <c r="C17" t="s">
        <v>40</v>
      </c>
      <c r="D17">
        <v>15.246913599999999</v>
      </c>
      <c r="E17">
        <v>44.841269799999999</v>
      </c>
    </row>
    <row r="18" spans="3:5" x14ac:dyDescent="0.35">
      <c r="C18" t="s">
        <v>41</v>
      </c>
      <c r="D18">
        <v>13.380229699999999</v>
      </c>
      <c r="E18">
        <v>0</v>
      </c>
    </row>
    <row r="19" spans="3:5" x14ac:dyDescent="0.35">
      <c r="C19" t="s">
        <v>35</v>
      </c>
      <c r="D19">
        <v>8.5555555999999999</v>
      </c>
      <c r="E19">
        <v>8.2857143000000004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data</vt:lpstr>
      <vt:lpstr>data formated for sign test</vt:lpstr>
      <vt:lpstr>codes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agorecka</dc:creator>
  <cp:lastModifiedBy>agorecka</cp:lastModifiedBy>
  <dcterms:created xsi:type="dcterms:W3CDTF">2021-06-15T18:05:20Z</dcterms:created>
  <dcterms:modified xsi:type="dcterms:W3CDTF">2021-08-11T12:18:42Z</dcterms:modified>
</cp:coreProperties>
</file>