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dfaisan.hussain\Documents\ODF\BI304\"/>
    </mc:Choice>
  </mc:AlternateContent>
  <bookViews>
    <workbookView xWindow="0" yWindow="0" windowWidth="24000" windowHeight="9225" tabRatio="500"/>
  </bookViews>
  <sheets>
    <sheet name="Inventory" sheetId="1" r:id="rId1"/>
    <sheet name="GPON" sheetId="2" r:id="rId2"/>
    <sheet name="Plan" sheetId="9" r:id="rId3"/>
    <sheet name="WPlan" sheetId="3" state="hidden" r:id="rId4"/>
    <sheet name="Nesa" sheetId="10" state="hidden" r:id="rId5"/>
    <sheet name="Sheet4" sheetId="8" state="hidden" r:id="rId6"/>
    <sheet name="Sheet1" sheetId="5" state="hidden" r:id="rId7"/>
    <sheet name="Sheet2" sheetId="6" state="hidden" r:id="rId8"/>
    <sheet name="Sheet3" sheetId="7" state="hidden" r:id="rId9"/>
  </sheets>
  <definedNames>
    <definedName name="_xlnm._FilterDatabase" localSheetId="1">GPON!$C$3:$G$7</definedName>
    <definedName name="_xlnm._FilterDatabase" localSheetId="0" hidden="1">Inventory!$A$1:$AJ$17</definedName>
    <definedName name="_xlnm._FilterDatabase" localSheetId="3">WPlan!$I$1:$O$5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" i="3" l="1"/>
  <c r="M2" i="3"/>
  <c r="E3" i="10" l="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2" i="10"/>
  <c r="D3" i="3" l="1"/>
  <c r="D4" i="3"/>
  <c r="D5" i="3"/>
  <c r="D2" i="3"/>
  <c r="O3" i="3" l="1"/>
  <c r="O2" i="3"/>
  <c r="L5" i="3"/>
  <c r="L4" i="3"/>
  <c r="L3" i="3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M3" i="3"/>
  <c r="G3" i="3"/>
  <c r="G4" i="3"/>
  <c r="G5" i="3"/>
  <c r="N3" i="3" l="1"/>
  <c r="E1" i="5"/>
  <c r="F1" i="5"/>
  <c r="E2" i="5"/>
  <c r="F2" i="5"/>
  <c r="E3" i="5"/>
  <c r="F3" i="5"/>
  <c r="E4" i="5"/>
  <c r="F4" i="5"/>
  <c r="E5" i="5"/>
  <c r="F5" i="5"/>
  <c r="E6" i="5"/>
  <c r="F6" i="5"/>
  <c r="E7" i="5"/>
  <c r="F7" i="5"/>
  <c r="E8" i="5"/>
  <c r="F8" i="5"/>
  <c r="E9" i="5"/>
  <c r="F9" i="5"/>
  <c r="E10" i="5"/>
  <c r="F10" i="5"/>
  <c r="E11" i="5"/>
  <c r="F11" i="5"/>
  <c r="E12" i="5"/>
  <c r="F12" i="5"/>
  <c r="E13" i="5"/>
  <c r="F13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M5" i="3" l="1"/>
  <c r="N5" i="3"/>
  <c r="O5" i="3"/>
  <c r="M4" i="3"/>
  <c r="N4" i="3"/>
  <c r="O4" i="3"/>
  <c r="G2" i="3"/>
  <c r="N2" i="3" l="1"/>
</calcChain>
</file>

<file path=xl/sharedStrings.xml><?xml version="1.0" encoding="utf-8"?>
<sst xmlns="http://schemas.openxmlformats.org/spreadsheetml/2006/main" count="861" uniqueCount="307">
  <si>
    <t xml:space="preserve">City </t>
  </si>
  <si>
    <t>FTTH Code</t>
  </si>
  <si>
    <t>Owner</t>
  </si>
  <si>
    <t xml:space="preserve">RFS Date </t>
  </si>
  <si>
    <t>Use fiber ODF(main 48)</t>
  </si>
  <si>
    <t>First Stage Splitter(2:4, 2:8)</t>
  </si>
  <si>
    <t>OTDR</t>
  </si>
  <si>
    <t xml:space="preserve">Use Fiber From - 6,12,24,48 Linear </t>
  </si>
  <si>
    <t>ODF Out</t>
  </si>
  <si>
    <t>Second Stage Splitter(1:8, 1:16)</t>
  </si>
  <si>
    <t xml:space="preserve">ODF Splice Tray Port Labelling </t>
  </si>
  <si>
    <t>Second Stage Splitter Name(1:8,1:16)</t>
  </si>
  <si>
    <t>Second Stage Splitter port</t>
  </si>
  <si>
    <t>1:4D.P</t>
  </si>
  <si>
    <t>Fat No.</t>
  </si>
  <si>
    <t>Complete Fat Add. With pincode</t>
  </si>
  <si>
    <t>Total HP</t>
  </si>
  <si>
    <t>Total executed HP</t>
  </si>
  <si>
    <t>Total Flats No. /H.No</t>
  </si>
  <si>
    <t>Complete Flat No/H. No/Plot No/Shop No. Address</t>
  </si>
  <si>
    <t>LatLong</t>
  </si>
  <si>
    <t>Floor No. (FlatBed/MidRise)</t>
  </si>
  <si>
    <t>Building Name (FlatBed/MidRise)</t>
  </si>
  <si>
    <t>Tower/Block(FlatBed/MidRise)</t>
  </si>
  <si>
    <t>Area Name(FlatBed)</t>
  </si>
  <si>
    <t>FlatBed/MidRise/FlatBed</t>
  </si>
  <si>
    <t>MSAN</t>
  </si>
  <si>
    <t xml:space="preserve">OLT Slot </t>
  </si>
  <si>
    <t>ONT ID</t>
  </si>
  <si>
    <t>ONT PORT no.</t>
  </si>
  <si>
    <t>Fiber Laying Type (OH/UG)</t>
  </si>
  <si>
    <t>Pole Address if OH</t>
  </si>
  <si>
    <t>POLE LAT</t>
  </si>
  <si>
    <t>Marquee/Non-Marquee</t>
  </si>
  <si>
    <t>Presence of Other Operator Name</t>
  </si>
  <si>
    <t>Other Service Provider</t>
  </si>
  <si>
    <t>BHOPAL</t>
  </si>
  <si>
    <t>Airtel</t>
  </si>
  <si>
    <t>1:8</t>
  </si>
  <si>
    <t>FlatBed</t>
  </si>
  <si>
    <t>OH</t>
  </si>
  <si>
    <t>Marquee</t>
  </si>
  <si>
    <t>NA</t>
  </si>
  <si>
    <t>JIO,BSNL</t>
  </si>
  <si>
    <t>ODF No.</t>
  </si>
  <si>
    <t>ODF In</t>
  </si>
  <si>
    <t>GPON Card Slot</t>
  </si>
  <si>
    <t>Spare</t>
  </si>
  <si>
    <t>CABLE NO.</t>
  </si>
  <si>
    <t>lat</t>
  </si>
  <si>
    <t>Long</t>
  </si>
  <si>
    <t>latlong</t>
  </si>
  <si>
    <t>LAT:LONG</t>
  </si>
  <si>
    <t>ADDRESS</t>
  </si>
  <si>
    <t>65,66</t>
  </si>
  <si>
    <t>17,18</t>
  </si>
  <si>
    <t>BWT060111</t>
  </si>
  <si>
    <t>BWT060101</t>
  </si>
  <si>
    <t>BWT060102</t>
  </si>
  <si>
    <t>BWT060103</t>
  </si>
  <si>
    <t>BWT060104</t>
  </si>
  <si>
    <t>BWT060105</t>
  </si>
  <si>
    <t>BWT060106</t>
  </si>
  <si>
    <t>BWT060107</t>
  </si>
  <si>
    <t>BWT060108</t>
  </si>
  <si>
    <t>BWT060109</t>
  </si>
  <si>
    <t>BWT060110</t>
  </si>
  <si>
    <t>BWT060112</t>
  </si>
  <si>
    <t>BWT060113</t>
  </si>
  <si>
    <t>BWT060114</t>
  </si>
  <si>
    <t>BWT060201</t>
  </si>
  <si>
    <t>BWT060202</t>
  </si>
  <si>
    <t>BWT060203</t>
  </si>
  <si>
    <t>BWT060204</t>
  </si>
  <si>
    <t>BWT060205</t>
  </si>
  <si>
    <t>BWT060206</t>
  </si>
  <si>
    <t>BWT060207</t>
  </si>
  <si>
    <t>BWT060208</t>
  </si>
  <si>
    <t>BWT060209</t>
  </si>
  <si>
    <t>BWT060210</t>
  </si>
  <si>
    <t>BWT060211</t>
  </si>
  <si>
    <t>BWT060212</t>
  </si>
  <si>
    <t>BWT060213</t>
  </si>
  <si>
    <t>BWT060214</t>
  </si>
  <si>
    <t>BWT060215</t>
  </si>
  <si>
    <t>BWT060216</t>
  </si>
  <si>
    <t>BWT060301</t>
  </si>
  <si>
    <t>BWT060302</t>
  </si>
  <si>
    <t>BWT060303</t>
  </si>
  <si>
    <t>FMS01</t>
  </si>
  <si>
    <t>FMS02</t>
  </si>
  <si>
    <t>FMS03</t>
  </si>
  <si>
    <t>FMS04</t>
  </si>
  <si>
    <t>1,2</t>
  </si>
  <si>
    <t>3,4</t>
  </si>
  <si>
    <t>13,14</t>
  </si>
  <si>
    <t>15,16</t>
  </si>
  <si>
    <t>25,26</t>
  </si>
  <si>
    <t>27,28</t>
  </si>
  <si>
    <t>19,20</t>
  </si>
  <si>
    <t>21,22</t>
  </si>
  <si>
    <t>23,24</t>
  </si>
  <si>
    <t>37,38</t>
  </si>
  <si>
    <t>39,40</t>
  </si>
  <si>
    <t>23.2932994</t>
  </si>
  <si>
    <t>77.4284217</t>
  </si>
  <si>
    <t>23.2937177</t>
  </si>
  <si>
    <t>77.4267829</t>
  </si>
  <si>
    <t>23.2940907</t>
  </si>
  <si>
    <t>77.4258782</t>
  </si>
  <si>
    <t>23.2939038</t>
  </si>
  <si>
    <t>77.4255892</t>
  </si>
  <si>
    <t>23.293398 </t>
  </si>
  <si>
    <t>77.4278303</t>
  </si>
  <si>
    <t>23.2929497</t>
  </si>
  <si>
    <t>77.4273397</t>
  </si>
  <si>
    <t>23.2936132</t>
  </si>
  <si>
    <t>77.4265924</t>
  </si>
  <si>
    <t>23.2934463</t>
  </si>
  <si>
    <t>77.4286984</t>
  </si>
  <si>
    <t>23.2938199</t>
  </si>
  <si>
    <t>77.4279882</t>
  </si>
  <si>
    <t>23.2949538</t>
  </si>
  <si>
    <t>77.4262698</t>
  </si>
  <si>
    <t>23.2938772</t>
  </si>
  <si>
    <t>77.4270185</t>
  </si>
  <si>
    <t>23.2937433</t>
  </si>
  <si>
    <t>77.4267473</t>
  </si>
  <si>
    <t>23.2949683</t>
  </si>
  <si>
    <t>77.4273788</t>
  </si>
  <si>
    <t>23.2953412</t>
  </si>
  <si>
    <t>77.4274096</t>
  </si>
  <si>
    <t>23.2936344</t>
  </si>
  <si>
    <t>77.4266008</t>
  </si>
  <si>
    <t>23.2937789</t>
  </si>
  <si>
    <t>77.4269603</t>
  </si>
  <si>
    <t>23.2937182</t>
  </si>
  <si>
    <t>77.4269595</t>
  </si>
  <si>
    <t>23.2940809</t>
  </si>
  <si>
    <t>77.4259027</t>
  </si>
  <si>
    <t>23.2946634</t>
  </si>
  <si>
    <t>77.4262566</t>
  </si>
  <si>
    <t>23.2947063</t>
  </si>
  <si>
    <t>77.4262113</t>
  </si>
  <si>
    <t>23.2943359</t>
  </si>
  <si>
    <t>77.4263305</t>
  </si>
  <si>
    <t>23.2942933</t>
  </si>
  <si>
    <t>77.4263134</t>
  </si>
  <si>
    <t>23.2942893</t>
  </si>
  <si>
    <t>77.4263081</t>
  </si>
  <si>
    <t>23.294716 </t>
  </si>
  <si>
    <t>77.4265282</t>
  </si>
  <si>
    <t>23.2945374</t>
  </si>
  <si>
    <t>77.4267048</t>
  </si>
  <si>
    <t>23.2943539</t>
  </si>
  <si>
    <t>77.4265962</t>
  </si>
  <si>
    <t>23.2939483</t>
  </si>
  <si>
    <t>77.4254942</t>
  </si>
  <si>
    <t>23.2938819</t>
  </si>
  <si>
    <t>77.4253814</t>
  </si>
  <si>
    <t>23.2939524</t>
  </si>
  <si>
    <t>77.4255081</t>
  </si>
  <si>
    <t>23.2939131</t>
  </si>
  <si>
    <t>77.4255346</t>
  </si>
  <si>
    <t>23.2938658</t>
  </si>
  <si>
    <t>77.4256275</t>
  </si>
  <si>
    <t>23.2938236</t>
  </si>
  <si>
    <t>77.4257093</t>
  </si>
  <si>
    <t>23.2938186</t>
  </si>
  <si>
    <t>77.4257221</t>
  </si>
  <si>
    <t>23.2938185</t>
  </si>
  <si>
    <t>77.4257097</t>
  </si>
  <si>
    <t>23.2935816</t>
  </si>
  <si>
    <t>77.4259933</t>
  </si>
  <si>
    <t>23.2936819</t>
  </si>
  <si>
    <t>77.425942 </t>
  </si>
  <si>
    <t>23.2937411</t>
  </si>
  <si>
    <t>77.4259842</t>
  </si>
  <si>
    <t>32,33</t>
  </si>
  <si>
    <t>29,30,31</t>
  </si>
  <si>
    <t>34,35,32</t>
  </si>
  <si>
    <t>49,50</t>
  </si>
  <si>
    <t>51,52</t>
  </si>
  <si>
    <t>53,54</t>
  </si>
  <si>
    <t>55,56</t>
  </si>
  <si>
    <t>57,58</t>
  </si>
  <si>
    <t>59,60</t>
  </si>
  <si>
    <t>61,62</t>
  </si>
  <si>
    <t>63,64</t>
  </si>
  <si>
    <t>67,68</t>
  </si>
  <si>
    <t>69,70</t>
  </si>
  <si>
    <t>71,72</t>
  </si>
  <si>
    <t>73,74</t>
  </si>
  <si>
    <t>75,76</t>
  </si>
  <si>
    <t>77,78</t>
  </si>
  <si>
    <t>79,80</t>
  </si>
  <si>
    <t>81,82</t>
  </si>
  <si>
    <t>83,84</t>
  </si>
  <si>
    <t>85,86</t>
  </si>
  <si>
    <t>87,88</t>
  </si>
  <si>
    <t>               7CVG+WVH, Bhanpur, Bhopal, Madhya Pradesh 462037, India</t>
  </si>
  <si>
    <t>            340, Chandan Nagar, Bhanpur, Bhopal, Madhya Pradesh 462038, India</t>
  </si>
  <si>
    <t>            7CVG+G7H, Chandan Nagar, Oriya Basti Colony, Bhanpur, Bhopal, Madhya Pradesh 462037, India</t>
  </si>
  <si>
    <t>           7CVH+942, Kalyan Nagar, Bhanpur, Bhopal, Madhya Pradesh 462037, India</t>
  </si>
  <si>
    <t>            H.N.90,Gali No.03,Geeta Nagar Colony, Near Parshvadham, Vidisha Rd, Kalyan Nagar, Bhanpur, Bhopal, Madhya Pradesh 462037, India</t>
  </si>
  <si>
    <t>            7CVH+8CQ, Kalyan Nagar, Bhanpur, Bhopal, Madhya Pradesh 462037, India</t>
  </si>
  <si>
    <t>            7CVH+F6F, Kalyan Nagar, Bhanpur, Bhopal, Madhya Pradesh 462037, India</t>
  </si>
  <si>
    <t>            7CWG+298, New 80 Feet Rd, Chandan Nagar, Bhanpur, Bhopal, Madhya Pradesh 462038, India</t>
  </si>
  <si>
    <t>            7CVG+FQW, Vidisha Rd, Bhanpur, Bhopal, Madhya Pradesh 462037, India</t>
  </si>
  <si>
    <t>               340, Chandan Nagar, Bhanpur, Bhopal, Madhya Pradesh 462038, India</t>
  </si>
  <si>
    <t>            H no 72 paras dham, Chandan Nagar, Bhanpur, Bhopal, Madhya Pradesh 462037, India</t>
  </si>
  <si>
    <t>           H no 72 paras dham, Chandan Nagar, Bhanpur, Bhopal, Madhya Pradesh 462037, India</t>
  </si>
  <si>
    <t>            7CVG+G36, Vidisha Rd, Chandan Nagar, Bhanpur, kutir, Madhya Pradesh 462037, India</t>
  </si>
  <si>
    <t>           7CVG+G7H, Chandan Nagar, Oriya Basti Colony, Bhanpur, Bhopal, Madhya Pradesh 462037, India</t>
  </si>
  <si>
    <t>           7CVH+8C6, Kalyan Nagar, Bhanpur, Bhopal, Madhya Pradesh 462037, India</t>
  </si>
  <si>
    <t>BWT-FMS02</t>
  </si>
  <si>
    <t>BWT-FMS03</t>
  </si>
  <si>
    <t>BWT-FMS04</t>
  </si>
  <si>
    <t>BWT-FMS01</t>
  </si>
  <si>
    <t> Chandan Nagar, Bhanpur, Bhopal, Madhya Pradesh 462007, India</t>
  </si>
  <si>
    <t>Bhopal, Madhya Pradesh 462038, India</t>
  </si>
  <si>
    <t>Bhopal, Madhya Pradesh 462037, India</t>
  </si>
  <si>
    <t>Bhopal, Madhya Pradesh 462007, India</t>
  </si>
  <si>
    <t xml:space="preserve"> kutir, Madhya Pradesh 462037, India</t>
  </si>
  <si>
    <t xml:space="preserve">            340, Chandan Nagar, Bhanpur, </t>
  </si>
  <si>
    <t xml:space="preserve">            7CVG+G7H, Chandan Nagar, Oriya Basti Colony, Bhanpur, </t>
  </si>
  <si>
    <t xml:space="preserve">           7CVH+942, Kalyan Nagar, Bhanpur, </t>
  </si>
  <si>
    <t xml:space="preserve">            H.N.90,Gali No.03,Geeta Nagar Colony, Near Parshvadham, Vidisha Rd, Kalyan Nagar, Bhanpur, </t>
  </si>
  <si>
    <t xml:space="preserve">            7CVH+8CQ, Kalyan Nagar, Bhanpur, </t>
  </si>
  <si>
    <t xml:space="preserve">            7CVH+F6F, Kalyan Nagar, Bhanpur, </t>
  </si>
  <si>
    <t xml:space="preserve">            7CWG+298, New 80 Feet Rd, Chandan Nagar, Bhanpur, </t>
  </si>
  <si>
    <t xml:space="preserve">            7CVG+FQW, Vidisha Rd, Bhanpur, </t>
  </si>
  <si>
    <t xml:space="preserve">               7CVG+WVH, Bhanpur, </t>
  </si>
  <si>
    <t xml:space="preserve"> Chandan Nagar, Bhanpur, </t>
  </si>
  <si>
    <t xml:space="preserve">               340, Chandan Nagar, Bhanpur, </t>
  </si>
  <si>
    <t xml:space="preserve">            H no 72 paras dham, Chandan Nagar, Bhanpur, </t>
  </si>
  <si>
    <t xml:space="preserve">           H no 72 paras dham, Chandan Nagar, Bhanpur, </t>
  </si>
  <si>
    <t>            7CVG+G36, Vidisha Rd, Chandan Nagar, Bhanpur,</t>
  </si>
  <si>
    <t xml:space="preserve">           7CVG+G7H, Chandan Nagar, Oriya Basti Colony, Bhanpur, </t>
  </si>
  <si>
    <t xml:space="preserve">           7CVH+8C6, Kalyan Nagar, Bhanpur, </t>
  </si>
  <si>
    <t>Chandan Nagar</t>
  </si>
  <si>
    <t>Kalyan Nagar</t>
  </si>
  <si>
    <t>Vidisha Rd</t>
  </si>
  <si>
    <t>Oriya Basti Colony</t>
  </si>
  <si>
    <t>Paras Dham</t>
  </si>
  <si>
    <t>G7</t>
  </si>
  <si>
    <t>G36</t>
  </si>
  <si>
    <t>C8</t>
  </si>
  <si>
    <t>1-12</t>
  </si>
  <si>
    <t>BWT06/Z1/3/9</t>
  </si>
  <si>
    <t>BWT06/Z1/3/10</t>
  </si>
  <si>
    <t>BWT06/Z1/3/11</t>
  </si>
  <si>
    <t>CABLE OUT 1</t>
  </si>
  <si>
    <t>CABLE OUT 2</t>
  </si>
  <si>
    <t>Drawing</t>
  </si>
  <si>
    <t>Plan concate scene</t>
  </si>
  <si>
    <t>13,15</t>
  </si>
  <si>
    <t xml:space="preserve">Circle   </t>
  </si>
  <si>
    <t xml:space="preserve">City  </t>
  </si>
  <si>
    <t>RSU</t>
  </si>
  <si>
    <t>NEName</t>
  </si>
  <si>
    <t>NE  ServiceAbleAreA-House No</t>
  </si>
  <si>
    <t>Floor No.</t>
  </si>
  <si>
    <t>Block</t>
  </si>
  <si>
    <t>Tower/Wing</t>
  </si>
  <si>
    <t>Building Name/Nos</t>
  </si>
  <si>
    <t>Sub locality</t>
  </si>
  <si>
    <t>Locality</t>
  </si>
  <si>
    <t>HighRise/MidRise/FlatBed</t>
  </si>
  <si>
    <t>Type (Residential/ Commercial/ Market)</t>
  </si>
  <si>
    <t>MPCG</t>
  </si>
  <si>
    <t>Bhopal</t>
  </si>
  <si>
    <t>Residential</t>
  </si>
  <si>
    <t>BI304</t>
  </si>
  <si>
    <t>BI3040101</t>
  </si>
  <si>
    <t>BI3040102</t>
  </si>
  <si>
    <t>BI30401</t>
  </si>
  <si>
    <t>CAble -01 48F(1 to 4F)</t>
  </si>
  <si>
    <t>Mendori</t>
  </si>
  <si>
    <t>Neelbad, Bhopal, Madhya Pradesh 462044</t>
  </si>
  <si>
    <t>1</t>
  </si>
  <si>
    <t>Mendori, Neelbad, Bhopal, Madhya Pradesh 462044</t>
  </si>
  <si>
    <t>BI304010101</t>
  </si>
  <si>
    <t>BI304010201</t>
  </si>
  <si>
    <t>Neelbad</t>
  </si>
  <si>
    <t>L1</t>
  </si>
  <si>
    <t>poRT</t>
  </si>
  <si>
    <t>1, Mendori, Neelbad, Bhopal, Madhya Pradesh 462044</t>
  </si>
  <si>
    <t>23.1843588,77.3532149</t>
  </si>
  <si>
    <t>4, Mendori, Neelbad, Bhopal, Madhya Pradesh 462044</t>
  </si>
  <si>
    <t>23.1832715,77.35390293</t>
  </si>
  <si>
    <t>7, Mendori, Neelbad, Bhopal, Madhya Pradesh 462044</t>
  </si>
  <si>
    <t>23.18345709,77.3538935</t>
  </si>
  <si>
    <t>13, Mendori, Neelbad, Bhopal, Madhya Pradesh 462044</t>
  </si>
  <si>
    <t>23.1833447,77.3546093</t>
  </si>
  <si>
    <t>2, Mendori, Neelbad, Bhopal, Madhya Pradesh 462044</t>
  </si>
  <si>
    <t>3, Mendori, Neelbad, Bhopal, Madhya Pradesh 462044</t>
  </si>
  <si>
    <t>5, Mendori, Neelbad, Bhopal, Madhya Pradesh 462044</t>
  </si>
  <si>
    <t>6, Mendori, Neelbad, Bhopal, Madhya Pradesh 462044</t>
  </si>
  <si>
    <t>8, Mendori, Neelbad, Bhopal, Madhya Pradesh 462044</t>
  </si>
  <si>
    <t>9, Mendori, Neelbad, Bhopal, Madhya Pradesh 462044</t>
  </si>
  <si>
    <t>10, Mendori, Neelbad, Bhopal, Madhya Pradesh 462044</t>
  </si>
  <si>
    <t>11, Mendori, Neelbad, Bhopal, Madhya Pradesh 462044</t>
  </si>
  <si>
    <t>12, Mendori, Neelbad, Bhopal, Madhya Pradesh 462044</t>
  </si>
  <si>
    <t>14, Mendori, Neelbad, Bhopal, Madhya Pradesh 462044</t>
  </si>
  <si>
    <t>15, Mendori, Neelbad, Bhopal, Madhya Pradesh 462044</t>
  </si>
  <si>
    <t>16, Mendori, Neelbad, Bhopal, Madhya Pradesh 462044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</si>
</sst>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* #,##0_ ;_ * \-#,##0_ ;_ * \-_ ;_ @_ "/>
  </numFmts>
  <fonts count="15">
    <font>
      <sz val="11"/>
      <color rgb="FF000000"/>
      <name val="Calibri"/>
      <charset val="134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0"/>
      <name val="Arial"/>
      <family val="2"/>
      <charset val="1"/>
    </font>
    <font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b/>
      <sz val="10"/>
      <name val="Calibri"/>
      <family val="2"/>
      <charset val="1"/>
    </font>
    <font>
      <b/>
      <sz val="10"/>
      <color rgb="FF222222"/>
      <name val="Arial"/>
      <family val="2"/>
      <charset val="1"/>
    </font>
    <font>
      <sz val="10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</font>
    <font>
      <sz val="12"/>
      <color rgb="FF222222"/>
      <name val="Arial"/>
      <family val="2"/>
    </font>
    <font>
      <sz val="18"/>
      <color rgb="FF000000"/>
      <name val="Calibri"/>
      <family val="2"/>
    </font>
    <font>
      <b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rgb="FF9BBB59"/>
      </patternFill>
    </fill>
    <fill>
      <patternFill patternType="solid">
        <fgColor rgb="FFFDEADA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2">
    <xf numFmtId="0" fontId="0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3" fillId="0" borderId="0"/>
    <xf numFmtId="164" fontId="1" fillId="0" borderId="0" applyBorder="0" applyProtection="0"/>
  </cellStyleXfs>
  <cellXfs count="73">
    <xf numFmtId="0" fontId="0" fillId="0" borderId="0" xfId="0"/>
    <xf numFmtId="0" fontId="4" fillId="0" borderId="0" xfId="1" applyFont="1" applyBorder="1" applyAlignment="1">
      <alignment horizontal="center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4" fillId="0" borderId="0" xfId="1" applyFont="1" applyBorder="1" applyAlignment="1"/>
    <xf numFmtId="0" fontId="6" fillId="2" borderId="1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0" borderId="0" xfId="1" applyFont="1" applyAlignment="1">
      <alignment horizontal="center"/>
    </xf>
    <xf numFmtId="0" fontId="4" fillId="0" borderId="1" xfId="0" applyFont="1" applyBorder="1" applyAlignment="1">
      <alignment horizontal="center" vertical="top"/>
    </xf>
    <xf numFmtId="0" fontId="4" fillId="0" borderId="1" xfId="1" applyFont="1" applyBorder="1" applyAlignment="1">
      <alignment vertical="top"/>
    </xf>
    <xf numFmtId="0" fontId="4" fillId="0" borderId="1" xfId="1" applyFont="1" applyBorder="1" applyAlignment="1">
      <alignment horizontal="center" vertical="center"/>
    </xf>
    <xf numFmtId="0" fontId="5" fillId="0" borderId="1" xfId="8" applyFont="1" applyBorder="1" applyAlignment="1">
      <alignment vertical="center"/>
    </xf>
    <xf numFmtId="0" fontId="4" fillId="0" borderId="1" xfId="1" applyFont="1" applyBorder="1" applyAlignment="1">
      <alignment horizontal="center" vertical="top"/>
    </xf>
    <xf numFmtId="0" fontId="4" fillId="0" borderId="0" xfId="1" applyFont="1" applyAlignment="1">
      <alignment vertical="top"/>
    </xf>
    <xf numFmtId="0" fontId="5" fillId="0" borderId="1" xfId="8" applyFont="1" applyBorder="1" applyAlignment="1">
      <alignment horizontal="center" vertical="center"/>
    </xf>
    <xf numFmtId="0" fontId="4" fillId="0" borderId="0" xfId="1" applyFont="1" applyBorder="1" applyAlignment="1">
      <alignment vertical="top"/>
    </xf>
    <xf numFmtId="0" fontId="0" fillId="0" borderId="0" xfId="0" applyAlignment="1">
      <alignment horizontal="center"/>
    </xf>
    <xf numFmtId="0" fontId="9" fillId="3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0" borderId="1" xfId="0" applyBorder="1"/>
    <xf numFmtId="0" fontId="1" fillId="0" borderId="0" xfId="1" applyBorder="1" applyAlignment="1">
      <alignment horizontal="left"/>
    </xf>
    <xf numFmtId="49" fontId="1" fillId="0" borderId="0" xfId="1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10" fillId="2" borderId="3" xfId="1" applyFont="1" applyFill="1" applyBorder="1" applyAlignment="1">
      <alignment horizontal="left" vertical="center"/>
    </xf>
    <xf numFmtId="49" fontId="10" fillId="2" borderId="3" xfId="1" applyNumberFormat="1" applyFont="1" applyFill="1" applyBorder="1" applyAlignment="1">
      <alignment horizontal="left" vertical="center"/>
    </xf>
    <xf numFmtId="0" fontId="10" fillId="2" borderId="4" xfId="1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9" fillId="4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49" fontId="1" fillId="0" borderId="1" xfId="3" applyNumberFormat="1" applyFont="1" applyBorder="1" applyAlignment="1">
      <alignment horizontal="left" vertical="center"/>
    </xf>
    <xf numFmtId="0" fontId="12" fillId="0" borderId="0" xfId="0" applyFont="1"/>
    <xf numFmtId="0" fontId="11" fillId="0" borderId="0" xfId="0" applyFont="1"/>
    <xf numFmtId="0" fontId="0" fillId="0" borderId="0" xfId="0" applyFill="1" applyBorder="1" applyAlignment="1">
      <alignment horizontal="left"/>
    </xf>
    <xf numFmtId="14" fontId="1" fillId="6" borderId="1" xfId="0" applyNumberFormat="1" applyFont="1" applyFill="1" applyBorder="1" applyAlignment="1"/>
    <xf numFmtId="0" fontId="1" fillId="6" borderId="1" xfId="0" applyFont="1" applyFill="1" applyBorder="1" applyAlignment="1"/>
    <xf numFmtId="0" fontId="1" fillId="0" borderId="0" xfId="1" applyFont="1" applyBorder="1" applyAlignment="1">
      <alignment horizontal="left"/>
    </xf>
    <xf numFmtId="0" fontId="0" fillId="0" borderId="0" xfId="0" applyAlignme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6" fillId="2" borderId="1" xfId="1" applyNumberFormat="1" applyFont="1" applyFill="1" applyBorder="1" applyAlignment="1">
      <alignment horizontal="center" vertical="center" wrapText="1"/>
    </xf>
    <xf numFmtId="0" fontId="5" fillId="0" borderId="1" xfId="8" applyNumberFormat="1" applyFont="1" applyBorder="1" applyAlignment="1">
      <alignment horizontal="center" vertical="center"/>
    </xf>
    <xf numFmtId="0" fontId="5" fillId="0" borderId="0" xfId="1" applyNumberFormat="1" applyFont="1" applyBorder="1" applyAlignment="1">
      <alignment horizontal="center"/>
    </xf>
    <xf numFmtId="0" fontId="13" fillId="0" borderId="0" xfId="0" applyFont="1"/>
    <xf numFmtId="0" fontId="13" fillId="0" borderId="1" xfId="0" applyFont="1" applyBorder="1"/>
    <xf numFmtId="0" fontId="0" fillId="5" borderId="0" xfId="0" applyFill="1" applyAlignment="1">
      <alignment horizontal="left"/>
    </xf>
    <xf numFmtId="0" fontId="0" fillId="5" borderId="1" xfId="0" applyFill="1" applyBorder="1" applyAlignment="1">
      <alignment horizontal="left"/>
    </xf>
    <xf numFmtId="0" fontId="6" fillId="2" borderId="1" xfId="1" applyFont="1" applyFill="1" applyBorder="1" applyAlignment="1">
      <alignment horizontal="center" vertical="top" wrapText="1"/>
    </xf>
    <xf numFmtId="0" fontId="4" fillId="0" borderId="0" xfId="1" applyFont="1" applyBorder="1" applyAlignment="1">
      <alignment horizontal="center" vertical="top"/>
    </xf>
    <xf numFmtId="0" fontId="11" fillId="0" borderId="1" xfId="0" applyFont="1" applyBorder="1"/>
    <xf numFmtId="0" fontId="10" fillId="2" borderId="1" xfId="1" applyFont="1" applyFill="1" applyBorder="1" applyAlignment="1">
      <alignment horizontal="left" vertical="center"/>
    </xf>
    <xf numFmtId="49" fontId="10" fillId="2" borderId="1" xfId="1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4" fillId="6" borderId="1" xfId="0" applyFont="1" applyFill="1" applyBorder="1" applyAlignment="1" applyProtection="1">
      <alignment horizontal="center" vertical="center" wrapText="1"/>
      <protection locked="0"/>
    </xf>
    <xf numFmtId="0" fontId="14" fillId="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0" fillId="0" borderId="6" xfId="0" applyNumberFormat="1" applyFont="1" applyBorder="1" applyAlignment="1">
      <alignment wrapText="1"/>
    </xf>
    <xf numFmtId="0" fontId="11" fillId="7" borderId="6" xfId="0" applyNumberFormat="1" applyFont="1" applyFill="1" applyBorder="1" applyAlignment="1">
      <alignment wrapText="1"/>
    </xf>
    <xf numFmtId="0" fontId="11" fillId="0" borderId="6" xfId="0" applyNumberFormat="1" applyFont="1" applyBorder="1" applyAlignment="1">
      <alignment wrapText="1"/>
    </xf>
    <xf numFmtId="0" fontId="11" fillId="0" borderId="1" xfId="0" applyFont="1" applyBorder="1" applyAlignment="1">
      <alignment horizontal="center"/>
    </xf>
    <xf numFmtId="0" fontId="4" fillId="0" borderId="1" xfId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 wrapText="1"/>
    </xf>
    <xf numFmtId="0" fontId="4" fillId="0" borderId="1" xfId="1" applyFont="1" applyBorder="1" applyAlignment="1">
      <alignment vertical="center"/>
    </xf>
  </cellXfs>
  <cellStyles count="12">
    <cellStyle name="Excel Built-in Comma [0] 1" xfId="11"/>
    <cellStyle name="Normal" xfId="0" builtinId="0"/>
    <cellStyle name="Normal 2" xfId="1"/>
    <cellStyle name="Normal 2 2" xfId="2"/>
    <cellStyle name="Normal 3" xfId="3"/>
    <cellStyle name="Normal 3 2" xfId="4"/>
    <cellStyle name="Normal 4" xfId="5"/>
    <cellStyle name="Normal 4 2" xfId="6"/>
    <cellStyle name="Normal 5" xfId="7"/>
    <cellStyle name="Normal 6" xfId="8"/>
    <cellStyle name="Normal 7" xfId="9"/>
    <cellStyle name="Normal 8" xfId="1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BBB59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11</xdr:col>
      <xdr:colOff>405840</xdr:colOff>
      <xdr:row>45</xdr:row>
      <xdr:rowOff>112520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10730880" cy="9484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D17"/>
  <sheetViews>
    <sheetView tabSelected="1" zoomScale="75" zoomScaleNormal="75" workbookViewId="0">
      <selection activeCell="E2" sqref="E2:E17"/>
    </sheetView>
  </sheetViews>
  <sheetFormatPr defaultColWidth="8.85546875" defaultRowHeight="15.75"/>
  <cols>
    <col min="1" max="2" width="10.28515625" style="1" customWidth="1"/>
    <col min="3" max="3" width="7.42578125" style="1" customWidth="1"/>
    <col min="4" max="4" width="8.28515625" style="1" customWidth="1"/>
    <col min="5" max="5" width="14.5703125" style="2" customWidth="1"/>
    <col min="6" max="6" width="14.28515625" style="3" customWidth="1"/>
    <col min="7" max="7" width="15.28515625" style="3" customWidth="1"/>
    <col min="8" max="8" width="14.7109375" style="3" customWidth="1"/>
    <col min="9" max="9" width="17.28515625" style="3" customWidth="1"/>
    <col min="10" max="10" width="10.5703125" style="3" customWidth="1"/>
    <col min="11" max="11" width="23.42578125" style="3" customWidth="1"/>
    <col min="12" max="12" width="19.5703125" style="3" customWidth="1"/>
    <col min="13" max="13" width="10.140625" style="4" customWidth="1"/>
    <col min="14" max="14" width="9" style="3" customWidth="1"/>
    <col min="15" max="15" width="21.85546875" style="3" customWidth="1"/>
    <col min="16" max="16" width="15.5703125" style="55" customWidth="1"/>
    <col min="17" max="17" width="6" style="3" customWidth="1"/>
    <col min="18" max="18" width="8.28515625" style="3" customWidth="1"/>
    <col min="19" max="19" width="11.42578125" style="49" customWidth="1"/>
    <col min="20" max="20" width="64.28515625" style="5" customWidth="1"/>
    <col min="21" max="21" width="18.7109375" style="3" customWidth="1"/>
    <col min="22" max="22" width="8.85546875" style="1"/>
    <col min="23" max="23" width="8.5703125" style="1" customWidth="1"/>
    <col min="24" max="24" width="7.5703125" style="1" customWidth="1"/>
    <col min="25" max="25" width="48" style="1" customWidth="1"/>
    <col min="26" max="26" width="14" style="1" customWidth="1"/>
    <col min="27" max="27" width="10.7109375" style="1" customWidth="1"/>
    <col min="28" max="28" width="7.5703125" style="1" customWidth="1"/>
    <col min="29" max="29" width="9.28515625" style="1" customWidth="1"/>
    <col min="30" max="30" width="10.7109375" style="1" customWidth="1"/>
    <col min="31" max="31" width="13" style="3" customWidth="1"/>
    <col min="32" max="33" width="14.140625" style="3" customWidth="1"/>
    <col min="34" max="34" width="11.5703125" style="3" customWidth="1"/>
    <col min="35" max="35" width="11.5703125" style="1" customWidth="1"/>
    <col min="36" max="1018" width="8.85546875" style="1"/>
  </cols>
  <sheetData>
    <row r="1" spans="1:36" s="9" customFormat="1" ht="63.7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54" t="s">
        <v>15</v>
      </c>
      <c r="Q1" s="6" t="s">
        <v>16</v>
      </c>
      <c r="R1" s="6" t="s">
        <v>17</v>
      </c>
      <c r="S1" s="47" t="s">
        <v>18</v>
      </c>
      <c r="T1" s="7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8" t="s">
        <v>30</v>
      </c>
      <c r="AF1" s="8" t="s">
        <v>31</v>
      </c>
      <c r="AG1" s="6" t="s">
        <v>32</v>
      </c>
      <c r="AH1" s="8" t="s">
        <v>33</v>
      </c>
      <c r="AI1" s="8" t="s">
        <v>34</v>
      </c>
      <c r="AJ1" s="6" t="s">
        <v>35</v>
      </c>
    </row>
    <row r="2" spans="1:36" s="15" customFormat="1" ht="15" customHeight="1">
      <c r="A2" s="10" t="s">
        <v>36</v>
      </c>
      <c r="B2" s="10" t="s">
        <v>273</v>
      </c>
      <c r="C2" s="10" t="s">
        <v>37</v>
      </c>
      <c r="D2" s="11"/>
      <c r="E2" s="68" t="s">
        <v>277</v>
      </c>
      <c r="F2" s="72" t="s">
        <v>276</v>
      </c>
      <c r="G2" s="69">
        <v>1</v>
      </c>
      <c r="H2" s="69" t="s">
        <v>93</v>
      </c>
      <c r="I2" s="69" t="s">
        <v>95</v>
      </c>
      <c r="J2" s="70" t="s">
        <v>38</v>
      </c>
      <c r="K2" s="70" t="s">
        <v>282</v>
      </c>
      <c r="L2" s="70" t="s">
        <v>282</v>
      </c>
      <c r="M2" s="16">
        <v>1</v>
      </c>
      <c r="N2" s="12"/>
      <c r="O2" s="70" t="s">
        <v>274</v>
      </c>
      <c r="P2" s="71" t="s">
        <v>291</v>
      </c>
      <c r="Q2" s="70">
        <v>8</v>
      </c>
      <c r="R2" s="70">
        <v>8</v>
      </c>
      <c r="S2" s="48">
        <v>1</v>
      </c>
      <c r="T2" s="13" t="s">
        <v>287</v>
      </c>
      <c r="U2" s="69" t="s">
        <v>292</v>
      </c>
      <c r="V2" s="10"/>
      <c r="W2" s="14"/>
      <c r="X2" s="10"/>
      <c r="Y2" s="56" t="s">
        <v>281</v>
      </c>
      <c r="Z2" s="14" t="s">
        <v>39</v>
      </c>
      <c r="AA2" s="14" t="s">
        <v>285</v>
      </c>
      <c r="AB2" s="14">
        <v>1</v>
      </c>
      <c r="AC2" s="14">
        <v>1</v>
      </c>
      <c r="AD2" s="14">
        <v>4</v>
      </c>
      <c r="AE2" s="69" t="s">
        <v>40</v>
      </c>
      <c r="AF2" s="69" t="s">
        <v>287</v>
      </c>
      <c r="AG2" s="69" t="s">
        <v>292</v>
      </c>
      <c r="AH2" s="69" t="s">
        <v>41</v>
      </c>
      <c r="AI2" s="71" t="s">
        <v>42</v>
      </c>
      <c r="AJ2" s="14" t="s">
        <v>43</v>
      </c>
    </row>
    <row r="3" spans="1:36" s="15" customFormat="1" ht="15" customHeight="1">
      <c r="A3" s="10" t="s">
        <v>36</v>
      </c>
      <c r="B3" s="10" t="s">
        <v>273</v>
      </c>
      <c r="C3" s="10" t="s">
        <v>37</v>
      </c>
      <c r="D3" s="11"/>
      <c r="E3" s="68"/>
      <c r="F3" s="72"/>
      <c r="G3" s="69"/>
      <c r="H3" s="69"/>
      <c r="I3" s="69"/>
      <c r="J3" s="70"/>
      <c r="K3" s="70"/>
      <c r="L3" s="70"/>
      <c r="M3" s="16">
        <v>2</v>
      </c>
      <c r="N3" s="12"/>
      <c r="O3" s="70"/>
      <c r="P3" s="71"/>
      <c r="Q3" s="70"/>
      <c r="R3" s="70"/>
      <c r="S3" s="48">
        <v>2</v>
      </c>
      <c r="T3" s="13" t="s">
        <v>295</v>
      </c>
      <c r="U3" s="69"/>
      <c r="V3" s="10"/>
      <c r="W3" s="14"/>
      <c r="X3" s="10"/>
      <c r="Y3" s="56" t="s">
        <v>281</v>
      </c>
      <c r="Z3" s="14" t="s">
        <v>39</v>
      </c>
      <c r="AA3" s="14" t="s">
        <v>285</v>
      </c>
      <c r="AB3" s="14">
        <v>1</v>
      </c>
      <c r="AC3" s="14">
        <v>1</v>
      </c>
      <c r="AD3" s="14">
        <v>4</v>
      </c>
      <c r="AE3" s="69"/>
      <c r="AF3" s="69"/>
      <c r="AG3" s="69"/>
      <c r="AH3" s="69"/>
      <c r="AI3" s="71"/>
      <c r="AJ3" s="14" t="s">
        <v>43</v>
      </c>
    </row>
    <row r="4" spans="1:36" s="15" customFormat="1" ht="15" customHeight="1">
      <c r="A4" s="10" t="s">
        <v>36</v>
      </c>
      <c r="B4" s="10" t="s">
        <v>273</v>
      </c>
      <c r="C4" s="10" t="s">
        <v>37</v>
      </c>
      <c r="D4" s="11"/>
      <c r="E4" s="68"/>
      <c r="F4" s="72"/>
      <c r="G4" s="69"/>
      <c r="H4" s="69"/>
      <c r="I4" s="69"/>
      <c r="J4" s="70"/>
      <c r="K4" s="70"/>
      <c r="L4" s="70"/>
      <c r="M4" s="16">
        <v>3</v>
      </c>
      <c r="N4" s="12"/>
      <c r="O4" s="70"/>
      <c r="P4" s="71"/>
      <c r="Q4" s="70"/>
      <c r="R4" s="70"/>
      <c r="S4" s="48">
        <v>3</v>
      </c>
      <c r="T4" s="13" t="s">
        <v>296</v>
      </c>
      <c r="U4" s="69"/>
      <c r="V4" s="10"/>
      <c r="W4" s="14"/>
      <c r="X4" s="10"/>
      <c r="Y4" s="56" t="s">
        <v>281</v>
      </c>
      <c r="Z4" s="14" t="s">
        <v>39</v>
      </c>
      <c r="AA4" s="14" t="s">
        <v>285</v>
      </c>
      <c r="AB4" s="14">
        <v>1</v>
      </c>
      <c r="AC4" s="14">
        <v>1</v>
      </c>
      <c r="AD4" s="14">
        <v>4</v>
      </c>
      <c r="AE4" s="69"/>
      <c r="AF4" s="69"/>
      <c r="AG4" s="69"/>
      <c r="AH4" s="69"/>
      <c r="AI4" s="71"/>
      <c r="AJ4" s="14" t="s">
        <v>43</v>
      </c>
    </row>
    <row r="5" spans="1:36" s="15" customFormat="1" ht="15" customHeight="1">
      <c r="A5" s="10" t="s">
        <v>36</v>
      </c>
      <c r="B5" s="10" t="s">
        <v>273</v>
      </c>
      <c r="C5" s="10" t="s">
        <v>37</v>
      </c>
      <c r="D5" s="11"/>
      <c r="E5" s="68"/>
      <c r="F5" s="72"/>
      <c r="G5" s="69"/>
      <c r="H5" s="69"/>
      <c r="I5" s="69"/>
      <c r="J5" s="70"/>
      <c r="K5" s="70"/>
      <c r="L5" s="70"/>
      <c r="M5" s="16">
        <v>4</v>
      </c>
      <c r="N5" s="12"/>
      <c r="O5" s="70"/>
      <c r="P5" s="71"/>
      <c r="Q5" s="70"/>
      <c r="R5" s="70"/>
      <c r="S5" s="48">
        <v>4</v>
      </c>
      <c r="T5" s="13" t="s">
        <v>289</v>
      </c>
      <c r="U5" s="69"/>
      <c r="V5" s="10"/>
      <c r="W5" s="14"/>
      <c r="X5" s="10"/>
      <c r="Y5" s="56" t="s">
        <v>281</v>
      </c>
      <c r="Z5" s="14" t="s">
        <v>39</v>
      </c>
      <c r="AA5" s="14" t="s">
        <v>285</v>
      </c>
      <c r="AB5" s="14">
        <v>1</v>
      </c>
      <c r="AC5" s="14">
        <v>1</v>
      </c>
      <c r="AD5" s="14">
        <v>4</v>
      </c>
      <c r="AE5" s="69"/>
      <c r="AF5" s="69"/>
      <c r="AG5" s="69"/>
      <c r="AH5" s="69"/>
      <c r="AI5" s="71"/>
      <c r="AJ5" s="14" t="s">
        <v>43</v>
      </c>
    </row>
    <row r="6" spans="1:36" s="15" customFormat="1" ht="15" customHeight="1">
      <c r="A6" s="10" t="s">
        <v>36</v>
      </c>
      <c r="B6" s="10" t="s">
        <v>273</v>
      </c>
      <c r="C6" s="10" t="s">
        <v>37</v>
      </c>
      <c r="D6" s="11"/>
      <c r="E6" s="68"/>
      <c r="F6" s="72"/>
      <c r="G6" s="69"/>
      <c r="H6" s="69"/>
      <c r="I6" s="69"/>
      <c r="J6" s="70"/>
      <c r="K6" s="70"/>
      <c r="L6" s="70"/>
      <c r="M6" s="16">
        <v>5</v>
      </c>
      <c r="N6" s="12"/>
      <c r="O6" s="70"/>
      <c r="P6" s="71"/>
      <c r="Q6" s="70"/>
      <c r="R6" s="70"/>
      <c r="S6" s="48">
        <v>5</v>
      </c>
      <c r="T6" s="13" t="s">
        <v>297</v>
      </c>
      <c r="U6" s="69"/>
      <c r="V6" s="10"/>
      <c r="W6" s="14"/>
      <c r="X6" s="10"/>
      <c r="Y6" s="56" t="s">
        <v>281</v>
      </c>
      <c r="Z6" s="14" t="s">
        <v>39</v>
      </c>
      <c r="AA6" s="14" t="s">
        <v>285</v>
      </c>
      <c r="AB6" s="14">
        <v>1</v>
      </c>
      <c r="AC6" s="14">
        <v>1</v>
      </c>
      <c r="AD6" s="14">
        <v>4</v>
      </c>
      <c r="AE6" s="69"/>
      <c r="AF6" s="69"/>
      <c r="AG6" s="69"/>
      <c r="AH6" s="69"/>
      <c r="AI6" s="71"/>
      <c r="AJ6" s="14" t="s">
        <v>43</v>
      </c>
    </row>
    <row r="7" spans="1:36" s="15" customFormat="1" ht="15" customHeight="1">
      <c r="A7" s="10" t="s">
        <v>36</v>
      </c>
      <c r="B7" s="10" t="s">
        <v>273</v>
      </c>
      <c r="C7" s="10" t="s">
        <v>37</v>
      </c>
      <c r="D7" s="11"/>
      <c r="E7" s="68"/>
      <c r="F7" s="72"/>
      <c r="G7" s="69"/>
      <c r="H7" s="69"/>
      <c r="I7" s="69"/>
      <c r="J7" s="70"/>
      <c r="K7" s="70"/>
      <c r="L7" s="70"/>
      <c r="M7" s="16">
        <v>6</v>
      </c>
      <c r="N7" s="12"/>
      <c r="O7" s="70"/>
      <c r="P7" s="71"/>
      <c r="Q7" s="70"/>
      <c r="R7" s="70"/>
      <c r="S7" s="48">
        <v>6</v>
      </c>
      <c r="T7" s="13" t="s">
        <v>298</v>
      </c>
      <c r="U7" s="69"/>
      <c r="V7" s="10"/>
      <c r="W7" s="14"/>
      <c r="X7" s="10"/>
      <c r="Y7" s="56" t="s">
        <v>281</v>
      </c>
      <c r="Z7" s="14" t="s">
        <v>39</v>
      </c>
      <c r="AA7" s="14" t="s">
        <v>285</v>
      </c>
      <c r="AB7" s="14">
        <v>1</v>
      </c>
      <c r="AC7" s="14">
        <v>1</v>
      </c>
      <c r="AD7" s="14">
        <v>4</v>
      </c>
      <c r="AE7" s="69"/>
      <c r="AF7" s="69"/>
      <c r="AG7" s="69"/>
      <c r="AH7" s="69"/>
      <c r="AI7" s="71"/>
      <c r="AJ7" s="14" t="s">
        <v>43</v>
      </c>
    </row>
    <row r="8" spans="1:36" s="15" customFormat="1" ht="15" customHeight="1">
      <c r="A8" s="10" t="s">
        <v>36</v>
      </c>
      <c r="B8" s="10" t="s">
        <v>273</v>
      </c>
      <c r="C8" s="10" t="s">
        <v>37</v>
      </c>
      <c r="D8" s="11"/>
      <c r="E8" s="68"/>
      <c r="F8" s="72"/>
      <c r="G8" s="69"/>
      <c r="H8" s="69"/>
      <c r="I8" s="69"/>
      <c r="J8" s="70"/>
      <c r="K8" s="70"/>
      <c r="L8" s="70"/>
      <c r="M8" s="16">
        <v>7</v>
      </c>
      <c r="N8" s="12"/>
      <c r="O8" s="70"/>
      <c r="P8" s="71"/>
      <c r="Q8" s="70"/>
      <c r="R8" s="70"/>
      <c r="S8" s="48">
        <v>7</v>
      </c>
      <c r="T8" s="13" t="s">
        <v>291</v>
      </c>
      <c r="U8" s="69"/>
      <c r="V8" s="10"/>
      <c r="W8" s="14"/>
      <c r="X8" s="10"/>
      <c r="Y8" s="56" t="s">
        <v>281</v>
      </c>
      <c r="Z8" s="14" t="s">
        <v>39</v>
      </c>
      <c r="AA8" s="14" t="s">
        <v>285</v>
      </c>
      <c r="AB8" s="14">
        <v>1</v>
      </c>
      <c r="AC8" s="14">
        <v>1</v>
      </c>
      <c r="AD8" s="14">
        <v>4</v>
      </c>
      <c r="AE8" s="69"/>
      <c r="AF8" s="69"/>
      <c r="AG8" s="69"/>
      <c r="AH8" s="69"/>
      <c r="AI8" s="71"/>
      <c r="AJ8" s="14" t="s">
        <v>43</v>
      </c>
    </row>
    <row r="9" spans="1:36" s="15" customFormat="1" ht="15" customHeight="1">
      <c r="A9" s="10" t="s">
        <v>36</v>
      </c>
      <c r="B9" s="10" t="s">
        <v>273</v>
      </c>
      <c r="C9" s="10" t="s">
        <v>37</v>
      </c>
      <c r="D9" s="11"/>
      <c r="E9" s="68"/>
      <c r="F9" s="72"/>
      <c r="G9" s="69"/>
      <c r="H9" s="69"/>
      <c r="I9" s="69"/>
      <c r="J9" s="70"/>
      <c r="K9" s="70"/>
      <c r="L9" s="70"/>
      <c r="M9" s="16">
        <v>8</v>
      </c>
      <c r="N9" s="12"/>
      <c r="O9" s="70"/>
      <c r="P9" s="71"/>
      <c r="Q9" s="70"/>
      <c r="R9" s="70"/>
      <c r="S9" s="48">
        <v>8</v>
      </c>
      <c r="T9" s="13" t="s">
        <v>299</v>
      </c>
      <c r="U9" s="69"/>
      <c r="V9" s="10"/>
      <c r="W9" s="14"/>
      <c r="X9" s="10"/>
      <c r="Y9" s="56" t="s">
        <v>281</v>
      </c>
      <c r="Z9" s="14" t="s">
        <v>39</v>
      </c>
      <c r="AA9" s="14" t="s">
        <v>285</v>
      </c>
      <c r="AB9" s="14">
        <v>1</v>
      </c>
      <c r="AC9" s="14">
        <v>1</v>
      </c>
      <c r="AD9" s="14">
        <v>4</v>
      </c>
      <c r="AE9" s="69"/>
      <c r="AF9" s="69"/>
      <c r="AG9" s="69"/>
      <c r="AH9" s="69"/>
      <c r="AI9" s="71"/>
      <c r="AJ9" s="14" t="s">
        <v>43</v>
      </c>
    </row>
    <row r="10" spans="1:36" s="15" customFormat="1" ht="15" customHeight="1">
      <c r="A10" s="10" t="s">
        <v>36</v>
      </c>
      <c r="B10" s="10" t="s">
        <v>273</v>
      </c>
      <c r="C10" s="10" t="s">
        <v>37</v>
      </c>
      <c r="D10" s="11"/>
      <c r="E10" s="68"/>
      <c r="F10" s="72"/>
      <c r="G10" s="69">
        <v>1</v>
      </c>
      <c r="H10" s="69" t="s">
        <v>94</v>
      </c>
      <c r="I10" s="69" t="s">
        <v>256</v>
      </c>
      <c r="J10" s="70" t="s">
        <v>38</v>
      </c>
      <c r="K10" s="70" t="s">
        <v>283</v>
      </c>
      <c r="L10" s="70" t="s">
        <v>283</v>
      </c>
      <c r="M10" s="16">
        <v>1</v>
      </c>
      <c r="N10" s="12"/>
      <c r="O10" s="70" t="s">
        <v>275</v>
      </c>
      <c r="P10" s="71" t="s">
        <v>293</v>
      </c>
      <c r="Q10" s="70">
        <v>8</v>
      </c>
      <c r="R10" s="70">
        <v>8</v>
      </c>
      <c r="S10" s="48">
        <v>9</v>
      </c>
      <c r="T10" s="13" t="s">
        <v>300</v>
      </c>
      <c r="U10" s="69" t="s">
        <v>294</v>
      </c>
      <c r="V10" s="10"/>
      <c r="W10" s="14"/>
      <c r="X10" s="10"/>
      <c r="Y10" s="56" t="s">
        <v>281</v>
      </c>
      <c r="Z10" s="14" t="s">
        <v>39</v>
      </c>
      <c r="AA10" s="14" t="s">
        <v>285</v>
      </c>
      <c r="AB10" s="14">
        <v>1</v>
      </c>
      <c r="AC10" s="14">
        <v>1</v>
      </c>
      <c r="AD10" s="14">
        <v>4</v>
      </c>
      <c r="AE10" s="69" t="s">
        <v>40</v>
      </c>
      <c r="AF10" s="69" t="s">
        <v>300</v>
      </c>
      <c r="AG10" s="69" t="s">
        <v>294</v>
      </c>
      <c r="AH10" s="69" t="s">
        <v>41</v>
      </c>
      <c r="AI10" s="71" t="s">
        <v>42</v>
      </c>
      <c r="AJ10" s="14" t="s">
        <v>43</v>
      </c>
    </row>
    <row r="11" spans="1:36" s="17" customFormat="1" ht="15" customHeight="1">
      <c r="A11" s="10" t="s">
        <v>36</v>
      </c>
      <c r="B11" s="10" t="s">
        <v>273</v>
      </c>
      <c r="C11" s="10" t="s">
        <v>37</v>
      </c>
      <c r="D11" s="11"/>
      <c r="E11" s="68"/>
      <c r="F11" s="72"/>
      <c r="G11" s="69"/>
      <c r="H11" s="69"/>
      <c r="I11" s="69"/>
      <c r="J11" s="70"/>
      <c r="K11" s="70"/>
      <c r="L11" s="70"/>
      <c r="M11" s="16">
        <v>2</v>
      </c>
      <c r="N11" s="12"/>
      <c r="O11" s="70"/>
      <c r="P11" s="71"/>
      <c r="Q11" s="70"/>
      <c r="R11" s="70"/>
      <c r="S11" s="48">
        <v>10</v>
      </c>
      <c r="T11" s="13" t="s">
        <v>301</v>
      </c>
      <c r="U11" s="69"/>
      <c r="V11" s="10"/>
      <c r="W11" s="14"/>
      <c r="X11" s="10"/>
      <c r="Y11" s="56" t="s">
        <v>281</v>
      </c>
      <c r="Z11" s="14" t="s">
        <v>39</v>
      </c>
      <c r="AA11" s="14" t="s">
        <v>285</v>
      </c>
      <c r="AB11" s="14">
        <v>1</v>
      </c>
      <c r="AC11" s="14">
        <v>1</v>
      </c>
      <c r="AD11" s="14">
        <v>4</v>
      </c>
      <c r="AE11" s="69"/>
      <c r="AF11" s="69"/>
      <c r="AG11" s="69"/>
      <c r="AH11" s="69"/>
      <c r="AI11" s="71"/>
      <c r="AJ11" s="14" t="s">
        <v>43</v>
      </c>
    </row>
    <row r="12" spans="1:36" s="17" customFormat="1" ht="15" customHeight="1">
      <c r="A12" s="10" t="s">
        <v>36</v>
      </c>
      <c r="B12" s="10" t="s">
        <v>273</v>
      </c>
      <c r="C12" s="10" t="s">
        <v>37</v>
      </c>
      <c r="D12" s="11"/>
      <c r="E12" s="68"/>
      <c r="F12" s="72"/>
      <c r="G12" s="69"/>
      <c r="H12" s="69"/>
      <c r="I12" s="69"/>
      <c r="J12" s="70"/>
      <c r="K12" s="70"/>
      <c r="L12" s="70"/>
      <c r="M12" s="16">
        <v>3</v>
      </c>
      <c r="N12" s="12"/>
      <c r="O12" s="70"/>
      <c r="P12" s="71"/>
      <c r="Q12" s="70"/>
      <c r="R12" s="70"/>
      <c r="S12" s="48">
        <v>11</v>
      </c>
      <c r="T12" s="13" t="s">
        <v>302</v>
      </c>
      <c r="U12" s="69"/>
      <c r="V12" s="10"/>
      <c r="W12" s="14"/>
      <c r="X12" s="10"/>
      <c r="Y12" s="56" t="s">
        <v>281</v>
      </c>
      <c r="Z12" s="14" t="s">
        <v>39</v>
      </c>
      <c r="AA12" s="14" t="s">
        <v>285</v>
      </c>
      <c r="AB12" s="14">
        <v>1</v>
      </c>
      <c r="AC12" s="14">
        <v>1</v>
      </c>
      <c r="AD12" s="14">
        <v>4</v>
      </c>
      <c r="AE12" s="69"/>
      <c r="AF12" s="69"/>
      <c r="AG12" s="69"/>
      <c r="AH12" s="69"/>
      <c r="AI12" s="71"/>
      <c r="AJ12" s="14" t="s">
        <v>43</v>
      </c>
    </row>
    <row r="13" spans="1:36" s="15" customFormat="1" ht="15" customHeight="1">
      <c r="A13" s="10" t="s">
        <v>36</v>
      </c>
      <c r="B13" s="10" t="s">
        <v>273</v>
      </c>
      <c r="C13" s="10" t="s">
        <v>37</v>
      </c>
      <c r="D13" s="11"/>
      <c r="E13" s="68"/>
      <c r="F13" s="72"/>
      <c r="G13" s="69"/>
      <c r="H13" s="69"/>
      <c r="I13" s="69"/>
      <c r="J13" s="70"/>
      <c r="K13" s="70"/>
      <c r="L13" s="70"/>
      <c r="M13" s="16">
        <v>4</v>
      </c>
      <c r="N13" s="12"/>
      <c r="O13" s="70"/>
      <c r="P13" s="71"/>
      <c r="Q13" s="70"/>
      <c r="R13" s="70"/>
      <c r="S13" s="48">
        <v>12</v>
      </c>
      <c r="T13" s="13" t="s">
        <v>303</v>
      </c>
      <c r="U13" s="69"/>
      <c r="V13" s="10"/>
      <c r="W13" s="14"/>
      <c r="X13" s="10"/>
      <c r="Y13" s="56" t="s">
        <v>281</v>
      </c>
      <c r="Z13" s="14" t="s">
        <v>39</v>
      </c>
      <c r="AA13" s="14" t="s">
        <v>285</v>
      </c>
      <c r="AB13" s="14">
        <v>1</v>
      </c>
      <c r="AC13" s="14">
        <v>1</v>
      </c>
      <c r="AD13" s="14">
        <v>4</v>
      </c>
      <c r="AE13" s="69"/>
      <c r="AF13" s="69"/>
      <c r="AG13" s="69"/>
      <c r="AH13" s="69"/>
      <c r="AI13" s="71"/>
      <c r="AJ13" s="14" t="s">
        <v>43</v>
      </c>
    </row>
    <row r="14" spans="1:36" s="15" customFormat="1" ht="15" customHeight="1">
      <c r="A14" s="10" t="s">
        <v>36</v>
      </c>
      <c r="B14" s="10" t="s">
        <v>273</v>
      </c>
      <c r="C14" s="10" t="s">
        <v>37</v>
      </c>
      <c r="D14" s="11"/>
      <c r="E14" s="68"/>
      <c r="F14" s="72"/>
      <c r="G14" s="69"/>
      <c r="H14" s="69"/>
      <c r="I14" s="69"/>
      <c r="J14" s="70"/>
      <c r="K14" s="70"/>
      <c r="L14" s="70"/>
      <c r="M14" s="16">
        <v>5</v>
      </c>
      <c r="N14" s="12"/>
      <c r="O14" s="70"/>
      <c r="P14" s="71"/>
      <c r="Q14" s="70"/>
      <c r="R14" s="70"/>
      <c r="S14" s="48">
        <v>13</v>
      </c>
      <c r="T14" s="13" t="s">
        <v>293</v>
      </c>
      <c r="U14" s="69"/>
      <c r="V14" s="10"/>
      <c r="W14" s="14"/>
      <c r="X14" s="10"/>
      <c r="Y14" s="56" t="s">
        <v>281</v>
      </c>
      <c r="Z14" s="14" t="s">
        <v>39</v>
      </c>
      <c r="AA14" s="14" t="s">
        <v>285</v>
      </c>
      <c r="AB14" s="14">
        <v>1</v>
      </c>
      <c r="AC14" s="14">
        <v>1</v>
      </c>
      <c r="AD14" s="14">
        <v>4</v>
      </c>
      <c r="AE14" s="69"/>
      <c r="AF14" s="69"/>
      <c r="AG14" s="69"/>
      <c r="AH14" s="69"/>
      <c r="AI14" s="71"/>
      <c r="AJ14" s="14" t="s">
        <v>43</v>
      </c>
    </row>
    <row r="15" spans="1:36" s="15" customFormat="1" ht="15" customHeight="1">
      <c r="A15" s="10" t="s">
        <v>36</v>
      </c>
      <c r="B15" s="10" t="s">
        <v>273</v>
      </c>
      <c r="C15" s="10" t="s">
        <v>37</v>
      </c>
      <c r="D15" s="11"/>
      <c r="E15" s="68"/>
      <c r="F15" s="72"/>
      <c r="G15" s="69"/>
      <c r="H15" s="69"/>
      <c r="I15" s="69"/>
      <c r="J15" s="70"/>
      <c r="K15" s="70"/>
      <c r="L15" s="70"/>
      <c r="M15" s="16">
        <v>6</v>
      </c>
      <c r="N15" s="12"/>
      <c r="O15" s="70"/>
      <c r="P15" s="71"/>
      <c r="Q15" s="70"/>
      <c r="R15" s="70"/>
      <c r="S15" s="48">
        <v>14</v>
      </c>
      <c r="T15" s="13" t="s">
        <v>304</v>
      </c>
      <c r="U15" s="69"/>
      <c r="V15" s="10"/>
      <c r="W15" s="14"/>
      <c r="X15" s="10"/>
      <c r="Y15" s="56" t="s">
        <v>281</v>
      </c>
      <c r="Z15" s="14" t="s">
        <v>39</v>
      </c>
      <c r="AA15" s="14" t="s">
        <v>285</v>
      </c>
      <c r="AB15" s="14">
        <v>1</v>
      </c>
      <c r="AC15" s="14">
        <v>1</v>
      </c>
      <c r="AD15" s="14">
        <v>4</v>
      </c>
      <c r="AE15" s="69"/>
      <c r="AF15" s="69"/>
      <c r="AG15" s="69"/>
      <c r="AH15" s="69"/>
      <c r="AI15" s="71"/>
      <c r="AJ15" s="14" t="s">
        <v>43</v>
      </c>
    </row>
    <row r="16" spans="1:36" s="15" customFormat="1" ht="15" customHeight="1">
      <c r="A16" s="10" t="s">
        <v>36</v>
      </c>
      <c r="B16" s="10" t="s">
        <v>273</v>
      </c>
      <c r="C16" s="10" t="s">
        <v>37</v>
      </c>
      <c r="D16" s="11"/>
      <c r="E16" s="68"/>
      <c r="F16" s="72"/>
      <c r="G16" s="69"/>
      <c r="H16" s="69"/>
      <c r="I16" s="69"/>
      <c r="J16" s="70"/>
      <c r="K16" s="70"/>
      <c r="L16" s="70"/>
      <c r="M16" s="16">
        <v>7</v>
      </c>
      <c r="N16" s="12"/>
      <c r="O16" s="70"/>
      <c r="P16" s="71"/>
      <c r="Q16" s="70"/>
      <c r="R16" s="70"/>
      <c r="S16" s="48">
        <v>15</v>
      </c>
      <c r="T16" s="13" t="s">
        <v>305</v>
      </c>
      <c r="U16" s="69"/>
      <c r="V16" s="10"/>
      <c r="W16" s="14"/>
      <c r="X16" s="10"/>
      <c r="Y16" s="56" t="s">
        <v>281</v>
      </c>
      <c r="Z16" s="14" t="s">
        <v>39</v>
      </c>
      <c r="AA16" s="14" t="s">
        <v>285</v>
      </c>
      <c r="AB16" s="14">
        <v>1</v>
      </c>
      <c r="AC16" s="14">
        <v>1</v>
      </c>
      <c r="AD16" s="14">
        <v>4</v>
      </c>
      <c r="AE16" s="69"/>
      <c r="AF16" s="69"/>
      <c r="AG16" s="69"/>
      <c r="AH16" s="69"/>
      <c r="AI16" s="71"/>
      <c r="AJ16" s="14" t="s">
        <v>43</v>
      </c>
    </row>
    <row r="17" spans="1:36" s="15" customFormat="1" ht="15" customHeight="1">
      <c r="A17" s="10" t="s">
        <v>36</v>
      </c>
      <c r="B17" s="10" t="s">
        <v>273</v>
      </c>
      <c r="C17" s="10" t="s">
        <v>37</v>
      </c>
      <c r="D17" s="11"/>
      <c r="E17" s="68"/>
      <c r="F17" s="72"/>
      <c r="G17" s="69"/>
      <c r="H17" s="69"/>
      <c r="I17" s="69"/>
      <c r="J17" s="70"/>
      <c r="K17" s="70"/>
      <c r="L17" s="70"/>
      <c r="M17" s="16">
        <v>8</v>
      </c>
      <c r="N17" s="12"/>
      <c r="O17" s="70"/>
      <c r="P17" s="71"/>
      <c r="Q17" s="70"/>
      <c r="R17" s="70"/>
      <c r="S17" s="48">
        <v>16</v>
      </c>
      <c r="T17" s="13" t="s">
        <v>306</v>
      </c>
      <c r="U17" s="69"/>
      <c r="V17" s="10"/>
      <c r="W17" s="14"/>
      <c r="X17" s="10"/>
      <c r="Y17" s="56" t="s">
        <v>281</v>
      </c>
      <c r="Z17" s="14" t="s">
        <v>39</v>
      </c>
      <c r="AA17" s="14" t="s">
        <v>285</v>
      </c>
      <c r="AB17" s="14">
        <v>1</v>
      </c>
      <c r="AC17" s="14">
        <v>1</v>
      </c>
      <c r="AD17" s="14">
        <v>4</v>
      </c>
      <c r="AE17" s="69"/>
      <c r="AF17" s="69"/>
      <c r="AG17" s="69"/>
      <c r="AH17" s="69"/>
      <c r="AI17" s="71"/>
      <c r="AJ17" s="14" t="s">
        <v>43</v>
      </c>
    </row>
  </sheetData>
  <mergeCells count="34">
    <mergeCell ref="Q10:Q17"/>
    <mergeCell ref="AH10:AH17"/>
    <mergeCell ref="F2:F17"/>
    <mergeCell ref="AI10:AI17"/>
    <mergeCell ref="P2:P9"/>
    <mergeCell ref="Q2:Q9"/>
    <mergeCell ref="R2:R9"/>
    <mergeCell ref="U2:U9"/>
    <mergeCell ref="AE2:AE9"/>
    <mergeCell ref="AF2:AF9"/>
    <mergeCell ref="AG2:AG9"/>
    <mergeCell ref="AH2:AH9"/>
    <mergeCell ref="AI2:AI9"/>
    <mergeCell ref="R10:R17"/>
    <mergeCell ref="U10:U17"/>
    <mergeCell ref="AE10:AE17"/>
    <mergeCell ref="AF10:AF17"/>
    <mergeCell ref="AG10:AG17"/>
    <mergeCell ref="P10:P17"/>
    <mergeCell ref="K2:K9"/>
    <mergeCell ref="L2:L9"/>
    <mergeCell ref="O2:O9"/>
    <mergeCell ref="G10:G17"/>
    <mergeCell ref="H10:H17"/>
    <mergeCell ref="I10:I17"/>
    <mergeCell ref="J10:J17"/>
    <mergeCell ref="K10:K17"/>
    <mergeCell ref="L10:L17"/>
    <mergeCell ref="O10:O17"/>
    <mergeCell ref="E2:E17"/>
    <mergeCell ref="G2:G9"/>
    <mergeCell ref="H2:H9"/>
    <mergeCell ref="I2:I9"/>
    <mergeCell ref="J2:J9"/>
  </mergeCells>
  <printOptions horizontalCentered="1" verticalCentered="1"/>
  <pageMargins left="0.25" right="0.25" top="0.75" bottom="0.75" header="0.51180555555555496" footer="0.51180555555555496"/>
  <pageSetup paperSize="9" firstPageNumber="0" fitToHeight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J842"/>
  <sheetViews>
    <sheetView showGridLines="0" zoomScale="75" zoomScaleNormal="75" workbookViewId="0">
      <selection activeCell="I7" sqref="I7"/>
    </sheetView>
  </sheetViews>
  <sheetFormatPr defaultColWidth="9" defaultRowHeight="15"/>
  <cols>
    <col min="3" max="3" width="10.85546875" customWidth="1"/>
    <col min="4" max="4" width="7" bestFit="1" customWidth="1"/>
    <col min="5" max="6" width="14.85546875" customWidth="1"/>
    <col min="7" max="7" width="15.140625" customWidth="1"/>
    <col min="8" max="8" width="6.5703125" customWidth="1"/>
    <col min="9" max="9" width="14.28515625" bestFit="1" customWidth="1"/>
    <col min="26" max="26" width="14" customWidth="1"/>
  </cols>
  <sheetData>
    <row r="1" spans="3:9" ht="27.75" customHeight="1"/>
    <row r="2" spans="3:9">
      <c r="G2" s="18"/>
    </row>
    <row r="3" spans="3:9">
      <c r="C3" s="19" t="s">
        <v>44</v>
      </c>
      <c r="D3" s="19" t="s">
        <v>45</v>
      </c>
      <c r="E3" s="19" t="s">
        <v>46</v>
      </c>
      <c r="F3" s="19" t="s">
        <v>286</v>
      </c>
      <c r="G3" s="19" t="s">
        <v>26</v>
      </c>
    </row>
    <row r="4" spans="3:9" ht="15.75">
      <c r="C4" s="10" t="s">
        <v>273</v>
      </c>
      <c r="D4" s="20">
        <v>1</v>
      </c>
      <c r="E4" s="19">
        <v>1</v>
      </c>
      <c r="F4" s="19">
        <v>4</v>
      </c>
      <c r="G4" s="21" t="s">
        <v>285</v>
      </c>
      <c r="I4" s="38"/>
    </row>
    <row r="5" spans="3:9" ht="15.75">
      <c r="C5" s="10" t="s">
        <v>273</v>
      </c>
      <c r="D5" s="20">
        <v>2</v>
      </c>
      <c r="E5" s="19" t="s">
        <v>47</v>
      </c>
      <c r="F5" s="19"/>
      <c r="G5" s="21"/>
    </row>
    <row r="6" spans="3:9" ht="15.75">
      <c r="C6" s="10" t="s">
        <v>273</v>
      </c>
      <c r="D6" s="20">
        <v>3</v>
      </c>
      <c r="E6" s="19" t="s">
        <v>47</v>
      </c>
      <c r="F6" s="19"/>
      <c r="G6" s="21"/>
    </row>
    <row r="7" spans="3:9" ht="15.75">
      <c r="C7" s="10" t="s">
        <v>273</v>
      </c>
      <c r="D7" s="20">
        <v>4</v>
      </c>
      <c r="E7" s="19" t="s">
        <v>47</v>
      </c>
      <c r="F7" s="19"/>
      <c r="G7" s="21"/>
    </row>
    <row r="8" spans="3:9" ht="15.75">
      <c r="C8" s="10" t="s">
        <v>273</v>
      </c>
      <c r="D8" s="20">
        <v>5</v>
      </c>
      <c r="E8" s="19" t="s">
        <v>47</v>
      </c>
      <c r="F8" s="19"/>
      <c r="G8" s="21"/>
    </row>
    <row r="9" spans="3:9" ht="15.75">
      <c r="C9" s="10" t="s">
        <v>273</v>
      </c>
      <c r="D9" s="20">
        <v>6</v>
      </c>
      <c r="E9" s="19" t="s">
        <v>47</v>
      </c>
      <c r="F9" s="19"/>
      <c r="G9" s="21"/>
    </row>
    <row r="10" spans="3:9" ht="15.75">
      <c r="C10" s="10" t="s">
        <v>273</v>
      </c>
      <c r="D10" s="20">
        <v>7</v>
      </c>
      <c r="E10" s="19" t="s">
        <v>47</v>
      </c>
      <c r="F10" s="19"/>
      <c r="G10" s="21"/>
    </row>
    <row r="11" spans="3:9" ht="15.75">
      <c r="C11" s="10" t="s">
        <v>273</v>
      </c>
      <c r="D11" s="20">
        <v>8</v>
      </c>
      <c r="E11" s="19" t="s">
        <v>47</v>
      </c>
      <c r="F11" s="19"/>
      <c r="G11" s="21"/>
    </row>
    <row r="12" spans="3:9" ht="15.75">
      <c r="C12" s="10" t="s">
        <v>273</v>
      </c>
      <c r="D12" s="20">
        <v>9</v>
      </c>
      <c r="E12" s="19" t="s">
        <v>47</v>
      </c>
      <c r="F12" s="19"/>
      <c r="G12" s="21"/>
    </row>
    <row r="13" spans="3:9" ht="15.75">
      <c r="C13" s="10" t="s">
        <v>273</v>
      </c>
      <c r="D13" s="20">
        <v>10</v>
      </c>
      <c r="E13" s="19" t="s">
        <v>47</v>
      </c>
      <c r="F13" s="19"/>
      <c r="G13" s="21"/>
    </row>
    <row r="14" spans="3:9" ht="15.75">
      <c r="C14" s="10" t="s">
        <v>273</v>
      </c>
      <c r="D14" s="20">
        <v>11</v>
      </c>
      <c r="E14" s="19" t="s">
        <v>47</v>
      </c>
      <c r="F14" s="19"/>
      <c r="G14" s="21"/>
    </row>
    <row r="15" spans="3:9" ht="15.75">
      <c r="C15" s="10" t="s">
        <v>273</v>
      </c>
      <c r="D15" s="20">
        <v>12</v>
      </c>
      <c r="E15" s="19" t="s">
        <v>47</v>
      </c>
      <c r="F15" s="19"/>
      <c r="G15" s="21"/>
    </row>
    <row r="763" spans="6:36"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  <c r="AF763" s="22"/>
      <c r="AG763" s="22"/>
      <c r="AH763" s="22"/>
      <c r="AI763" s="22"/>
      <c r="AJ763" s="22"/>
    </row>
    <row r="764" spans="6:36"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  <c r="AF764" s="22"/>
      <c r="AG764" s="22"/>
      <c r="AH764" s="22"/>
      <c r="AI764" s="22"/>
      <c r="AJ764" s="22"/>
    </row>
    <row r="765" spans="6:36"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  <c r="AF765" s="22"/>
      <c r="AG765" s="22"/>
      <c r="AH765" s="22"/>
      <c r="AI765" s="22"/>
      <c r="AJ765" s="22"/>
    </row>
    <row r="766" spans="6:36"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  <c r="AF766" s="22"/>
      <c r="AG766" s="22"/>
      <c r="AH766" s="22"/>
      <c r="AI766" s="22"/>
      <c r="AJ766" s="22"/>
    </row>
    <row r="767" spans="6:36"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  <c r="AF767" s="22"/>
      <c r="AG767" s="22"/>
      <c r="AH767" s="22"/>
      <c r="AI767" s="22"/>
      <c r="AJ767" s="22"/>
    </row>
    <row r="768" spans="6:36"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  <c r="AF768" s="22"/>
      <c r="AG768" s="22"/>
      <c r="AH768" s="22"/>
      <c r="AI768" s="22"/>
      <c r="AJ768" s="22"/>
    </row>
    <row r="769" spans="6:36"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  <c r="AF769" s="22"/>
      <c r="AG769" s="22"/>
      <c r="AH769" s="22"/>
      <c r="AI769" s="22"/>
      <c r="AJ769" s="22"/>
    </row>
    <row r="770" spans="6:36"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  <c r="AF770" s="22"/>
      <c r="AG770" s="22"/>
      <c r="AH770" s="22"/>
      <c r="AI770" s="22"/>
      <c r="AJ770" s="22"/>
    </row>
    <row r="771" spans="6:36"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  <c r="AF771" s="22"/>
      <c r="AG771" s="22"/>
      <c r="AH771" s="22"/>
      <c r="AI771" s="22"/>
      <c r="AJ771" s="22"/>
    </row>
    <row r="772" spans="6:36"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  <c r="AF772" s="22"/>
      <c r="AG772" s="22"/>
      <c r="AH772" s="22"/>
      <c r="AI772" s="22"/>
      <c r="AJ772" s="22"/>
    </row>
    <row r="773" spans="6:36"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  <c r="AF773" s="22"/>
      <c r="AG773" s="22"/>
      <c r="AH773" s="22"/>
      <c r="AI773" s="22"/>
      <c r="AJ773" s="22"/>
    </row>
    <row r="774" spans="6:36"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  <c r="AF774" s="22"/>
      <c r="AG774" s="22"/>
      <c r="AH774" s="22"/>
      <c r="AI774" s="22"/>
      <c r="AJ774" s="22"/>
    </row>
    <row r="775" spans="6:36"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  <c r="AF775" s="22"/>
      <c r="AG775" s="22"/>
      <c r="AH775" s="22"/>
      <c r="AI775" s="22"/>
      <c r="AJ775" s="22"/>
    </row>
    <row r="776" spans="6:36"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  <c r="AF776" s="22"/>
      <c r="AG776" s="22"/>
      <c r="AH776" s="22"/>
      <c r="AI776" s="22"/>
      <c r="AJ776" s="22"/>
    </row>
    <row r="777" spans="6:36"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  <c r="AF777" s="22"/>
      <c r="AG777" s="22"/>
      <c r="AH777" s="22"/>
      <c r="AI777" s="22"/>
      <c r="AJ777" s="22"/>
    </row>
    <row r="778" spans="6:36"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  <c r="AF778" s="22"/>
      <c r="AG778" s="22"/>
      <c r="AH778" s="22"/>
      <c r="AI778" s="22"/>
      <c r="AJ778" s="22"/>
    </row>
    <row r="779" spans="6:36"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  <c r="AF779" s="22"/>
      <c r="AG779" s="22"/>
      <c r="AH779" s="22"/>
      <c r="AI779" s="22"/>
      <c r="AJ779" s="22"/>
    </row>
    <row r="780" spans="6:36"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  <c r="AF780" s="22"/>
      <c r="AG780" s="22"/>
      <c r="AH780" s="22"/>
      <c r="AI780" s="22"/>
      <c r="AJ780" s="22"/>
    </row>
    <row r="781" spans="6:36"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  <c r="AF781" s="22"/>
      <c r="AG781" s="22"/>
      <c r="AH781" s="22"/>
      <c r="AI781" s="22"/>
      <c r="AJ781" s="22"/>
    </row>
    <row r="782" spans="6:36"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  <c r="AF782" s="22"/>
      <c r="AG782" s="22"/>
      <c r="AH782" s="22"/>
      <c r="AI782" s="22"/>
      <c r="AJ782" s="22"/>
    </row>
    <row r="783" spans="6:36"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  <c r="AF783" s="22"/>
      <c r="AG783" s="22"/>
      <c r="AH783" s="22"/>
      <c r="AI783" s="22"/>
      <c r="AJ783" s="22"/>
    </row>
    <row r="784" spans="6:36"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  <c r="AF784" s="22"/>
      <c r="AG784" s="22"/>
      <c r="AH784" s="22"/>
      <c r="AI784" s="22"/>
      <c r="AJ784" s="22"/>
    </row>
    <row r="785" spans="6:36"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  <c r="AF785" s="22"/>
      <c r="AG785" s="22"/>
      <c r="AH785" s="22"/>
      <c r="AI785" s="22"/>
      <c r="AJ785" s="22"/>
    </row>
    <row r="786" spans="6:36"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  <c r="AF786" s="22"/>
      <c r="AG786" s="22"/>
      <c r="AH786" s="22"/>
      <c r="AI786" s="22"/>
      <c r="AJ786" s="22"/>
    </row>
    <row r="787" spans="6:36"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  <c r="AF787" s="22"/>
      <c r="AG787" s="22"/>
      <c r="AH787" s="22"/>
      <c r="AI787" s="22"/>
      <c r="AJ787" s="22"/>
    </row>
    <row r="788" spans="6:36"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  <c r="AF788" s="22"/>
      <c r="AG788" s="22"/>
      <c r="AH788" s="22"/>
      <c r="AI788" s="22"/>
      <c r="AJ788" s="22"/>
    </row>
    <row r="789" spans="6:36"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  <c r="AF789" s="22"/>
      <c r="AG789" s="22"/>
      <c r="AH789" s="22"/>
      <c r="AI789" s="22"/>
      <c r="AJ789" s="22"/>
    </row>
    <row r="790" spans="6:36"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  <c r="AF790" s="22"/>
      <c r="AG790" s="22"/>
      <c r="AH790" s="22"/>
      <c r="AI790" s="22"/>
      <c r="AJ790" s="22"/>
    </row>
    <row r="791" spans="6:36"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  <c r="AF791" s="22"/>
      <c r="AG791" s="22"/>
      <c r="AH791" s="22"/>
      <c r="AI791" s="22"/>
      <c r="AJ791" s="22"/>
    </row>
    <row r="792" spans="6:36"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  <c r="AF792" s="22"/>
      <c r="AG792" s="22"/>
      <c r="AH792" s="22"/>
      <c r="AI792" s="22"/>
      <c r="AJ792" s="22"/>
    </row>
    <row r="793" spans="6:36"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  <c r="AF793" s="22"/>
      <c r="AG793" s="22"/>
      <c r="AH793" s="22"/>
      <c r="AI793" s="22"/>
      <c r="AJ793" s="22"/>
    </row>
    <row r="794" spans="6:36"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  <c r="AF794" s="22"/>
      <c r="AG794" s="22"/>
      <c r="AH794" s="22"/>
      <c r="AI794" s="22"/>
      <c r="AJ794" s="22"/>
    </row>
    <row r="795" spans="6:36"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  <c r="AF795" s="22"/>
      <c r="AG795" s="22"/>
      <c r="AH795" s="22"/>
      <c r="AI795" s="22"/>
      <c r="AJ795" s="22"/>
    </row>
    <row r="796" spans="6:36"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  <c r="AF796" s="22"/>
      <c r="AG796" s="22"/>
      <c r="AH796" s="22"/>
      <c r="AI796" s="22"/>
      <c r="AJ796" s="22"/>
    </row>
    <row r="797" spans="6:36"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  <c r="AF797" s="22"/>
      <c r="AG797" s="22"/>
      <c r="AH797" s="22"/>
      <c r="AI797" s="22"/>
      <c r="AJ797" s="22"/>
    </row>
    <row r="798" spans="6:36"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  <c r="AF798" s="22"/>
      <c r="AG798" s="22"/>
      <c r="AH798" s="22"/>
      <c r="AI798" s="22"/>
      <c r="AJ798" s="22"/>
    </row>
    <row r="799" spans="6:36"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  <c r="AF799" s="22"/>
      <c r="AG799" s="22"/>
      <c r="AH799" s="22"/>
      <c r="AI799" s="22"/>
      <c r="AJ799" s="22"/>
    </row>
    <row r="800" spans="6:36"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  <c r="AF800" s="22"/>
      <c r="AG800" s="22"/>
      <c r="AH800" s="22"/>
      <c r="AI800" s="22"/>
      <c r="AJ800" s="22"/>
    </row>
    <row r="801" spans="6:36"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  <c r="AF801" s="22"/>
      <c r="AG801" s="22"/>
      <c r="AH801" s="22"/>
      <c r="AI801" s="22"/>
      <c r="AJ801" s="22"/>
    </row>
    <row r="802" spans="6:36"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  <c r="AF802" s="22"/>
      <c r="AG802" s="22"/>
      <c r="AH802" s="22"/>
      <c r="AI802" s="22"/>
      <c r="AJ802" s="22"/>
    </row>
    <row r="803" spans="6:36"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  <c r="AF803" s="22"/>
      <c r="AG803" s="22"/>
      <c r="AH803" s="22"/>
      <c r="AI803" s="22"/>
      <c r="AJ803" s="22"/>
    </row>
    <row r="804" spans="6:36"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  <c r="AF804" s="22"/>
      <c r="AG804" s="22"/>
      <c r="AH804" s="22"/>
      <c r="AI804" s="22"/>
      <c r="AJ804" s="22"/>
    </row>
    <row r="805" spans="6:36"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  <c r="AF805" s="22"/>
      <c r="AG805" s="22"/>
      <c r="AH805" s="22"/>
      <c r="AI805" s="22"/>
      <c r="AJ805" s="22"/>
    </row>
    <row r="806" spans="6:36"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  <c r="AF806" s="22"/>
      <c r="AG806" s="22"/>
      <c r="AH806" s="22"/>
      <c r="AI806" s="22"/>
      <c r="AJ806" s="22"/>
    </row>
    <row r="807" spans="6:36"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  <c r="AF807" s="22"/>
      <c r="AG807" s="22"/>
      <c r="AH807" s="22"/>
      <c r="AI807" s="22"/>
      <c r="AJ807" s="22"/>
    </row>
    <row r="808" spans="6:36"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  <c r="AF808" s="22"/>
      <c r="AG808" s="22"/>
      <c r="AH808" s="22"/>
      <c r="AI808" s="22"/>
      <c r="AJ808" s="22"/>
    </row>
    <row r="809" spans="6:36"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  <c r="AF809" s="22"/>
      <c r="AG809" s="22"/>
      <c r="AH809" s="22"/>
      <c r="AI809" s="22"/>
      <c r="AJ809" s="22"/>
    </row>
    <row r="810" spans="6:36"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  <c r="AF810" s="22"/>
      <c r="AG810" s="22"/>
      <c r="AH810" s="22"/>
      <c r="AI810" s="22"/>
      <c r="AJ810" s="22"/>
    </row>
    <row r="811" spans="6:36"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  <c r="AF811" s="22"/>
      <c r="AG811" s="22"/>
      <c r="AH811" s="22"/>
      <c r="AI811" s="22"/>
      <c r="AJ811" s="22"/>
    </row>
    <row r="812" spans="6:36"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  <c r="AF812" s="22"/>
      <c r="AG812" s="22"/>
      <c r="AH812" s="22"/>
      <c r="AI812" s="22"/>
      <c r="AJ812" s="22"/>
    </row>
    <row r="813" spans="6:36"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  <c r="AF813" s="22"/>
      <c r="AG813" s="22"/>
      <c r="AH813" s="22"/>
      <c r="AI813" s="22"/>
      <c r="AJ813" s="22"/>
    </row>
    <row r="814" spans="6:36"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  <c r="AF814" s="22"/>
      <c r="AG814" s="22"/>
      <c r="AH814" s="22"/>
      <c r="AI814" s="22"/>
      <c r="AJ814" s="22"/>
    </row>
    <row r="815" spans="6:36"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  <c r="AF815" s="22"/>
      <c r="AG815" s="22"/>
      <c r="AH815" s="22"/>
      <c r="AI815" s="22"/>
      <c r="AJ815" s="22"/>
    </row>
    <row r="816" spans="6:36"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  <c r="AF816" s="22"/>
      <c r="AG816" s="22"/>
      <c r="AH816" s="22"/>
      <c r="AI816" s="22"/>
      <c r="AJ816" s="22"/>
    </row>
    <row r="817" spans="6:36"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  <c r="AF817" s="22"/>
      <c r="AG817" s="22"/>
      <c r="AH817" s="22"/>
      <c r="AI817" s="22"/>
      <c r="AJ817" s="22"/>
    </row>
    <row r="818" spans="6:36"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  <c r="AF818" s="22"/>
      <c r="AG818" s="22"/>
      <c r="AH818" s="22"/>
      <c r="AI818" s="22"/>
      <c r="AJ818" s="22"/>
    </row>
    <row r="819" spans="6:36"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  <c r="AF819" s="22"/>
      <c r="AG819" s="22"/>
      <c r="AH819" s="22"/>
      <c r="AI819" s="22"/>
      <c r="AJ819" s="22"/>
    </row>
    <row r="820" spans="6:36"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  <c r="AF820" s="22"/>
      <c r="AG820" s="22"/>
      <c r="AH820" s="22"/>
      <c r="AI820" s="22"/>
      <c r="AJ820" s="22"/>
    </row>
    <row r="821" spans="6:36"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  <c r="AF821" s="22"/>
      <c r="AG821" s="22"/>
      <c r="AH821" s="22"/>
      <c r="AI821" s="22"/>
      <c r="AJ821" s="22"/>
    </row>
    <row r="822" spans="6:36"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  <c r="AF822" s="22"/>
      <c r="AG822" s="22"/>
      <c r="AH822" s="22"/>
      <c r="AI822" s="22"/>
      <c r="AJ822" s="22"/>
    </row>
    <row r="823" spans="6:36"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  <c r="AF823" s="22"/>
      <c r="AG823" s="22"/>
      <c r="AH823" s="22"/>
      <c r="AI823" s="22"/>
      <c r="AJ823" s="22"/>
    </row>
    <row r="824" spans="6:36"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  <c r="AF824" s="22"/>
      <c r="AG824" s="22"/>
      <c r="AH824" s="22"/>
      <c r="AI824" s="22"/>
      <c r="AJ824" s="22"/>
    </row>
    <row r="825" spans="6:36"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  <c r="AF825" s="22"/>
      <c r="AG825" s="22"/>
      <c r="AH825" s="22"/>
      <c r="AI825" s="22"/>
      <c r="AJ825" s="22"/>
    </row>
    <row r="826" spans="6:36"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  <c r="AF826" s="22"/>
      <c r="AG826" s="22"/>
      <c r="AH826" s="22"/>
      <c r="AI826" s="22"/>
      <c r="AJ826" s="22"/>
    </row>
    <row r="827" spans="6:36"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  <c r="AF827" s="22"/>
      <c r="AG827" s="22"/>
      <c r="AH827" s="22"/>
      <c r="AI827" s="22"/>
      <c r="AJ827" s="22"/>
    </row>
    <row r="828" spans="6:36"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  <c r="AF828" s="22"/>
      <c r="AG828" s="22"/>
      <c r="AH828" s="22"/>
      <c r="AI828" s="22"/>
      <c r="AJ828" s="22"/>
    </row>
    <row r="829" spans="6:36"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  <c r="AF829" s="22"/>
      <c r="AG829" s="22"/>
      <c r="AH829" s="22"/>
      <c r="AI829" s="22"/>
      <c r="AJ829" s="22"/>
    </row>
    <row r="830" spans="6:36"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  <c r="AF830" s="22"/>
      <c r="AG830" s="22"/>
      <c r="AH830" s="22"/>
      <c r="AI830" s="22"/>
      <c r="AJ830" s="22"/>
    </row>
    <row r="831" spans="6:36"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  <c r="AF831" s="22"/>
      <c r="AG831" s="22"/>
      <c r="AH831" s="22"/>
      <c r="AI831" s="22"/>
      <c r="AJ831" s="22"/>
    </row>
    <row r="832" spans="6:36"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  <c r="AF832" s="22"/>
      <c r="AG832" s="22"/>
      <c r="AH832" s="22"/>
      <c r="AI832" s="22"/>
      <c r="AJ832" s="22"/>
    </row>
    <row r="833" spans="6:36"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  <c r="AF833" s="22"/>
      <c r="AG833" s="22"/>
      <c r="AH833" s="22"/>
      <c r="AI833" s="22"/>
      <c r="AJ833" s="22"/>
    </row>
    <row r="834" spans="6:36"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  <c r="AF834" s="22"/>
      <c r="AG834" s="22"/>
      <c r="AH834" s="22"/>
      <c r="AI834" s="22"/>
      <c r="AJ834" s="22"/>
    </row>
    <row r="835" spans="6:36"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  <c r="AF835" s="22"/>
      <c r="AG835" s="22"/>
      <c r="AH835" s="22"/>
      <c r="AI835" s="22"/>
      <c r="AJ835" s="22"/>
    </row>
    <row r="836" spans="6:36"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  <c r="AF836" s="22"/>
      <c r="AG836" s="22"/>
      <c r="AH836" s="22"/>
      <c r="AI836" s="22"/>
      <c r="AJ836" s="22"/>
    </row>
    <row r="837" spans="6:36"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  <c r="AF837" s="22"/>
      <c r="AG837" s="22"/>
      <c r="AH837" s="22"/>
      <c r="AI837" s="22"/>
      <c r="AJ837" s="22"/>
    </row>
    <row r="838" spans="6:36"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  <c r="AF838" s="22"/>
      <c r="AG838" s="22"/>
      <c r="AH838" s="22"/>
      <c r="AI838" s="22"/>
      <c r="AJ838" s="22"/>
    </row>
    <row r="839" spans="6:36"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  <c r="AF839" s="22"/>
      <c r="AG839" s="22"/>
      <c r="AH839" s="22"/>
      <c r="AI839" s="22"/>
      <c r="AJ839" s="22"/>
    </row>
    <row r="840" spans="6:36"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  <c r="AF840" s="22"/>
      <c r="AG840" s="22"/>
      <c r="AH840" s="22"/>
      <c r="AI840" s="22"/>
      <c r="AJ840" s="22"/>
    </row>
    <row r="841" spans="6:36"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  <c r="AF841" s="22"/>
      <c r="AG841" s="22"/>
      <c r="AH841" s="22"/>
      <c r="AI841" s="22"/>
      <c r="AJ841" s="22"/>
    </row>
    <row r="842" spans="6:36"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  <c r="AF842" s="22"/>
      <c r="AG842" s="22"/>
      <c r="AH842" s="22"/>
      <c r="AI842" s="22"/>
      <c r="AJ842" s="22"/>
    </row>
  </sheetData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defaultRowHeight="15"/>
  <cols>
    <col min="1" max="1" width="13.7109375" style="23" customWidth="1"/>
    <col min="2" max="2" width="8.5703125" customWidth="1"/>
    <col min="3" max="3" width="9.42578125" customWidth="1"/>
    <col min="4" max="4" width="82.5703125" bestFit="1" customWidth="1"/>
    <col min="5" max="5" width="31.42578125" style="18" customWidth="1"/>
  </cols>
  <sheetData>
    <row r="1" spans="1:5">
      <c r="A1" s="57" t="s">
        <v>14</v>
      </c>
      <c r="B1" s="58" t="s">
        <v>8</v>
      </c>
      <c r="C1" s="57" t="s">
        <v>48</v>
      </c>
      <c r="D1" s="57" t="s">
        <v>15</v>
      </c>
      <c r="E1" s="59" t="s">
        <v>51</v>
      </c>
    </row>
    <row r="2" spans="1:5">
      <c r="A2" s="56" t="s">
        <v>273</v>
      </c>
      <c r="B2" s="22" t="s">
        <v>248</v>
      </c>
      <c r="C2" s="22" t="s">
        <v>248</v>
      </c>
      <c r="D2" s="22" t="s">
        <v>287</v>
      </c>
      <c r="E2" s="60" t="s">
        <v>288</v>
      </c>
    </row>
    <row r="3" spans="1:5">
      <c r="A3" s="56" t="s">
        <v>89</v>
      </c>
      <c r="B3" s="22">
        <v>0</v>
      </c>
      <c r="C3" s="22">
        <v>0</v>
      </c>
      <c r="D3" s="22" t="s">
        <v>289</v>
      </c>
      <c r="E3" s="60" t="s">
        <v>290</v>
      </c>
    </row>
    <row r="4" spans="1:5">
      <c r="A4" s="56" t="s">
        <v>274</v>
      </c>
      <c r="B4" s="22" t="s">
        <v>95</v>
      </c>
      <c r="C4" s="22" t="s">
        <v>93</v>
      </c>
      <c r="D4" s="22" t="s">
        <v>291</v>
      </c>
      <c r="E4" s="60" t="s">
        <v>292</v>
      </c>
    </row>
    <row r="5" spans="1:5">
      <c r="A5" s="56" t="s">
        <v>275</v>
      </c>
      <c r="B5" s="22" t="s">
        <v>256</v>
      </c>
      <c r="C5" s="22" t="s">
        <v>94</v>
      </c>
      <c r="D5" s="22" t="s">
        <v>293</v>
      </c>
      <c r="E5" s="60" t="s">
        <v>294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H5"/>
  <sheetViews>
    <sheetView topLeftCell="E1" zoomScale="93" zoomScaleNormal="75" workbookViewId="0">
      <selection activeCell="J2" sqref="J2"/>
    </sheetView>
  </sheetViews>
  <sheetFormatPr defaultColWidth="9.140625" defaultRowHeight="15"/>
  <cols>
    <col min="1" max="1" width="13" style="23" customWidth="1"/>
    <col min="2" max="2" width="15.28515625" style="24" customWidth="1"/>
    <col min="3" max="3" width="13.5703125" style="39" customWidth="1"/>
    <col min="4" max="4" width="61" style="23" customWidth="1"/>
    <col min="5" max="5" width="14.140625" style="42" customWidth="1"/>
    <col min="6" max="6" width="14.85546875" style="25" customWidth="1"/>
    <col min="7" max="7" width="36" style="25" bestFit="1" customWidth="1"/>
    <col min="8" max="8" width="18.7109375" style="25" customWidth="1"/>
    <col min="9" max="9" width="12.140625" style="46" customWidth="1"/>
    <col min="10" max="10" width="11.85546875" style="25" customWidth="1"/>
    <col min="11" max="11" width="38.42578125" style="25" customWidth="1"/>
    <col min="12" max="12" width="61.28515625" style="25" customWidth="1"/>
    <col min="13" max="13" width="35.85546875" style="25" customWidth="1"/>
    <col min="14" max="14" width="25.28515625" style="25" customWidth="1"/>
    <col min="15" max="15" width="85.140625" style="25" customWidth="1"/>
    <col min="16" max="16" width="9.140625" style="25"/>
    <col min="17" max="17" width="26.140625" style="26" customWidth="1"/>
    <col min="18" max="24" width="9.140625" style="18"/>
    <col min="25" max="25" width="14" style="18" customWidth="1"/>
    <col min="26" max="1022" width="9.140625" style="18"/>
  </cols>
  <sheetData>
    <row r="1" spans="1:16" s="18" customFormat="1" ht="15" customHeight="1" thickTop="1">
      <c r="A1" s="27" t="s">
        <v>14</v>
      </c>
      <c r="B1" s="28" t="s">
        <v>8</v>
      </c>
      <c r="C1" s="27" t="s">
        <v>48</v>
      </c>
      <c r="D1" s="29" t="s">
        <v>15</v>
      </c>
      <c r="E1" s="27" t="s">
        <v>49</v>
      </c>
      <c r="F1" s="27" t="s">
        <v>50</v>
      </c>
      <c r="G1" s="30" t="s">
        <v>51</v>
      </c>
      <c r="H1" s="31"/>
      <c r="I1" s="44"/>
      <c r="J1" s="43" t="s">
        <v>255</v>
      </c>
      <c r="K1" s="43"/>
      <c r="L1" s="43"/>
      <c r="M1" s="52" t="s">
        <v>254</v>
      </c>
      <c r="N1" s="32" t="s">
        <v>52</v>
      </c>
      <c r="O1" s="32" t="s">
        <v>53</v>
      </c>
      <c r="P1" s="31"/>
    </row>
    <row r="2" spans="1:16" s="18" customFormat="1" ht="15" customHeight="1">
      <c r="A2" s="38" t="s">
        <v>273</v>
      </c>
      <c r="B2" s="34" t="s">
        <v>248</v>
      </c>
      <c r="C2" s="34" t="s">
        <v>248</v>
      </c>
      <c r="D2" s="35" t="str">
        <f>CONCATENATE(I2,", ",J2,", ",K2)</f>
        <v>1, Mendori, Neelbad, Bhopal, Madhya Pradesh 462044</v>
      </c>
      <c r="E2">
        <v>23.184358799999998</v>
      </c>
      <c r="F2" s="65">
        <v>77.353214899999998</v>
      </c>
      <c r="G2" s="35" t="str">
        <f t="shared" ref="G2:G5" si="0">CONCATENATE(E2,",",F2)</f>
        <v>23.1843588,77.3532149</v>
      </c>
      <c r="H2" s="33" t="s">
        <v>273</v>
      </c>
      <c r="I2" s="45" t="s">
        <v>280</v>
      </c>
      <c r="J2" s="63" t="s">
        <v>278</v>
      </c>
      <c r="K2" s="38" t="s">
        <v>279</v>
      </c>
      <c r="L2" s="31" t="str">
        <f>CONCATENATE(J2,", ",K2)</f>
        <v>Mendori, Neelbad, Bhopal, Madhya Pradesh 462044</v>
      </c>
      <c r="M2" s="52" t="str">
        <f t="shared" ref="M2:M3" si="1">CONCATENATE(A2," ","OUT:",B2," ","FIB:",C2)</f>
        <v>BI304 OUT:1-12 FIB:1-12</v>
      </c>
      <c r="N2" s="53" t="str">
        <f t="shared" ref="N2:N3" si="2">G2</f>
        <v>23.1843588,77.3532149</v>
      </c>
      <c r="O2" s="53" t="str">
        <f t="shared" ref="O2:O3" si="3">D2</f>
        <v>1, Mendori, Neelbad, Bhopal, Madhya Pradesh 462044</v>
      </c>
      <c r="P2" s="31"/>
    </row>
    <row r="3" spans="1:16" s="18" customFormat="1" ht="15" customHeight="1">
      <c r="A3" s="22" t="s">
        <v>89</v>
      </c>
      <c r="B3" s="22"/>
      <c r="C3" s="22"/>
      <c r="D3" s="35" t="str">
        <f t="shared" ref="D3:D5" si="4">CONCATENATE(I3,", ",J3,", ",K3)</f>
        <v>4, Mendori, Neelbad, Bhopal, Madhya Pradesh 462044</v>
      </c>
      <c r="E3">
        <v>23.1832715</v>
      </c>
      <c r="F3" s="66">
        <v>77.353902930000004</v>
      </c>
      <c r="G3" s="35" t="str">
        <f t="shared" si="0"/>
        <v>23.1832715,77.35390293</v>
      </c>
      <c r="H3" s="33" t="s">
        <v>89</v>
      </c>
      <c r="I3" s="18">
        <v>4</v>
      </c>
      <c r="J3" s="63" t="s">
        <v>278</v>
      </c>
      <c r="K3" s="38" t="s">
        <v>279</v>
      </c>
      <c r="L3" s="31" t="str">
        <f t="shared" ref="L3:L5" si="5">CONCATENATE(J3,", ",K3)</f>
        <v>Mendori, Neelbad, Bhopal, Madhya Pradesh 462044</v>
      </c>
      <c r="M3" s="52" t="str">
        <f t="shared" si="1"/>
        <v>FMS01 OUT: FIB:</v>
      </c>
      <c r="N3" s="53" t="str">
        <f t="shared" si="2"/>
        <v>23.1832715,77.35390293</v>
      </c>
      <c r="O3" s="53" t="str">
        <f t="shared" si="3"/>
        <v>4, Mendori, Neelbad, Bhopal, Madhya Pradesh 462044</v>
      </c>
      <c r="P3" s="31"/>
    </row>
    <row r="4" spans="1:16" s="18" customFormat="1" ht="15" customHeight="1">
      <c r="A4" t="s">
        <v>274</v>
      </c>
      <c r="B4" s="36" t="s">
        <v>95</v>
      </c>
      <c r="C4" s="40" t="s">
        <v>93</v>
      </c>
      <c r="D4" s="35" t="str">
        <f t="shared" si="4"/>
        <v>7, Mendori, Neelbad, Bhopal, Madhya Pradesh 462044</v>
      </c>
      <c r="E4">
        <v>23.183457090000001</v>
      </c>
      <c r="F4" s="65">
        <v>77.353893499999998</v>
      </c>
      <c r="G4" s="35" t="str">
        <f t="shared" si="0"/>
        <v>23.18345709,77.3538935</v>
      </c>
      <c r="H4" s="33" t="s">
        <v>274</v>
      </c>
      <c r="I4" s="18">
        <v>7</v>
      </c>
      <c r="J4" s="63" t="s">
        <v>278</v>
      </c>
      <c r="K4" s="38" t="s">
        <v>279</v>
      </c>
      <c r="L4" s="31" t="str">
        <f t="shared" si="5"/>
        <v>Mendori, Neelbad, Bhopal, Madhya Pradesh 462044</v>
      </c>
      <c r="M4" s="52" t="str">
        <f t="shared" ref="M4:M5" si="6">CONCATENATE(A4," ","OUT:",B4," ","FIB:",C4)</f>
        <v>BI3040101 OUT:13,14 FIB:1,2</v>
      </c>
      <c r="N4" s="53" t="str">
        <f t="shared" ref="N4:N5" si="7">G4</f>
        <v>23.18345709,77.3538935</v>
      </c>
      <c r="O4" s="53" t="str">
        <f t="shared" ref="O4:O5" si="8">D4</f>
        <v>7, Mendori, Neelbad, Bhopal, Madhya Pradesh 462044</v>
      </c>
      <c r="P4" s="31"/>
    </row>
    <row r="5" spans="1:16" s="18" customFormat="1" ht="15" customHeight="1">
      <c r="A5" t="s">
        <v>275</v>
      </c>
      <c r="B5" s="36" t="s">
        <v>256</v>
      </c>
      <c r="C5" s="41" t="s">
        <v>94</v>
      </c>
      <c r="D5" s="35" t="str">
        <f t="shared" si="4"/>
        <v>13, Mendori, Neelbad, Bhopal, Madhya Pradesh 462044</v>
      </c>
      <c r="E5">
        <v>23.183344699999999</v>
      </c>
      <c r="F5" s="64">
        <v>77.354609300000007</v>
      </c>
      <c r="G5" s="35" t="str">
        <f t="shared" si="0"/>
        <v>23.1833447,77.3546093</v>
      </c>
      <c r="H5" s="33" t="s">
        <v>275</v>
      </c>
      <c r="I5" s="18">
        <v>13</v>
      </c>
      <c r="J5" s="63" t="s">
        <v>278</v>
      </c>
      <c r="K5" s="38" t="s">
        <v>279</v>
      </c>
      <c r="L5" s="31" t="str">
        <f t="shared" si="5"/>
        <v>Mendori, Neelbad, Bhopal, Madhya Pradesh 462044</v>
      </c>
      <c r="M5" s="52" t="str">
        <f t="shared" si="6"/>
        <v>BI3040102 OUT:13,15 FIB:3,4</v>
      </c>
      <c r="N5" s="53" t="str">
        <f t="shared" si="7"/>
        <v>23.1833447,77.3546093</v>
      </c>
      <c r="O5" s="53" t="str">
        <f t="shared" si="8"/>
        <v>13, Mendori, Neelbad, Bhopal, Madhya Pradesh 462044</v>
      </c>
      <c r="P5" s="31"/>
    </row>
  </sheetData>
  <printOptions horizontalCentered="1" verticalCentered="1"/>
  <pageMargins left="0.70833333333333304" right="0.70833333333333304" top="0.74791666666666701" bottom="0.74791666666666701" header="0.51180555555555496" footer="0.51180555555555496"/>
  <pageSetup paperSize="9" firstPageNumber="0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D7" sqref="D7"/>
    </sheetView>
  </sheetViews>
  <sheetFormatPr defaultRowHeight="15"/>
  <cols>
    <col min="4" max="4" width="14.7109375" customWidth="1"/>
    <col min="5" max="5" width="11.28515625" customWidth="1"/>
    <col min="10" max="10" width="14.42578125" bestFit="1" customWidth="1"/>
    <col min="11" max="11" width="8.42578125" bestFit="1" customWidth="1"/>
    <col min="13" max="13" width="12.85546875" customWidth="1"/>
  </cols>
  <sheetData>
    <row r="1" spans="1:13" ht="51">
      <c r="A1" s="61" t="s">
        <v>257</v>
      </c>
      <c r="B1" s="61" t="s">
        <v>258</v>
      </c>
      <c r="C1" s="61" t="s">
        <v>259</v>
      </c>
      <c r="D1" s="61" t="s">
        <v>260</v>
      </c>
      <c r="E1" s="61" t="s">
        <v>261</v>
      </c>
      <c r="F1" s="62" t="s">
        <v>262</v>
      </c>
      <c r="G1" s="62" t="s">
        <v>263</v>
      </c>
      <c r="H1" s="62" t="s">
        <v>264</v>
      </c>
      <c r="I1" s="62" t="s">
        <v>265</v>
      </c>
      <c r="J1" s="62" t="s">
        <v>266</v>
      </c>
      <c r="K1" s="62" t="s">
        <v>267</v>
      </c>
      <c r="L1" s="62" t="s">
        <v>268</v>
      </c>
      <c r="M1" s="62" t="s">
        <v>269</v>
      </c>
    </row>
    <row r="2" spans="1:13">
      <c r="A2" s="60" t="s">
        <v>270</v>
      </c>
      <c r="B2" s="60" t="s">
        <v>36</v>
      </c>
      <c r="C2" s="63" t="s">
        <v>271</v>
      </c>
      <c r="D2" s="63" t="s">
        <v>282</v>
      </c>
      <c r="E2" s="60">
        <f>Inventory!S2</f>
        <v>1</v>
      </c>
      <c r="F2" s="60"/>
      <c r="G2" s="60"/>
      <c r="H2" s="60"/>
      <c r="I2" s="63"/>
      <c r="J2" s="63" t="s">
        <v>278</v>
      </c>
      <c r="K2" s="67" t="s">
        <v>284</v>
      </c>
      <c r="L2" s="60" t="s">
        <v>39</v>
      </c>
      <c r="M2" s="60" t="s">
        <v>272</v>
      </c>
    </row>
    <row r="3" spans="1:13">
      <c r="A3" s="60" t="s">
        <v>270</v>
      </c>
      <c r="B3" s="60" t="s">
        <v>36</v>
      </c>
      <c r="C3" s="63" t="s">
        <v>271</v>
      </c>
      <c r="D3" s="63" t="s">
        <v>282</v>
      </c>
      <c r="E3" s="60">
        <f>Inventory!S3</f>
        <v>2</v>
      </c>
      <c r="F3" s="60"/>
      <c r="G3" s="60"/>
      <c r="H3" s="60"/>
      <c r="I3" s="60"/>
      <c r="J3" s="63" t="s">
        <v>278</v>
      </c>
      <c r="K3" s="67" t="s">
        <v>284</v>
      </c>
      <c r="L3" s="60" t="s">
        <v>39</v>
      </c>
      <c r="M3" s="60" t="s">
        <v>272</v>
      </c>
    </row>
    <row r="4" spans="1:13">
      <c r="A4" s="60" t="s">
        <v>270</v>
      </c>
      <c r="B4" s="60" t="s">
        <v>36</v>
      </c>
      <c r="C4" s="63" t="s">
        <v>271</v>
      </c>
      <c r="D4" s="63" t="s">
        <v>282</v>
      </c>
      <c r="E4" s="60">
        <f>Inventory!S4</f>
        <v>3</v>
      </c>
      <c r="F4" s="60"/>
      <c r="G4" s="60"/>
      <c r="H4" s="60"/>
      <c r="I4" s="60"/>
      <c r="J4" s="63" t="s">
        <v>278</v>
      </c>
      <c r="K4" s="67" t="s">
        <v>284</v>
      </c>
      <c r="L4" s="60" t="s">
        <v>39</v>
      </c>
      <c r="M4" s="60" t="s">
        <v>272</v>
      </c>
    </row>
    <row r="5" spans="1:13">
      <c r="A5" s="60" t="s">
        <v>270</v>
      </c>
      <c r="B5" s="60" t="s">
        <v>36</v>
      </c>
      <c r="C5" s="63" t="s">
        <v>271</v>
      </c>
      <c r="D5" s="63" t="s">
        <v>282</v>
      </c>
      <c r="E5" s="60">
        <f>Inventory!S5</f>
        <v>4</v>
      </c>
      <c r="F5" s="60"/>
      <c r="G5" s="60"/>
      <c r="H5" s="60"/>
      <c r="I5" s="60"/>
      <c r="J5" s="63" t="s">
        <v>278</v>
      </c>
      <c r="K5" s="67" t="s">
        <v>284</v>
      </c>
      <c r="L5" s="60" t="s">
        <v>39</v>
      </c>
      <c r="M5" s="60" t="s">
        <v>272</v>
      </c>
    </row>
    <row r="6" spans="1:13">
      <c r="A6" s="60" t="s">
        <v>270</v>
      </c>
      <c r="B6" s="60" t="s">
        <v>36</v>
      </c>
      <c r="C6" s="63" t="s">
        <v>271</v>
      </c>
      <c r="D6" s="63" t="s">
        <v>282</v>
      </c>
      <c r="E6" s="60">
        <f>Inventory!S6</f>
        <v>5</v>
      </c>
      <c r="F6" s="60"/>
      <c r="G6" s="60"/>
      <c r="H6" s="60"/>
      <c r="I6" s="60"/>
      <c r="J6" s="63" t="s">
        <v>278</v>
      </c>
      <c r="K6" s="67" t="s">
        <v>284</v>
      </c>
      <c r="L6" s="60" t="s">
        <v>39</v>
      </c>
      <c r="M6" s="60" t="s">
        <v>272</v>
      </c>
    </row>
    <row r="7" spans="1:13">
      <c r="A7" s="60" t="s">
        <v>270</v>
      </c>
      <c r="B7" s="60" t="s">
        <v>36</v>
      </c>
      <c r="C7" s="63" t="s">
        <v>271</v>
      </c>
      <c r="D7" s="63" t="s">
        <v>282</v>
      </c>
      <c r="E7" s="60">
        <f>Inventory!S7</f>
        <v>6</v>
      </c>
      <c r="F7" s="60"/>
      <c r="G7" s="60"/>
      <c r="H7" s="60"/>
      <c r="I7" s="60"/>
      <c r="J7" s="63" t="s">
        <v>278</v>
      </c>
      <c r="K7" s="67" t="s">
        <v>284</v>
      </c>
      <c r="L7" s="60" t="s">
        <v>39</v>
      </c>
      <c r="M7" s="60" t="s">
        <v>272</v>
      </c>
    </row>
    <row r="8" spans="1:13">
      <c r="A8" s="60" t="s">
        <v>270</v>
      </c>
      <c r="B8" s="60" t="s">
        <v>36</v>
      </c>
      <c r="C8" s="63" t="s">
        <v>271</v>
      </c>
      <c r="D8" s="63" t="s">
        <v>282</v>
      </c>
      <c r="E8" s="60">
        <f>Inventory!S8</f>
        <v>7</v>
      </c>
      <c r="F8" s="60"/>
      <c r="G8" s="60"/>
      <c r="H8" s="60"/>
      <c r="I8" s="60"/>
      <c r="J8" s="63" t="s">
        <v>278</v>
      </c>
      <c r="K8" s="67" t="s">
        <v>284</v>
      </c>
      <c r="L8" s="60" t="s">
        <v>39</v>
      </c>
      <c r="M8" s="60" t="s">
        <v>272</v>
      </c>
    </row>
    <row r="9" spans="1:13">
      <c r="A9" s="60" t="s">
        <v>270</v>
      </c>
      <c r="B9" s="60" t="s">
        <v>36</v>
      </c>
      <c r="C9" s="63" t="s">
        <v>271</v>
      </c>
      <c r="D9" s="63" t="s">
        <v>282</v>
      </c>
      <c r="E9" s="60">
        <f>Inventory!S9</f>
        <v>8</v>
      </c>
      <c r="F9" s="60"/>
      <c r="G9" s="60"/>
      <c r="H9" s="60"/>
      <c r="I9" s="60"/>
      <c r="J9" s="63" t="s">
        <v>278</v>
      </c>
      <c r="K9" s="67" t="s">
        <v>284</v>
      </c>
      <c r="L9" s="60" t="s">
        <v>39</v>
      </c>
      <c r="M9" s="60" t="s">
        <v>272</v>
      </c>
    </row>
    <row r="10" spans="1:13">
      <c r="A10" s="60" t="s">
        <v>270</v>
      </c>
      <c r="B10" s="60" t="s">
        <v>36</v>
      </c>
      <c r="C10" s="63" t="s">
        <v>271</v>
      </c>
      <c r="D10" s="63" t="s">
        <v>283</v>
      </c>
      <c r="E10" s="60">
        <f>Inventory!S10</f>
        <v>9</v>
      </c>
      <c r="F10" s="60"/>
      <c r="G10" s="60"/>
      <c r="H10" s="60"/>
      <c r="I10" s="60"/>
      <c r="J10" s="63" t="s">
        <v>278</v>
      </c>
      <c r="K10" s="67" t="s">
        <v>284</v>
      </c>
      <c r="L10" s="60" t="s">
        <v>39</v>
      </c>
      <c r="M10" s="60" t="s">
        <v>272</v>
      </c>
    </row>
    <row r="11" spans="1:13">
      <c r="A11" s="60" t="s">
        <v>270</v>
      </c>
      <c r="B11" s="60" t="s">
        <v>36</v>
      </c>
      <c r="C11" s="63" t="s">
        <v>271</v>
      </c>
      <c r="D11" s="63" t="s">
        <v>283</v>
      </c>
      <c r="E11" s="60">
        <f>Inventory!S11</f>
        <v>10</v>
      </c>
      <c r="F11" s="60"/>
      <c r="G11" s="60"/>
      <c r="H11" s="60"/>
      <c r="I11" s="60"/>
      <c r="J11" s="63" t="s">
        <v>278</v>
      </c>
      <c r="K11" s="67" t="s">
        <v>284</v>
      </c>
      <c r="L11" s="60" t="s">
        <v>39</v>
      </c>
      <c r="M11" s="60" t="s">
        <v>272</v>
      </c>
    </row>
    <row r="12" spans="1:13">
      <c r="A12" s="60" t="s">
        <v>270</v>
      </c>
      <c r="B12" s="60" t="s">
        <v>36</v>
      </c>
      <c r="C12" s="63" t="s">
        <v>271</v>
      </c>
      <c r="D12" s="63" t="s">
        <v>283</v>
      </c>
      <c r="E12" s="60">
        <f>Inventory!S12</f>
        <v>11</v>
      </c>
      <c r="F12" s="60"/>
      <c r="G12" s="60"/>
      <c r="H12" s="60"/>
      <c r="I12" s="60"/>
      <c r="J12" s="63" t="s">
        <v>278</v>
      </c>
      <c r="K12" s="67" t="s">
        <v>284</v>
      </c>
      <c r="L12" s="60" t="s">
        <v>39</v>
      </c>
      <c r="M12" s="60" t="s">
        <v>272</v>
      </c>
    </row>
    <row r="13" spans="1:13">
      <c r="A13" s="60" t="s">
        <v>270</v>
      </c>
      <c r="B13" s="60" t="s">
        <v>36</v>
      </c>
      <c r="C13" s="63" t="s">
        <v>271</v>
      </c>
      <c r="D13" s="63" t="s">
        <v>283</v>
      </c>
      <c r="E13" s="60">
        <f>Inventory!S13</f>
        <v>12</v>
      </c>
      <c r="F13" s="60"/>
      <c r="G13" s="60"/>
      <c r="H13" s="60"/>
      <c r="I13" s="60"/>
      <c r="J13" s="63" t="s">
        <v>278</v>
      </c>
      <c r="K13" s="67" t="s">
        <v>284</v>
      </c>
      <c r="L13" s="60" t="s">
        <v>39</v>
      </c>
      <c r="M13" s="60" t="s">
        <v>272</v>
      </c>
    </row>
    <row r="14" spans="1:13">
      <c r="A14" s="60" t="s">
        <v>270</v>
      </c>
      <c r="B14" s="60" t="s">
        <v>36</v>
      </c>
      <c r="C14" s="63" t="s">
        <v>271</v>
      </c>
      <c r="D14" s="63" t="s">
        <v>283</v>
      </c>
      <c r="E14" s="60">
        <f>Inventory!S14</f>
        <v>13</v>
      </c>
      <c r="F14" s="60"/>
      <c r="G14" s="60"/>
      <c r="H14" s="60"/>
      <c r="I14" s="60"/>
      <c r="J14" s="63" t="s">
        <v>278</v>
      </c>
      <c r="K14" s="67" t="s">
        <v>284</v>
      </c>
      <c r="L14" s="60" t="s">
        <v>39</v>
      </c>
      <c r="M14" s="60" t="s">
        <v>272</v>
      </c>
    </row>
    <row r="15" spans="1:13">
      <c r="A15" s="60" t="s">
        <v>270</v>
      </c>
      <c r="B15" s="60" t="s">
        <v>36</v>
      </c>
      <c r="C15" s="63" t="s">
        <v>271</v>
      </c>
      <c r="D15" s="63" t="s">
        <v>283</v>
      </c>
      <c r="E15" s="60">
        <f>Inventory!S15</f>
        <v>14</v>
      </c>
      <c r="F15" s="60"/>
      <c r="G15" s="60"/>
      <c r="H15" s="60"/>
      <c r="I15" s="60"/>
      <c r="J15" s="63" t="s">
        <v>278</v>
      </c>
      <c r="K15" s="67" t="s">
        <v>284</v>
      </c>
      <c r="L15" s="60" t="s">
        <v>39</v>
      </c>
      <c r="M15" s="60" t="s">
        <v>272</v>
      </c>
    </row>
    <row r="16" spans="1:13">
      <c r="A16" s="60" t="s">
        <v>270</v>
      </c>
      <c r="B16" s="60" t="s">
        <v>36</v>
      </c>
      <c r="C16" s="63" t="s">
        <v>271</v>
      </c>
      <c r="D16" s="63" t="s">
        <v>283</v>
      </c>
      <c r="E16" s="60">
        <f>Inventory!S16</f>
        <v>15</v>
      </c>
      <c r="F16" s="60"/>
      <c r="G16" s="60"/>
      <c r="H16" s="60"/>
      <c r="I16" s="60"/>
      <c r="J16" s="63" t="s">
        <v>278</v>
      </c>
      <c r="K16" s="67" t="s">
        <v>284</v>
      </c>
      <c r="L16" s="60" t="s">
        <v>39</v>
      </c>
      <c r="M16" s="60" t="s">
        <v>272</v>
      </c>
    </row>
    <row r="17" spans="1:13">
      <c r="A17" s="60" t="s">
        <v>270</v>
      </c>
      <c r="B17" s="60" t="s">
        <v>36</v>
      </c>
      <c r="C17" s="63" t="s">
        <v>271</v>
      </c>
      <c r="D17" s="63" t="s">
        <v>283</v>
      </c>
      <c r="E17" s="60">
        <f>Inventory!S17</f>
        <v>16</v>
      </c>
      <c r="F17" s="60"/>
      <c r="G17" s="60"/>
      <c r="H17" s="60"/>
      <c r="I17" s="60"/>
      <c r="J17" s="63" t="s">
        <v>278</v>
      </c>
      <c r="K17" s="67" t="s">
        <v>284</v>
      </c>
      <c r="L17" s="60" t="s">
        <v>39</v>
      </c>
      <c r="M17" s="60" t="s">
        <v>272</v>
      </c>
    </row>
  </sheetData>
  <conditionalFormatting sqref="E1">
    <cfRule type="duplicateValues" dxfId="1" priority="1"/>
  </conditionalFormatting>
  <conditionalFormatting sqref="E1">
    <cfRule type="duplicateValues" dxfId="0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C9" sqref="C9"/>
    </sheetView>
  </sheetViews>
  <sheetFormatPr defaultRowHeight="23.25"/>
  <cols>
    <col min="1" max="2" width="24" bestFit="1" customWidth="1"/>
    <col min="3" max="3" width="27.85546875" customWidth="1"/>
    <col min="4" max="4" width="14" style="50" customWidth="1"/>
    <col min="5" max="5" width="24" style="50" bestFit="1" customWidth="1"/>
  </cols>
  <sheetData>
    <row r="1" spans="1:3">
      <c r="A1" s="51" t="s">
        <v>249</v>
      </c>
      <c r="B1" s="51" t="s">
        <v>249</v>
      </c>
    </row>
    <row r="2" spans="1:3">
      <c r="A2" s="51" t="s">
        <v>250</v>
      </c>
      <c r="B2" s="51" t="s">
        <v>250</v>
      </c>
    </row>
    <row r="3" spans="1:3">
      <c r="A3" s="51" t="s">
        <v>251</v>
      </c>
      <c r="B3" s="51" t="s">
        <v>251</v>
      </c>
    </row>
    <row r="5" spans="1:3">
      <c r="A5" s="51" t="s">
        <v>57</v>
      </c>
      <c r="B5" s="51" t="s">
        <v>95</v>
      </c>
      <c r="C5" s="51" t="s">
        <v>252</v>
      </c>
    </row>
    <row r="6" spans="1:3">
      <c r="A6" s="51" t="s">
        <v>58</v>
      </c>
      <c r="B6" s="51" t="s">
        <v>96</v>
      </c>
      <c r="C6" s="51" t="s">
        <v>252</v>
      </c>
    </row>
    <row r="7" spans="1:3">
      <c r="A7" s="51" t="s">
        <v>59</v>
      </c>
      <c r="B7" s="51" t="s">
        <v>55</v>
      </c>
      <c r="C7" s="51" t="s">
        <v>252</v>
      </c>
    </row>
    <row r="8" spans="1:3">
      <c r="A8" s="51" t="s">
        <v>60</v>
      </c>
      <c r="B8" s="51" t="s">
        <v>99</v>
      </c>
      <c r="C8" s="51" t="s">
        <v>252</v>
      </c>
    </row>
    <row r="9" spans="1:3">
      <c r="A9" s="51" t="s">
        <v>61</v>
      </c>
      <c r="B9" s="51" t="s">
        <v>100</v>
      </c>
      <c r="C9" s="51" t="s">
        <v>252</v>
      </c>
    </row>
    <row r="10" spans="1:3">
      <c r="A10" s="51" t="s">
        <v>62</v>
      </c>
      <c r="B10" s="51" t="s">
        <v>101</v>
      </c>
      <c r="C10" s="51" t="s">
        <v>252</v>
      </c>
    </row>
    <row r="11" spans="1:3">
      <c r="A11" s="51" t="s">
        <v>63</v>
      </c>
      <c r="B11" s="51" t="s">
        <v>97</v>
      </c>
      <c r="C11" s="51" t="s">
        <v>252</v>
      </c>
    </row>
    <row r="12" spans="1:3">
      <c r="A12" s="51" t="s">
        <v>64</v>
      </c>
      <c r="B12" s="51" t="s">
        <v>98</v>
      </c>
      <c r="C12" s="51" t="s">
        <v>252</v>
      </c>
    </row>
    <row r="13" spans="1:3">
      <c r="A13" s="51" t="s">
        <v>65</v>
      </c>
      <c r="B13" s="51" t="s">
        <v>179</v>
      </c>
      <c r="C13" s="51" t="s">
        <v>252</v>
      </c>
    </row>
    <row r="14" spans="1:3">
      <c r="A14" s="51" t="s">
        <v>66</v>
      </c>
      <c r="B14" s="51" t="s">
        <v>178</v>
      </c>
      <c r="C14" s="51" t="s">
        <v>252</v>
      </c>
    </row>
    <row r="15" spans="1:3">
      <c r="A15" s="51" t="s">
        <v>56</v>
      </c>
      <c r="B15" s="51" t="s">
        <v>180</v>
      </c>
      <c r="C15" s="51" t="s">
        <v>252</v>
      </c>
    </row>
    <row r="16" spans="1:3">
      <c r="A16" s="51" t="s">
        <v>67</v>
      </c>
      <c r="B16" s="51" t="s">
        <v>102</v>
      </c>
      <c r="C16" s="51" t="s">
        <v>252</v>
      </c>
    </row>
    <row r="17" spans="1:3">
      <c r="A17" s="51" t="s">
        <v>68</v>
      </c>
      <c r="B17" s="51" t="s">
        <v>103</v>
      </c>
      <c r="C17" s="51" t="s">
        <v>252</v>
      </c>
    </row>
    <row r="18" spans="1:3">
      <c r="A18" s="51" t="s">
        <v>69</v>
      </c>
      <c r="B18" s="51" t="s">
        <v>181</v>
      </c>
      <c r="C18" s="51" t="s">
        <v>253</v>
      </c>
    </row>
    <row r="19" spans="1:3">
      <c r="A19" s="51" t="s">
        <v>70</v>
      </c>
      <c r="B19" s="51" t="s">
        <v>182</v>
      </c>
      <c r="C19" s="51" t="s">
        <v>253</v>
      </c>
    </row>
    <row r="20" spans="1:3">
      <c r="A20" s="51" t="s">
        <v>71</v>
      </c>
      <c r="B20" s="51" t="s">
        <v>183</v>
      </c>
      <c r="C20" s="51" t="s">
        <v>253</v>
      </c>
    </row>
    <row r="21" spans="1:3">
      <c r="A21" s="51" t="s">
        <v>72</v>
      </c>
      <c r="B21" s="51" t="s">
        <v>184</v>
      </c>
      <c r="C21" s="51" t="s">
        <v>253</v>
      </c>
    </row>
    <row r="22" spans="1:3">
      <c r="A22" s="51" t="s">
        <v>73</v>
      </c>
      <c r="B22" s="51" t="s">
        <v>185</v>
      </c>
      <c r="C22" s="51" t="s">
        <v>253</v>
      </c>
    </row>
    <row r="23" spans="1:3">
      <c r="A23" s="51" t="s">
        <v>74</v>
      </c>
      <c r="B23" s="51" t="s">
        <v>186</v>
      </c>
      <c r="C23" s="51" t="s">
        <v>253</v>
      </c>
    </row>
    <row r="24" spans="1:3">
      <c r="A24" s="51" t="s">
        <v>75</v>
      </c>
      <c r="B24" s="51" t="s">
        <v>187</v>
      </c>
      <c r="C24" s="51" t="s">
        <v>253</v>
      </c>
    </row>
    <row r="25" spans="1:3">
      <c r="A25" s="51" t="s">
        <v>76</v>
      </c>
      <c r="B25" s="51" t="s">
        <v>188</v>
      </c>
      <c r="C25" s="51" t="s">
        <v>253</v>
      </c>
    </row>
    <row r="26" spans="1:3">
      <c r="A26" s="51" t="s">
        <v>77</v>
      </c>
      <c r="B26" s="51" t="s">
        <v>54</v>
      </c>
      <c r="C26" s="51" t="s">
        <v>253</v>
      </c>
    </row>
    <row r="27" spans="1:3">
      <c r="A27" s="51" t="s">
        <v>78</v>
      </c>
      <c r="B27" s="51" t="s">
        <v>189</v>
      </c>
      <c r="C27" s="51" t="s">
        <v>253</v>
      </c>
    </row>
    <row r="28" spans="1:3">
      <c r="A28" s="51" t="s">
        <v>79</v>
      </c>
      <c r="B28" s="51" t="s">
        <v>190</v>
      </c>
      <c r="C28" s="51" t="s">
        <v>253</v>
      </c>
    </row>
    <row r="29" spans="1:3">
      <c r="A29" s="51" t="s">
        <v>80</v>
      </c>
      <c r="B29" s="51" t="s">
        <v>191</v>
      </c>
      <c r="C29" s="51" t="s">
        <v>253</v>
      </c>
    </row>
    <row r="30" spans="1:3">
      <c r="A30" s="51" t="s">
        <v>81</v>
      </c>
      <c r="B30" s="51" t="s">
        <v>192</v>
      </c>
      <c r="C30" s="51" t="s">
        <v>253</v>
      </c>
    </row>
    <row r="31" spans="1:3">
      <c r="A31" s="51" t="s">
        <v>82</v>
      </c>
      <c r="B31" s="51" t="s">
        <v>193</v>
      </c>
      <c r="C31" s="51" t="s">
        <v>253</v>
      </c>
    </row>
    <row r="32" spans="1:3">
      <c r="A32" s="51" t="s">
        <v>83</v>
      </c>
      <c r="B32" s="51" t="s">
        <v>194</v>
      </c>
      <c r="C32" s="51" t="s">
        <v>253</v>
      </c>
    </row>
    <row r="33" spans="1:3">
      <c r="A33" s="51" t="s">
        <v>84</v>
      </c>
      <c r="B33" s="51" t="s">
        <v>195</v>
      </c>
      <c r="C33" s="51" t="s">
        <v>253</v>
      </c>
    </row>
    <row r="34" spans="1:3">
      <c r="A34" s="51" t="s">
        <v>85</v>
      </c>
      <c r="B34" s="51" t="s">
        <v>196</v>
      </c>
      <c r="C34" s="51" t="s">
        <v>253</v>
      </c>
    </row>
    <row r="35" spans="1:3">
      <c r="A35" s="51" t="s">
        <v>86</v>
      </c>
      <c r="B35" s="51" t="s">
        <v>197</v>
      </c>
      <c r="C35" s="51" t="s">
        <v>253</v>
      </c>
    </row>
    <row r="36" spans="1:3">
      <c r="A36" s="51" t="s">
        <v>87</v>
      </c>
      <c r="B36" s="51" t="s">
        <v>198</v>
      </c>
      <c r="C36" s="51" t="s">
        <v>253</v>
      </c>
    </row>
    <row r="37" spans="1:3">
      <c r="A37" s="51" t="s">
        <v>88</v>
      </c>
      <c r="B37" s="51" t="s">
        <v>199</v>
      </c>
      <c r="C37" s="51" t="s">
        <v>253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B13" sqref="B13:C13"/>
    </sheetView>
  </sheetViews>
  <sheetFormatPr defaultRowHeight="15"/>
  <cols>
    <col min="1" max="1" width="22.85546875" bestFit="1" customWidth="1"/>
    <col min="2" max="2" width="14.5703125" bestFit="1" customWidth="1"/>
    <col min="3" max="3" width="16.7109375" bestFit="1" customWidth="1"/>
    <col min="4" max="4" width="3" bestFit="1" customWidth="1"/>
    <col min="5" max="6" width="10.5703125" bestFit="1" customWidth="1"/>
  </cols>
  <sheetData>
    <row r="1" spans="1:6">
      <c r="A1" s="38" t="s">
        <v>89</v>
      </c>
      <c r="B1" t="s">
        <v>104</v>
      </c>
      <c r="C1" t="s">
        <v>105</v>
      </c>
      <c r="E1" t="str">
        <f>LEFT(B1,10)</f>
        <v>23.2932994</v>
      </c>
      <c r="F1" t="str">
        <f>LEFT(C1,10)</f>
        <v>77.4284217</v>
      </c>
    </row>
    <row r="2" spans="1:6">
      <c r="A2" s="38" t="s">
        <v>90</v>
      </c>
      <c r="B2" t="s">
        <v>106</v>
      </c>
      <c r="C2" t="s">
        <v>107</v>
      </c>
      <c r="E2" t="str">
        <f t="shared" ref="E2:E37" si="0">LEFT(B2,10)</f>
        <v>23.2937177</v>
      </c>
      <c r="F2" t="str">
        <f t="shared" ref="F2:F37" si="1">LEFT(C2,10)</f>
        <v>77.4267829</v>
      </c>
    </row>
    <row r="3" spans="1:6">
      <c r="A3" s="38" t="s">
        <v>91</v>
      </c>
      <c r="B3" t="s">
        <v>108</v>
      </c>
      <c r="C3" t="s">
        <v>109</v>
      </c>
      <c r="E3" t="str">
        <f t="shared" si="0"/>
        <v>23.2940907</v>
      </c>
      <c r="F3" t="str">
        <f t="shared" si="1"/>
        <v>77.4258782</v>
      </c>
    </row>
    <row r="4" spans="1:6">
      <c r="A4" s="38" t="s">
        <v>92</v>
      </c>
      <c r="B4" t="s">
        <v>110</v>
      </c>
      <c r="C4" t="s">
        <v>111</v>
      </c>
      <c r="E4" t="str">
        <f t="shared" si="0"/>
        <v>23.2939038</v>
      </c>
      <c r="F4" t="str">
        <f t="shared" si="1"/>
        <v>77.4255892</v>
      </c>
    </row>
    <row r="5" spans="1:6">
      <c r="A5" t="s">
        <v>57</v>
      </c>
      <c r="B5" t="s">
        <v>112</v>
      </c>
      <c r="C5" t="s">
        <v>113</v>
      </c>
      <c r="D5">
        <v>8</v>
      </c>
      <c r="E5" t="str">
        <f t="shared" si="0"/>
        <v>23.293398 </v>
      </c>
      <c r="F5" t="str">
        <f t="shared" si="1"/>
        <v>77.4278303</v>
      </c>
    </row>
    <row r="6" spans="1:6">
      <c r="A6" t="s">
        <v>58</v>
      </c>
      <c r="B6" t="s">
        <v>114</v>
      </c>
      <c r="C6" t="s">
        <v>115</v>
      </c>
      <c r="D6">
        <v>8</v>
      </c>
      <c r="E6" t="str">
        <f t="shared" si="0"/>
        <v>23.2929497</v>
      </c>
      <c r="F6" t="str">
        <f t="shared" si="1"/>
        <v>77.4273397</v>
      </c>
    </row>
    <row r="7" spans="1:6">
      <c r="A7" t="s">
        <v>59</v>
      </c>
      <c r="B7" t="s">
        <v>116</v>
      </c>
      <c r="C7" t="s">
        <v>117</v>
      </c>
      <c r="D7">
        <v>8</v>
      </c>
      <c r="E7" t="str">
        <f t="shared" si="0"/>
        <v>23.2936132</v>
      </c>
      <c r="F7" t="str">
        <f t="shared" si="1"/>
        <v>77.4265924</v>
      </c>
    </row>
    <row r="8" spans="1:6">
      <c r="A8" t="s">
        <v>60</v>
      </c>
      <c r="B8" t="s">
        <v>118</v>
      </c>
      <c r="C8" t="s">
        <v>119</v>
      </c>
      <c r="D8">
        <v>8</v>
      </c>
      <c r="E8" t="str">
        <f t="shared" si="0"/>
        <v>23.2934463</v>
      </c>
      <c r="F8" t="str">
        <f t="shared" si="1"/>
        <v>77.4286984</v>
      </c>
    </row>
    <row r="9" spans="1:6">
      <c r="A9" t="s">
        <v>61</v>
      </c>
      <c r="B9" t="s">
        <v>120</v>
      </c>
      <c r="C9" t="s">
        <v>121</v>
      </c>
      <c r="D9">
        <v>8</v>
      </c>
      <c r="E9" t="str">
        <f t="shared" si="0"/>
        <v>23.2938199</v>
      </c>
      <c r="F9" t="str">
        <f t="shared" si="1"/>
        <v>77.4279882</v>
      </c>
    </row>
    <row r="10" spans="1:6">
      <c r="A10" t="s">
        <v>62</v>
      </c>
      <c r="B10" t="s">
        <v>122</v>
      </c>
      <c r="C10" t="s">
        <v>123</v>
      </c>
      <c r="D10">
        <v>8</v>
      </c>
      <c r="E10" t="str">
        <f t="shared" si="0"/>
        <v>23.2949538</v>
      </c>
      <c r="F10" t="str">
        <f t="shared" si="1"/>
        <v>77.4262698</v>
      </c>
    </row>
    <row r="11" spans="1:6">
      <c r="A11" t="s">
        <v>63</v>
      </c>
      <c r="B11" t="s">
        <v>124</v>
      </c>
      <c r="C11" t="s">
        <v>125</v>
      </c>
      <c r="D11">
        <v>8</v>
      </c>
      <c r="E11" t="str">
        <f t="shared" si="0"/>
        <v>23.2938772</v>
      </c>
      <c r="F11" t="str">
        <f t="shared" si="1"/>
        <v>77.4270185</v>
      </c>
    </row>
    <row r="12" spans="1:6">
      <c r="A12" t="s">
        <v>64</v>
      </c>
      <c r="B12" t="s">
        <v>126</v>
      </c>
      <c r="C12" t="s">
        <v>127</v>
      </c>
      <c r="D12">
        <v>8</v>
      </c>
      <c r="E12" t="str">
        <f t="shared" si="0"/>
        <v>23.2937433</v>
      </c>
      <c r="F12" t="str">
        <f t="shared" si="1"/>
        <v>77.4267473</v>
      </c>
    </row>
    <row r="13" spans="1:6">
      <c r="A13" t="s">
        <v>65</v>
      </c>
      <c r="B13" t="s">
        <v>128</v>
      </c>
      <c r="C13" t="s">
        <v>129</v>
      </c>
      <c r="D13">
        <v>16</v>
      </c>
      <c r="E13" t="str">
        <f t="shared" si="0"/>
        <v>23.2949683</v>
      </c>
      <c r="F13" t="str">
        <f t="shared" si="1"/>
        <v>77.4273788</v>
      </c>
    </row>
    <row r="14" spans="1:6">
      <c r="A14" t="s">
        <v>66</v>
      </c>
      <c r="B14" t="s">
        <v>130</v>
      </c>
      <c r="C14" t="s">
        <v>131</v>
      </c>
      <c r="D14">
        <v>8</v>
      </c>
      <c r="E14" t="str">
        <f t="shared" si="0"/>
        <v>23.2953412</v>
      </c>
      <c r="F14" t="str">
        <f t="shared" si="1"/>
        <v>77.4274096</v>
      </c>
    </row>
    <row r="15" spans="1:6">
      <c r="A15" t="s">
        <v>56</v>
      </c>
      <c r="B15" t="s">
        <v>132</v>
      </c>
      <c r="C15" t="s">
        <v>133</v>
      </c>
      <c r="D15">
        <v>16</v>
      </c>
      <c r="E15" t="str">
        <f t="shared" si="0"/>
        <v>23.2936344</v>
      </c>
      <c r="F15" t="str">
        <f t="shared" si="1"/>
        <v>77.4266008</v>
      </c>
    </row>
    <row r="16" spans="1:6">
      <c r="A16" t="s">
        <v>67</v>
      </c>
      <c r="B16" t="s">
        <v>134</v>
      </c>
      <c r="C16" t="s">
        <v>135</v>
      </c>
      <c r="D16">
        <v>8</v>
      </c>
      <c r="E16" t="str">
        <f t="shared" si="0"/>
        <v>23.2937789</v>
      </c>
      <c r="F16" t="str">
        <f t="shared" si="1"/>
        <v>77.4269603</v>
      </c>
    </row>
    <row r="17" spans="1:6">
      <c r="A17" t="s">
        <v>68</v>
      </c>
      <c r="B17" t="s">
        <v>136</v>
      </c>
      <c r="C17" t="s">
        <v>137</v>
      </c>
      <c r="D17">
        <v>8</v>
      </c>
      <c r="E17" t="str">
        <f t="shared" si="0"/>
        <v>23.2937182</v>
      </c>
      <c r="F17" t="str">
        <f t="shared" si="1"/>
        <v>77.4269595</v>
      </c>
    </row>
    <row r="18" spans="1:6">
      <c r="A18" t="s">
        <v>69</v>
      </c>
      <c r="B18" t="s">
        <v>138</v>
      </c>
      <c r="C18" t="s">
        <v>139</v>
      </c>
      <c r="D18">
        <v>8</v>
      </c>
      <c r="E18" t="str">
        <f t="shared" si="0"/>
        <v>23.2940809</v>
      </c>
      <c r="F18" t="str">
        <f t="shared" si="1"/>
        <v>77.4259027</v>
      </c>
    </row>
    <row r="19" spans="1:6">
      <c r="A19" t="s">
        <v>70</v>
      </c>
      <c r="B19" t="s">
        <v>140</v>
      </c>
      <c r="C19" t="s">
        <v>141</v>
      </c>
      <c r="D19">
        <v>8</v>
      </c>
      <c r="E19" t="str">
        <f t="shared" si="0"/>
        <v>23.2946634</v>
      </c>
      <c r="F19" t="str">
        <f t="shared" si="1"/>
        <v>77.4262566</v>
      </c>
    </row>
    <row r="20" spans="1:6">
      <c r="A20" t="s">
        <v>71</v>
      </c>
      <c r="B20" t="s">
        <v>142</v>
      </c>
      <c r="C20" t="s">
        <v>143</v>
      </c>
      <c r="D20">
        <v>8</v>
      </c>
      <c r="E20" t="str">
        <f t="shared" si="0"/>
        <v>23.2947063</v>
      </c>
      <c r="F20" t="str">
        <f t="shared" si="1"/>
        <v>77.4262113</v>
      </c>
    </row>
    <row r="21" spans="1:6">
      <c r="A21" t="s">
        <v>72</v>
      </c>
      <c r="B21" t="s">
        <v>144</v>
      </c>
      <c r="C21" t="s">
        <v>145</v>
      </c>
      <c r="D21">
        <v>8</v>
      </c>
      <c r="E21" t="str">
        <f t="shared" si="0"/>
        <v>23.2943359</v>
      </c>
      <c r="F21" t="str">
        <f t="shared" si="1"/>
        <v>77.4263305</v>
      </c>
    </row>
    <row r="22" spans="1:6">
      <c r="A22" t="s">
        <v>73</v>
      </c>
      <c r="B22" t="s">
        <v>146</v>
      </c>
      <c r="C22" t="s">
        <v>147</v>
      </c>
      <c r="D22">
        <v>8</v>
      </c>
      <c r="E22" t="str">
        <f t="shared" si="0"/>
        <v>23.2942933</v>
      </c>
      <c r="F22" t="str">
        <f t="shared" si="1"/>
        <v>77.4263134</v>
      </c>
    </row>
    <row r="23" spans="1:6">
      <c r="A23" t="s">
        <v>74</v>
      </c>
      <c r="B23" t="s">
        <v>148</v>
      </c>
      <c r="C23" t="s">
        <v>149</v>
      </c>
      <c r="D23">
        <v>8</v>
      </c>
      <c r="E23" t="str">
        <f t="shared" si="0"/>
        <v>23.2942893</v>
      </c>
      <c r="F23" t="str">
        <f t="shared" si="1"/>
        <v>77.4263081</v>
      </c>
    </row>
    <row r="24" spans="1:6">
      <c r="A24" t="s">
        <v>75</v>
      </c>
      <c r="B24" t="s">
        <v>150</v>
      </c>
      <c r="C24" t="s">
        <v>151</v>
      </c>
      <c r="D24">
        <v>8</v>
      </c>
      <c r="E24" t="str">
        <f t="shared" si="0"/>
        <v>23.294716 </v>
      </c>
      <c r="F24" t="str">
        <f t="shared" si="1"/>
        <v>77.4265282</v>
      </c>
    </row>
    <row r="25" spans="1:6">
      <c r="A25" t="s">
        <v>76</v>
      </c>
      <c r="B25" t="s">
        <v>152</v>
      </c>
      <c r="C25" t="s">
        <v>153</v>
      </c>
      <c r="D25">
        <v>8</v>
      </c>
      <c r="E25" t="str">
        <f t="shared" si="0"/>
        <v>23.2945374</v>
      </c>
      <c r="F25" t="str">
        <f t="shared" si="1"/>
        <v>77.4267048</v>
      </c>
    </row>
    <row r="26" spans="1:6">
      <c r="A26" t="s">
        <v>77</v>
      </c>
      <c r="B26" t="s">
        <v>154</v>
      </c>
      <c r="C26" t="s">
        <v>155</v>
      </c>
      <c r="D26">
        <v>8</v>
      </c>
      <c r="E26" t="str">
        <f t="shared" si="0"/>
        <v>23.2943539</v>
      </c>
      <c r="F26" t="str">
        <f t="shared" si="1"/>
        <v>77.4265962</v>
      </c>
    </row>
    <row r="27" spans="1:6">
      <c r="A27" t="s">
        <v>78</v>
      </c>
      <c r="B27" t="s">
        <v>156</v>
      </c>
      <c r="C27" t="s">
        <v>157</v>
      </c>
      <c r="D27">
        <v>8</v>
      </c>
      <c r="E27" t="str">
        <f t="shared" si="0"/>
        <v>23.2939483</v>
      </c>
      <c r="F27" t="str">
        <f t="shared" si="1"/>
        <v>77.4254942</v>
      </c>
    </row>
    <row r="28" spans="1:6">
      <c r="A28" t="s">
        <v>79</v>
      </c>
      <c r="B28" t="s">
        <v>158</v>
      </c>
      <c r="C28" t="s">
        <v>159</v>
      </c>
      <c r="D28">
        <v>8</v>
      </c>
      <c r="E28" t="str">
        <f t="shared" si="0"/>
        <v>23.2938819</v>
      </c>
      <c r="F28" t="str">
        <f t="shared" si="1"/>
        <v>77.4253814</v>
      </c>
    </row>
    <row r="29" spans="1:6">
      <c r="A29" t="s">
        <v>80</v>
      </c>
      <c r="B29" t="s">
        <v>160</v>
      </c>
      <c r="C29" t="s">
        <v>161</v>
      </c>
      <c r="D29">
        <v>8</v>
      </c>
      <c r="E29" t="str">
        <f t="shared" si="0"/>
        <v>23.2939524</v>
      </c>
      <c r="F29" t="str">
        <f t="shared" si="1"/>
        <v>77.4255081</v>
      </c>
    </row>
    <row r="30" spans="1:6">
      <c r="A30" t="s">
        <v>81</v>
      </c>
      <c r="B30" t="s">
        <v>162</v>
      </c>
      <c r="C30" t="s">
        <v>163</v>
      </c>
      <c r="D30">
        <v>8</v>
      </c>
      <c r="E30" t="str">
        <f t="shared" si="0"/>
        <v>23.2939131</v>
      </c>
      <c r="F30" t="str">
        <f t="shared" si="1"/>
        <v>77.4255346</v>
      </c>
    </row>
    <row r="31" spans="1:6">
      <c r="A31" t="s">
        <v>82</v>
      </c>
      <c r="B31" t="s">
        <v>164</v>
      </c>
      <c r="C31" t="s">
        <v>165</v>
      </c>
      <c r="D31">
        <v>8</v>
      </c>
      <c r="E31" t="str">
        <f t="shared" si="0"/>
        <v>23.2938658</v>
      </c>
      <c r="F31" t="str">
        <f t="shared" si="1"/>
        <v>77.4256275</v>
      </c>
    </row>
    <row r="32" spans="1:6">
      <c r="A32" t="s">
        <v>83</v>
      </c>
      <c r="B32" t="s">
        <v>166</v>
      </c>
      <c r="C32" t="s">
        <v>167</v>
      </c>
      <c r="D32">
        <v>8</v>
      </c>
      <c r="E32" t="str">
        <f t="shared" si="0"/>
        <v>23.2938236</v>
      </c>
      <c r="F32" t="str">
        <f t="shared" si="1"/>
        <v>77.4257093</v>
      </c>
    </row>
    <row r="33" spans="1:6">
      <c r="A33" t="s">
        <v>84</v>
      </c>
      <c r="B33" t="s">
        <v>168</v>
      </c>
      <c r="C33" t="s">
        <v>169</v>
      </c>
      <c r="D33">
        <v>8</v>
      </c>
      <c r="E33" t="str">
        <f t="shared" si="0"/>
        <v>23.2938186</v>
      </c>
      <c r="F33" t="str">
        <f t="shared" si="1"/>
        <v>77.4257221</v>
      </c>
    </row>
    <row r="34" spans="1:6">
      <c r="A34" t="s">
        <v>85</v>
      </c>
      <c r="B34" t="s">
        <v>170</v>
      </c>
      <c r="C34" t="s">
        <v>171</v>
      </c>
      <c r="D34">
        <v>8</v>
      </c>
      <c r="E34" t="str">
        <f t="shared" si="0"/>
        <v>23.2938185</v>
      </c>
      <c r="F34" t="str">
        <f t="shared" si="1"/>
        <v>77.4257097</v>
      </c>
    </row>
    <row r="35" spans="1:6">
      <c r="A35" t="s">
        <v>86</v>
      </c>
      <c r="B35" t="s">
        <v>172</v>
      </c>
      <c r="C35" t="s">
        <v>173</v>
      </c>
      <c r="D35">
        <v>8</v>
      </c>
      <c r="E35" t="str">
        <f t="shared" si="0"/>
        <v>23.2935816</v>
      </c>
      <c r="F35" t="str">
        <f t="shared" si="1"/>
        <v>77.4259933</v>
      </c>
    </row>
    <row r="36" spans="1:6">
      <c r="A36" t="s">
        <v>87</v>
      </c>
      <c r="B36" t="s">
        <v>174</v>
      </c>
      <c r="C36" t="s">
        <v>175</v>
      </c>
      <c r="D36">
        <v>8</v>
      </c>
      <c r="E36" t="str">
        <f t="shared" si="0"/>
        <v>23.2936819</v>
      </c>
      <c r="F36" t="str">
        <f t="shared" si="1"/>
        <v>77.425942 </v>
      </c>
    </row>
    <row r="37" spans="1:6">
      <c r="A37" s="38" t="s">
        <v>88</v>
      </c>
      <c r="B37" t="s">
        <v>176</v>
      </c>
      <c r="C37" t="s">
        <v>177</v>
      </c>
      <c r="D37">
        <v>8</v>
      </c>
      <c r="E37" t="str">
        <f t="shared" si="0"/>
        <v>23.2937411</v>
      </c>
      <c r="F37" t="str">
        <f t="shared" si="1"/>
        <v>77.4259842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18" workbookViewId="0">
      <selection activeCell="A39" sqref="A39"/>
    </sheetView>
  </sheetViews>
  <sheetFormatPr defaultRowHeight="15"/>
  <cols>
    <col min="1" max="1" width="19" customWidth="1"/>
    <col min="2" max="2" width="95.140625" bestFit="1" customWidth="1"/>
    <col min="3" max="3" width="24.140625" customWidth="1"/>
    <col min="4" max="4" width="92.140625" bestFit="1" customWidth="1"/>
    <col min="5" max="5" width="39.85546875" style="43" customWidth="1"/>
    <col min="6" max="6" width="17.28515625" bestFit="1" customWidth="1"/>
  </cols>
  <sheetData>
    <row r="1" spans="1:6" ht="15.75">
      <c r="A1" s="37" t="s">
        <v>215</v>
      </c>
      <c r="B1" t="s">
        <v>201</v>
      </c>
      <c r="C1" t="s">
        <v>220</v>
      </c>
      <c r="D1" t="s">
        <v>224</v>
      </c>
      <c r="E1" s="43">
        <v>340</v>
      </c>
      <c r="F1" s="43" t="s">
        <v>240</v>
      </c>
    </row>
    <row r="2" spans="1:6" ht="15.75">
      <c r="A2" s="37" t="s">
        <v>216</v>
      </c>
      <c r="B2" t="s">
        <v>202</v>
      </c>
      <c r="C2" t="s">
        <v>221</v>
      </c>
      <c r="D2" t="s">
        <v>225</v>
      </c>
      <c r="F2" s="43" t="s">
        <v>243</v>
      </c>
    </row>
    <row r="3" spans="1:6" ht="15.75">
      <c r="A3" s="37" t="s">
        <v>217</v>
      </c>
      <c r="B3" t="s">
        <v>202</v>
      </c>
      <c r="C3" t="s">
        <v>221</v>
      </c>
      <c r="D3" t="s">
        <v>225</v>
      </c>
      <c r="F3" s="43" t="s">
        <v>243</v>
      </c>
    </row>
    <row r="4" spans="1:6" ht="15.75">
      <c r="A4" s="37" t="s">
        <v>57</v>
      </c>
      <c r="B4" t="s">
        <v>203</v>
      </c>
      <c r="C4" t="s">
        <v>221</v>
      </c>
      <c r="D4" t="s">
        <v>226</v>
      </c>
      <c r="F4" s="43" t="s">
        <v>241</v>
      </c>
    </row>
    <row r="5" spans="1:6" ht="15.75">
      <c r="A5" s="37" t="s">
        <v>58</v>
      </c>
      <c r="B5" t="s">
        <v>204</v>
      </c>
      <c r="C5" t="s">
        <v>221</v>
      </c>
      <c r="D5" t="s">
        <v>227</v>
      </c>
      <c r="E5" s="43">
        <v>90</v>
      </c>
      <c r="F5" s="43" t="s">
        <v>241</v>
      </c>
    </row>
    <row r="6" spans="1:6" ht="15.75">
      <c r="A6" s="37" t="s">
        <v>59</v>
      </c>
      <c r="B6" t="s">
        <v>201</v>
      </c>
      <c r="C6" t="s">
        <v>220</v>
      </c>
      <c r="D6" t="s">
        <v>224</v>
      </c>
      <c r="F6" s="43" t="s">
        <v>240</v>
      </c>
    </row>
    <row r="7" spans="1:6" ht="15.75">
      <c r="A7" s="37" t="s">
        <v>60</v>
      </c>
      <c r="B7" t="s">
        <v>205</v>
      </c>
      <c r="C7" t="s">
        <v>221</v>
      </c>
      <c r="D7" t="s">
        <v>228</v>
      </c>
      <c r="F7" s="43" t="s">
        <v>241</v>
      </c>
    </row>
    <row r="8" spans="1:6" ht="15.75">
      <c r="A8" s="37" t="s">
        <v>61</v>
      </c>
      <c r="B8" t="s">
        <v>206</v>
      </c>
      <c r="C8" t="s">
        <v>221</v>
      </c>
      <c r="D8" t="s">
        <v>229</v>
      </c>
      <c r="F8" s="43" t="s">
        <v>241</v>
      </c>
    </row>
    <row r="9" spans="1:6" ht="15.75">
      <c r="A9" s="37" t="s">
        <v>62</v>
      </c>
      <c r="B9" t="s">
        <v>207</v>
      </c>
      <c r="C9" t="s">
        <v>220</v>
      </c>
      <c r="D9" t="s">
        <v>230</v>
      </c>
      <c r="F9" s="43" t="s">
        <v>240</v>
      </c>
    </row>
    <row r="10" spans="1:6" ht="15.75">
      <c r="A10" s="37" t="s">
        <v>63</v>
      </c>
      <c r="B10" t="s">
        <v>208</v>
      </c>
      <c r="C10" t="s">
        <v>221</v>
      </c>
      <c r="D10" t="s">
        <v>231</v>
      </c>
      <c r="F10" s="43" t="s">
        <v>242</v>
      </c>
    </row>
    <row r="11" spans="1:6" ht="15.75">
      <c r="A11" s="37" t="s">
        <v>64</v>
      </c>
      <c r="B11" t="s">
        <v>201</v>
      </c>
      <c r="C11" t="s">
        <v>220</v>
      </c>
      <c r="D11" t="s">
        <v>224</v>
      </c>
      <c r="F11" s="43" t="s">
        <v>240</v>
      </c>
    </row>
    <row r="12" spans="1:6" ht="15.75">
      <c r="A12" s="37" t="s">
        <v>65</v>
      </c>
      <c r="B12" t="s">
        <v>200</v>
      </c>
      <c r="C12" t="s">
        <v>221</v>
      </c>
      <c r="D12" t="s">
        <v>232</v>
      </c>
      <c r="F12" s="43" t="s">
        <v>244</v>
      </c>
    </row>
    <row r="13" spans="1:6" ht="15.75">
      <c r="A13" s="37" t="s">
        <v>66</v>
      </c>
      <c r="B13" s="38" t="s">
        <v>219</v>
      </c>
      <c r="C13" t="s">
        <v>222</v>
      </c>
      <c r="D13" t="s">
        <v>233</v>
      </c>
      <c r="F13" s="43" t="s">
        <v>240</v>
      </c>
    </row>
    <row r="14" spans="1:6" ht="15.75">
      <c r="A14" s="37" t="s">
        <v>56</v>
      </c>
      <c r="B14" t="s">
        <v>209</v>
      </c>
      <c r="C14" t="s">
        <v>220</v>
      </c>
      <c r="D14" t="s">
        <v>234</v>
      </c>
      <c r="F14" s="43" t="s">
        <v>240</v>
      </c>
    </row>
    <row r="15" spans="1:6" ht="15.75">
      <c r="A15" s="37" t="s">
        <v>67</v>
      </c>
      <c r="B15" t="s">
        <v>208</v>
      </c>
      <c r="C15" t="s">
        <v>221</v>
      </c>
      <c r="D15" t="s">
        <v>231</v>
      </c>
      <c r="F15" s="43" t="s">
        <v>242</v>
      </c>
    </row>
    <row r="16" spans="1:6" ht="15.75">
      <c r="A16" s="37" t="s">
        <v>68</v>
      </c>
      <c r="B16" t="s">
        <v>208</v>
      </c>
      <c r="C16" t="s">
        <v>221</v>
      </c>
      <c r="D16" t="s">
        <v>231</v>
      </c>
      <c r="F16" s="43" t="s">
        <v>242</v>
      </c>
    </row>
    <row r="17" spans="1:6" ht="15.75">
      <c r="A17" s="37" t="s">
        <v>69</v>
      </c>
      <c r="B17" t="s">
        <v>202</v>
      </c>
      <c r="C17" t="s">
        <v>221</v>
      </c>
      <c r="D17" t="s">
        <v>225</v>
      </c>
      <c r="F17" s="43" t="s">
        <v>243</v>
      </c>
    </row>
    <row r="18" spans="1:6" ht="15.75">
      <c r="A18" s="37" t="s">
        <v>70</v>
      </c>
      <c r="B18" t="s">
        <v>210</v>
      </c>
      <c r="C18" t="s">
        <v>221</v>
      </c>
      <c r="D18" t="s">
        <v>235</v>
      </c>
      <c r="E18" s="43">
        <v>72</v>
      </c>
      <c r="F18" s="43" t="s">
        <v>240</v>
      </c>
    </row>
    <row r="19" spans="1:6" ht="15.75">
      <c r="A19" s="37" t="s">
        <v>71</v>
      </c>
      <c r="B19" t="s">
        <v>207</v>
      </c>
      <c r="C19" t="s">
        <v>220</v>
      </c>
      <c r="D19" t="s">
        <v>230</v>
      </c>
      <c r="E19" s="43">
        <v>298</v>
      </c>
      <c r="F19" s="43" t="s">
        <v>240</v>
      </c>
    </row>
    <row r="20" spans="1:6" ht="15.75">
      <c r="A20" s="37" t="s">
        <v>72</v>
      </c>
      <c r="B20" t="s">
        <v>210</v>
      </c>
      <c r="C20" t="s">
        <v>221</v>
      </c>
      <c r="D20" t="s">
        <v>235</v>
      </c>
      <c r="E20" s="43">
        <v>72</v>
      </c>
      <c r="F20" s="43" t="s">
        <v>240</v>
      </c>
    </row>
    <row r="21" spans="1:6" ht="15.75">
      <c r="A21" s="37" t="s">
        <v>73</v>
      </c>
      <c r="B21" t="s">
        <v>210</v>
      </c>
      <c r="C21" t="s">
        <v>221</v>
      </c>
      <c r="D21" t="s">
        <v>235</v>
      </c>
      <c r="F21" s="43" t="s">
        <v>240</v>
      </c>
    </row>
    <row r="22" spans="1:6" ht="15.75">
      <c r="A22" s="37" t="s">
        <v>74</v>
      </c>
      <c r="B22" t="s">
        <v>210</v>
      </c>
      <c r="C22" t="s">
        <v>221</v>
      </c>
      <c r="D22" t="s">
        <v>235</v>
      </c>
      <c r="F22" s="43" t="s">
        <v>240</v>
      </c>
    </row>
    <row r="23" spans="1:6" ht="15.75">
      <c r="A23" s="37" t="s">
        <v>75</v>
      </c>
      <c r="B23" t="s">
        <v>211</v>
      </c>
      <c r="C23" t="s">
        <v>221</v>
      </c>
      <c r="D23" t="s">
        <v>236</v>
      </c>
      <c r="F23" s="43" t="s">
        <v>240</v>
      </c>
    </row>
    <row r="24" spans="1:6" ht="15.75">
      <c r="A24" s="37" t="s">
        <v>76</v>
      </c>
      <c r="B24" t="s">
        <v>210</v>
      </c>
      <c r="C24" t="s">
        <v>221</v>
      </c>
      <c r="D24" t="s">
        <v>235</v>
      </c>
      <c r="F24" s="43" t="s">
        <v>240</v>
      </c>
    </row>
    <row r="25" spans="1:6" ht="15.75">
      <c r="A25" s="37" t="s">
        <v>77</v>
      </c>
      <c r="B25" t="s">
        <v>210</v>
      </c>
      <c r="C25" t="s">
        <v>221</v>
      </c>
      <c r="D25" t="s">
        <v>235</v>
      </c>
      <c r="F25" s="43" t="s">
        <v>240</v>
      </c>
    </row>
    <row r="26" spans="1:6" ht="15.75">
      <c r="A26" s="37" t="s">
        <v>78</v>
      </c>
      <c r="B26" t="s">
        <v>202</v>
      </c>
      <c r="C26" t="s">
        <v>221</v>
      </c>
      <c r="D26" t="s">
        <v>225</v>
      </c>
      <c r="E26" s="43" t="s">
        <v>245</v>
      </c>
      <c r="F26" s="43" t="s">
        <v>243</v>
      </c>
    </row>
    <row r="27" spans="1:6" ht="15.75">
      <c r="A27" s="37" t="s">
        <v>79</v>
      </c>
      <c r="B27" t="s">
        <v>212</v>
      </c>
      <c r="C27" t="s">
        <v>223</v>
      </c>
      <c r="D27" t="s">
        <v>237</v>
      </c>
      <c r="E27" s="43" t="s">
        <v>246</v>
      </c>
      <c r="F27" s="43" t="s">
        <v>240</v>
      </c>
    </row>
    <row r="28" spans="1:6" ht="15.75">
      <c r="A28" s="37" t="s">
        <v>80</v>
      </c>
      <c r="B28" t="s">
        <v>202</v>
      </c>
      <c r="C28" t="s">
        <v>221</v>
      </c>
      <c r="D28" t="s">
        <v>225</v>
      </c>
      <c r="F28" s="43" t="s">
        <v>243</v>
      </c>
    </row>
    <row r="29" spans="1:6" ht="15.75">
      <c r="A29" s="37" t="s">
        <v>81</v>
      </c>
      <c r="B29" t="s">
        <v>202</v>
      </c>
      <c r="C29" t="s">
        <v>221</v>
      </c>
      <c r="D29" t="s">
        <v>225</v>
      </c>
      <c r="F29" s="43" t="s">
        <v>243</v>
      </c>
    </row>
    <row r="30" spans="1:6" ht="15.75">
      <c r="A30" s="37" t="s">
        <v>82</v>
      </c>
      <c r="B30" t="s">
        <v>202</v>
      </c>
      <c r="C30" t="s">
        <v>221</v>
      </c>
      <c r="D30" t="s">
        <v>225</v>
      </c>
      <c r="F30" s="43" t="s">
        <v>243</v>
      </c>
    </row>
    <row r="31" spans="1:6" ht="15.75">
      <c r="A31" s="37" t="s">
        <v>83</v>
      </c>
      <c r="B31" t="s">
        <v>202</v>
      </c>
      <c r="C31" t="s">
        <v>221</v>
      </c>
      <c r="D31" t="s">
        <v>225</v>
      </c>
      <c r="F31" s="43" t="s">
        <v>243</v>
      </c>
    </row>
    <row r="32" spans="1:6" ht="15.75">
      <c r="A32" s="37" t="s">
        <v>84</v>
      </c>
      <c r="B32" t="s">
        <v>202</v>
      </c>
      <c r="C32" t="s">
        <v>221</v>
      </c>
      <c r="D32" t="s">
        <v>225</v>
      </c>
      <c r="F32" s="43" t="s">
        <v>243</v>
      </c>
    </row>
    <row r="33" spans="1:6" ht="15.75">
      <c r="A33" s="37" t="s">
        <v>85</v>
      </c>
      <c r="B33" t="s">
        <v>202</v>
      </c>
      <c r="C33" t="s">
        <v>221</v>
      </c>
      <c r="D33" t="s">
        <v>225</v>
      </c>
      <c r="F33" s="43" t="s">
        <v>243</v>
      </c>
    </row>
    <row r="34" spans="1:6" ht="15.75">
      <c r="A34" s="37" t="s">
        <v>86</v>
      </c>
      <c r="B34" t="s">
        <v>202</v>
      </c>
      <c r="C34" t="s">
        <v>221</v>
      </c>
      <c r="D34" t="s">
        <v>225</v>
      </c>
      <c r="F34" s="43" t="s">
        <v>243</v>
      </c>
    </row>
    <row r="35" spans="1:6" ht="15.75">
      <c r="A35" s="37" t="s">
        <v>87</v>
      </c>
      <c r="B35" t="s">
        <v>213</v>
      </c>
      <c r="C35" t="s">
        <v>221</v>
      </c>
      <c r="D35" t="s">
        <v>238</v>
      </c>
      <c r="F35" s="43" t="s">
        <v>243</v>
      </c>
    </row>
    <row r="36" spans="1:6" ht="15.75">
      <c r="A36" s="37" t="s">
        <v>88</v>
      </c>
      <c r="B36" t="s">
        <v>202</v>
      </c>
      <c r="C36" t="s">
        <v>221</v>
      </c>
      <c r="D36" t="s">
        <v>225</v>
      </c>
      <c r="F36" s="43" t="s">
        <v>243</v>
      </c>
    </row>
    <row r="37" spans="1:6" ht="15.75">
      <c r="A37" s="37" t="s">
        <v>218</v>
      </c>
      <c r="B37" t="s">
        <v>214</v>
      </c>
      <c r="C37" t="s">
        <v>221</v>
      </c>
      <c r="D37" t="s">
        <v>239</v>
      </c>
      <c r="E37" s="43" t="s">
        <v>247</v>
      </c>
      <c r="F37" s="43" t="s">
        <v>241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topLeftCell="A26" workbookViewId="0">
      <selection activeCell="B39" sqref="B2:B39"/>
    </sheetView>
  </sheetViews>
  <sheetFormatPr defaultRowHeight="15"/>
  <cols>
    <col min="1" max="1" width="21.5703125" style="25" customWidth="1"/>
  </cols>
  <sheetData>
    <row r="1" spans="1:2">
      <c r="A1" s="31"/>
    </row>
    <row r="2" spans="1:2">
      <c r="A2" s="43" t="s">
        <v>241</v>
      </c>
      <c r="B2" t="str">
        <f>CONCATENATE(",",A2,",")</f>
        <v>,Kalyan Nagar,</v>
      </c>
    </row>
    <row r="3" spans="1:2">
      <c r="A3" s="43" t="s">
        <v>241</v>
      </c>
      <c r="B3" t="str">
        <f t="shared" ref="B3:B39" si="0">CONCATENATE(",",A3,",")</f>
        <v>,Kalyan Nagar,</v>
      </c>
    </row>
    <row r="4" spans="1:2">
      <c r="A4" s="43" t="s">
        <v>240</v>
      </c>
      <c r="B4" t="str">
        <f t="shared" si="0"/>
        <v>,Chandan Nagar,</v>
      </c>
    </row>
    <row r="5" spans="1:2">
      <c r="A5" s="43" t="s">
        <v>243</v>
      </c>
      <c r="B5" t="str">
        <f t="shared" si="0"/>
        <v>,Oriya Basti Colony,</v>
      </c>
    </row>
    <row r="6" spans="1:2">
      <c r="A6" s="43" t="s">
        <v>243</v>
      </c>
      <c r="B6" t="str">
        <f t="shared" si="0"/>
        <v>,Oriya Basti Colony,</v>
      </c>
    </row>
    <row r="7" spans="1:2">
      <c r="A7" s="43" t="s">
        <v>241</v>
      </c>
      <c r="B7" t="str">
        <f t="shared" si="0"/>
        <v>,Kalyan Nagar,</v>
      </c>
    </row>
    <row r="8" spans="1:2">
      <c r="A8" s="43" t="s">
        <v>241</v>
      </c>
      <c r="B8" t="str">
        <f t="shared" si="0"/>
        <v>,Kalyan Nagar,</v>
      </c>
    </row>
    <row r="9" spans="1:2">
      <c r="A9" s="43" t="s">
        <v>240</v>
      </c>
      <c r="B9" t="str">
        <f t="shared" si="0"/>
        <v>,Chandan Nagar,</v>
      </c>
    </row>
    <row r="10" spans="1:2">
      <c r="A10" s="43" t="s">
        <v>241</v>
      </c>
      <c r="B10" t="str">
        <f t="shared" si="0"/>
        <v>,Kalyan Nagar,</v>
      </c>
    </row>
    <row r="11" spans="1:2">
      <c r="A11" s="43" t="s">
        <v>241</v>
      </c>
      <c r="B11" t="str">
        <f t="shared" si="0"/>
        <v>,Kalyan Nagar,</v>
      </c>
    </row>
    <row r="12" spans="1:2">
      <c r="A12" s="43" t="s">
        <v>240</v>
      </c>
      <c r="B12" t="str">
        <f t="shared" si="0"/>
        <v>,Chandan Nagar,</v>
      </c>
    </row>
    <row r="13" spans="1:2">
      <c r="A13" s="43" t="s">
        <v>242</v>
      </c>
      <c r="B13" t="str">
        <f t="shared" si="0"/>
        <v>,Vidisha Rd,</v>
      </c>
    </row>
    <row r="14" spans="1:2">
      <c r="A14" s="43" t="s">
        <v>240</v>
      </c>
      <c r="B14" t="str">
        <f t="shared" si="0"/>
        <v>,Chandan Nagar,</v>
      </c>
    </row>
    <row r="15" spans="1:2">
      <c r="A15" s="43" t="s">
        <v>244</v>
      </c>
      <c r="B15" t="str">
        <f t="shared" si="0"/>
        <v>,Paras Dham,</v>
      </c>
    </row>
    <row r="16" spans="1:2">
      <c r="A16" s="43" t="s">
        <v>240</v>
      </c>
      <c r="B16" t="str">
        <f t="shared" si="0"/>
        <v>,Chandan Nagar,</v>
      </c>
    </row>
    <row r="17" spans="1:2">
      <c r="A17" s="43" t="s">
        <v>240</v>
      </c>
      <c r="B17" t="str">
        <f t="shared" si="0"/>
        <v>,Chandan Nagar,</v>
      </c>
    </row>
    <row r="18" spans="1:2">
      <c r="A18" s="43" t="s">
        <v>242</v>
      </c>
      <c r="B18" t="str">
        <f t="shared" si="0"/>
        <v>,Vidisha Rd,</v>
      </c>
    </row>
    <row r="19" spans="1:2">
      <c r="A19" s="43" t="s">
        <v>242</v>
      </c>
      <c r="B19" t="str">
        <f t="shared" si="0"/>
        <v>,Vidisha Rd,</v>
      </c>
    </row>
    <row r="20" spans="1:2">
      <c r="A20" s="43" t="s">
        <v>243</v>
      </c>
      <c r="B20" t="str">
        <f t="shared" si="0"/>
        <v>,Oriya Basti Colony,</v>
      </c>
    </row>
    <row r="21" spans="1:2">
      <c r="A21" s="43" t="s">
        <v>240</v>
      </c>
      <c r="B21" t="str">
        <f t="shared" si="0"/>
        <v>,Chandan Nagar,</v>
      </c>
    </row>
    <row r="22" spans="1:2">
      <c r="A22" s="43" t="s">
        <v>240</v>
      </c>
      <c r="B22" t="str">
        <f t="shared" si="0"/>
        <v>,Chandan Nagar,</v>
      </c>
    </row>
    <row r="23" spans="1:2">
      <c r="A23" s="43" t="s">
        <v>240</v>
      </c>
      <c r="B23" t="str">
        <f t="shared" si="0"/>
        <v>,Chandan Nagar,</v>
      </c>
    </row>
    <row r="24" spans="1:2">
      <c r="A24" s="43" t="s">
        <v>240</v>
      </c>
      <c r="B24" t="str">
        <f t="shared" si="0"/>
        <v>,Chandan Nagar,</v>
      </c>
    </row>
    <row r="25" spans="1:2">
      <c r="A25" s="43" t="s">
        <v>240</v>
      </c>
      <c r="B25" t="str">
        <f t="shared" si="0"/>
        <v>,Chandan Nagar,</v>
      </c>
    </row>
    <row r="26" spans="1:2">
      <c r="A26" s="43" t="s">
        <v>240</v>
      </c>
      <c r="B26" t="str">
        <f t="shared" si="0"/>
        <v>,Chandan Nagar,</v>
      </c>
    </row>
    <row r="27" spans="1:2">
      <c r="A27" s="43" t="s">
        <v>240</v>
      </c>
      <c r="B27" t="str">
        <f t="shared" si="0"/>
        <v>,Chandan Nagar,</v>
      </c>
    </row>
    <row r="28" spans="1:2">
      <c r="A28" s="43" t="s">
        <v>240</v>
      </c>
      <c r="B28" t="str">
        <f t="shared" si="0"/>
        <v>,Chandan Nagar,</v>
      </c>
    </row>
    <row r="29" spans="1:2">
      <c r="A29" s="43" t="s">
        <v>243</v>
      </c>
      <c r="B29" t="str">
        <f t="shared" si="0"/>
        <v>,Oriya Basti Colony,</v>
      </c>
    </row>
    <row r="30" spans="1:2">
      <c r="A30" s="43" t="s">
        <v>240</v>
      </c>
      <c r="B30" t="str">
        <f t="shared" si="0"/>
        <v>,Chandan Nagar,</v>
      </c>
    </row>
    <row r="31" spans="1:2">
      <c r="A31" s="43" t="s">
        <v>243</v>
      </c>
      <c r="B31" t="str">
        <f t="shared" si="0"/>
        <v>,Oriya Basti Colony,</v>
      </c>
    </row>
    <row r="32" spans="1:2">
      <c r="A32" s="43" t="s">
        <v>243</v>
      </c>
      <c r="B32" t="str">
        <f t="shared" si="0"/>
        <v>,Oriya Basti Colony,</v>
      </c>
    </row>
    <row r="33" spans="1:2">
      <c r="A33" s="43" t="s">
        <v>243</v>
      </c>
      <c r="B33" t="str">
        <f t="shared" si="0"/>
        <v>,Oriya Basti Colony,</v>
      </c>
    </row>
    <row r="34" spans="1:2">
      <c r="A34" s="43" t="s">
        <v>243</v>
      </c>
      <c r="B34" t="str">
        <f t="shared" si="0"/>
        <v>,Oriya Basti Colony,</v>
      </c>
    </row>
    <row r="35" spans="1:2">
      <c r="A35" s="43" t="s">
        <v>243</v>
      </c>
      <c r="B35" t="str">
        <f t="shared" si="0"/>
        <v>,Oriya Basti Colony,</v>
      </c>
    </row>
    <row r="36" spans="1:2">
      <c r="A36" s="43" t="s">
        <v>243</v>
      </c>
      <c r="B36" t="str">
        <f t="shared" si="0"/>
        <v>,Oriya Basti Colony,</v>
      </c>
    </row>
    <row r="37" spans="1:2">
      <c r="A37" s="43" t="s">
        <v>243</v>
      </c>
      <c r="B37" t="str">
        <f t="shared" si="0"/>
        <v>,Oriya Basti Colony,</v>
      </c>
    </row>
    <row r="38" spans="1:2">
      <c r="A38" s="43" t="s">
        <v>243</v>
      </c>
      <c r="B38" t="str">
        <f t="shared" si="0"/>
        <v>,Oriya Basti Colony,</v>
      </c>
    </row>
    <row r="39" spans="1:2">
      <c r="A39" s="43" t="s">
        <v>243</v>
      </c>
      <c r="B39" t="str">
        <f t="shared" si="0"/>
        <v>,Oriya Basti Colony,</v>
      </c>
    </row>
    <row r="40" spans="1:2">
      <c r="A40" s="4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Inventory</vt:lpstr>
      <vt:lpstr>GPON</vt:lpstr>
      <vt:lpstr>Plan</vt:lpstr>
      <vt:lpstr>WPlan</vt:lpstr>
      <vt:lpstr>Nesa</vt:lpstr>
      <vt:lpstr>Sheet4</vt:lpstr>
      <vt:lpstr>Sheet1</vt:lpstr>
      <vt:lpstr>Sheet2</vt:lpstr>
      <vt:lpstr>Sheet3</vt:lpstr>
      <vt:lpstr>GPON!_FilterDatabase</vt:lpstr>
      <vt:lpstr>WPlan!_FilterDatabase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GIS-K</dc:creator>
  <dc:description/>
  <cp:lastModifiedBy>Mdfaisan Hussain (Consultant)</cp:lastModifiedBy>
  <cp:revision>20</cp:revision>
  <cp:lastPrinted>2023-03-21T06:05:26Z</cp:lastPrinted>
  <dcterms:created xsi:type="dcterms:W3CDTF">2017-05-29T07:48:00Z</dcterms:created>
  <dcterms:modified xsi:type="dcterms:W3CDTF">2025-05-20T09:46:29Z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1033-10.2.0.6020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