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faisan.hussain\Downloads\"/>
    </mc:Choice>
  </mc:AlternateContent>
  <bookViews>
    <workbookView xWindow="-105" yWindow="-105" windowWidth="19425" windowHeight="103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U8" i="1"/>
  <c r="U9" i="1"/>
  <c r="U10" i="1"/>
  <c r="U11" i="1"/>
  <c r="U3" i="1"/>
  <c r="T4" i="1"/>
  <c r="U4" i="1" s="1"/>
  <c r="T5" i="1"/>
  <c r="U5" i="1" s="1"/>
  <c r="T6" i="1"/>
  <c r="U6" i="1" s="1"/>
  <c r="T7" i="1"/>
  <c r="U7" i="1" s="1"/>
  <c r="T8" i="1"/>
  <c r="T9" i="1"/>
  <c r="T10" i="1"/>
  <c r="T11" i="1"/>
  <c r="T3" i="1"/>
  <c r="V4" i="1"/>
  <c r="V6" i="1"/>
  <c r="V7" i="1"/>
  <c r="V8" i="1"/>
  <c r="V5" i="1"/>
  <c r="V9" i="1"/>
  <c r="V10" i="1"/>
  <c r="V11" i="1"/>
  <c r="W6" i="1" l="1"/>
  <c r="W4" i="1"/>
  <c r="W9" i="1"/>
  <c r="W8" i="1"/>
  <c r="W5" i="1"/>
  <c r="W7" i="1"/>
  <c r="W10" i="1"/>
  <c r="W11" i="1"/>
  <c r="V3" i="1" l="1"/>
  <c r="U12" i="1"/>
  <c r="W3" i="1" l="1"/>
  <c r="W12" i="1" s="1"/>
</calcChain>
</file>

<file path=xl/sharedStrings.xml><?xml version="1.0" encoding="utf-8"?>
<sst xmlns="http://schemas.openxmlformats.org/spreadsheetml/2006/main" count="82" uniqueCount="51">
  <si>
    <t>CWO 102311/1 Mandideep Indra Nagar Gajju Pipaliya</t>
  </si>
  <si>
    <t>BAJ13</t>
  </si>
  <si>
    <t>BAJ01</t>
  </si>
  <si>
    <t>BAJ03</t>
  </si>
  <si>
    <t>BAJ04</t>
  </si>
  <si>
    <t>BAJ07</t>
  </si>
  <si>
    <t>BAJ08</t>
  </si>
  <si>
    <t>BAJ09</t>
  </si>
  <si>
    <t>BAJ10</t>
  </si>
  <si>
    <t>BAJ11</t>
  </si>
  <si>
    <t>BAJ14</t>
  </si>
  <si>
    <t>BAJ15</t>
  </si>
  <si>
    <t>Total</t>
  </si>
  <si>
    <t>Item Code</t>
  </si>
  <si>
    <t>Description</t>
  </si>
  <si>
    <t>Category</t>
  </si>
  <si>
    <t>Unit Rate</t>
  </si>
  <si>
    <t>UOM</t>
  </si>
  <si>
    <t>SERVICES</t>
  </si>
  <si>
    <t>Service</t>
  </si>
  <si>
    <t>Meter</t>
  </si>
  <si>
    <t>TNL003738</t>
  </si>
  <si>
    <t>FTTH Overhead fiber</t>
  </si>
  <si>
    <t>TNL000401</t>
  </si>
  <si>
    <t>TNL001310</t>
  </si>
  <si>
    <t xml:space="preserve">Angle </t>
  </si>
  <si>
    <t>Each</t>
  </si>
  <si>
    <t>TNL004390</t>
  </si>
  <si>
    <t xml:space="preserve">3rd cable </t>
  </si>
  <si>
    <t>TNL002123</t>
  </si>
  <si>
    <t>Maaz final amount</t>
  </si>
  <si>
    <t>TOTAL</t>
  </si>
  <si>
    <t>BAJ19</t>
  </si>
  <si>
    <t>Shiva 100% Amount</t>
  </si>
  <si>
    <t>Maaz Rate 70%</t>
  </si>
  <si>
    <t>Pole</t>
  </si>
  <si>
    <t>BAJ16</t>
  </si>
  <si>
    <t>BAJ18</t>
  </si>
  <si>
    <t>TNL004409</t>
  </si>
  <si>
    <t>installation of FMS</t>
  </si>
  <si>
    <t>Splicing</t>
  </si>
  <si>
    <t>installation of FAT</t>
  </si>
  <si>
    <t>Clipping</t>
  </si>
  <si>
    <t>Total Invoice</t>
  </si>
  <si>
    <t>Expense</t>
  </si>
  <si>
    <t>Permission</t>
  </si>
  <si>
    <t>Angle</t>
  </si>
  <si>
    <t>Flexible</t>
  </si>
  <si>
    <t>Painting</t>
  </si>
  <si>
    <t>PP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</si>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</sst>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sz val="8"/>
      <color rgb="FF333333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F1" workbookViewId="0">
      <selection activeCell="W12" sqref="W12"/>
    </sheetView>
  </sheetViews>
  <sheetFormatPr defaultRowHeight="14.25"/>
  <cols>
    <col min="1" max="1" width="15.5" customWidth="1"/>
    <col min="2" max="2" width="32.125" customWidth="1"/>
    <col min="7" max="7" width="15.375" customWidth="1"/>
    <col min="8" max="8" width="13" customWidth="1"/>
    <col min="20" max="20" width="15.125" customWidth="1"/>
    <col min="21" max="21" width="21.125" customWidth="1"/>
    <col min="22" max="22" width="13.375" customWidth="1"/>
    <col min="23" max="23" width="21.25" customWidth="1"/>
  </cols>
  <sheetData>
    <row r="1" spans="1:23" ht="14.45" customHeight="1">
      <c r="A1" s="13" t="s">
        <v>0</v>
      </c>
      <c r="B1" s="13"/>
      <c r="C1" s="13"/>
      <c r="D1" s="13"/>
      <c r="E1" s="13"/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</v>
      </c>
      <c r="O1" s="12" t="s">
        <v>10</v>
      </c>
      <c r="P1" s="12" t="s">
        <v>11</v>
      </c>
      <c r="Q1" s="12" t="s">
        <v>36</v>
      </c>
      <c r="R1" s="12" t="s">
        <v>37</v>
      </c>
      <c r="S1" s="12" t="s">
        <v>32</v>
      </c>
      <c r="T1" s="12" t="s">
        <v>12</v>
      </c>
      <c r="U1" s="10" t="s">
        <v>33</v>
      </c>
      <c r="V1" s="6" t="s">
        <v>34</v>
      </c>
      <c r="W1" s="6" t="s">
        <v>30</v>
      </c>
    </row>
    <row r="2" spans="1:23" ht="1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18</v>
      </c>
      <c r="H2" s="12" t="s">
        <v>18</v>
      </c>
      <c r="I2" s="12" t="s">
        <v>18</v>
      </c>
      <c r="J2" s="12" t="s">
        <v>18</v>
      </c>
      <c r="K2" s="12" t="s">
        <v>18</v>
      </c>
      <c r="L2" s="12" t="s">
        <v>18</v>
      </c>
      <c r="M2" s="12" t="s">
        <v>18</v>
      </c>
      <c r="N2" s="12" t="s">
        <v>18</v>
      </c>
      <c r="O2" s="12" t="s">
        <v>18</v>
      </c>
      <c r="P2" s="12" t="s">
        <v>18</v>
      </c>
      <c r="Q2" s="12" t="s">
        <v>18</v>
      </c>
      <c r="R2" s="12" t="s">
        <v>18</v>
      </c>
      <c r="S2" s="12" t="s">
        <v>18</v>
      </c>
      <c r="T2" s="12" t="s">
        <v>18</v>
      </c>
      <c r="U2" s="7"/>
      <c r="V2" s="4"/>
      <c r="W2" s="4"/>
    </row>
    <row r="3" spans="1:23">
      <c r="A3" s="1" t="s">
        <v>21</v>
      </c>
      <c r="B3" s="1" t="s">
        <v>22</v>
      </c>
      <c r="C3" s="1" t="s">
        <v>19</v>
      </c>
      <c r="D3" s="1">
        <v>62</v>
      </c>
      <c r="E3" s="1" t="s">
        <v>20</v>
      </c>
      <c r="F3" s="2">
        <v>1134</v>
      </c>
      <c r="G3" s="2">
        <v>616</v>
      </c>
      <c r="H3" s="2">
        <v>1608</v>
      </c>
      <c r="I3" s="2">
        <v>786</v>
      </c>
      <c r="J3" s="2">
        <v>1166</v>
      </c>
      <c r="K3" s="2">
        <v>972</v>
      </c>
      <c r="L3" s="2">
        <v>490</v>
      </c>
      <c r="M3" s="2">
        <v>1002</v>
      </c>
      <c r="N3" s="2"/>
      <c r="O3" s="2">
        <v>1390</v>
      </c>
      <c r="P3" s="2">
        <v>1020</v>
      </c>
      <c r="Q3" s="2">
        <v>1053</v>
      </c>
      <c r="R3" s="2">
        <v>1084</v>
      </c>
      <c r="S3" s="2"/>
      <c r="T3" s="2">
        <f>SUM(F3:S3)</f>
        <v>12321</v>
      </c>
      <c r="U3" s="8">
        <f>D3*T3</f>
        <v>763902</v>
      </c>
      <c r="V3" s="4">
        <f>D3*70/100</f>
        <v>43.4</v>
      </c>
      <c r="W3" s="4">
        <f t="shared" ref="W3:W11" si="0">T3*V3</f>
        <v>534731.4</v>
      </c>
    </row>
    <row r="4" spans="1:23">
      <c r="A4" s="1" t="s">
        <v>23</v>
      </c>
      <c r="B4" s="1" t="s">
        <v>22</v>
      </c>
      <c r="C4" s="1" t="s">
        <v>19</v>
      </c>
      <c r="D4" s="1">
        <v>28</v>
      </c>
      <c r="E4" s="1" t="s">
        <v>20</v>
      </c>
      <c r="F4" s="2"/>
      <c r="G4" s="2"/>
      <c r="H4" s="2"/>
      <c r="I4" s="2"/>
      <c r="J4" s="2"/>
      <c r="K4" s="2"/>
      <c r="L4" s="2"/>
      <c r="M4" s="2"/>
      <c r="N4" s="2">
        <v>155</v>
      </c>
      <c r="O4" s="2"/>
      <c r="P4" s="2"/>
      <c r="Q4" s="2"/>
      <c r="R4" s="2"/>
      <c r="S4" s="2"/>
      <c r="T4" s="2">
        <f t="shared" ref="T4:T11" si="1">SUM(F4:S4)</f>
        <v>155</v>
      </c>
      <c r="U4" s="8">
        <f t="shared" ref="U4:U11" si="2">D4*T4</f>
        <v>4340</v>
      </c>
      <c r="V4" s="4">
        <f t="shared" ref="V4:V11" si="3">D4*70/100</f>
        <v>19.600000000000001</v>
      </c>
      <c r="W4" s="4">
        <f t="shared" si="0"/>
        <v>3038</v>
      </c>
    </row>
    <row r="5" spans="1:23">
      <c r="A5" s="1" t="s">
        <v>38</v>
      </c>
      <c r="B5" s="1" t="s">
        <v>42</v>
      </c>
      <c r="C5" s="1" t="s">
        <v>19</v>
      </c>
      <c r="D5" s="1">
        <v>11</v>
      </c>
      <c r="E5" s="1" t="s">
        <v>20</v>
      </c>
      <c r="F5" s="2"/>
      <c r="G5" s="2">
        <v>143</v>
      </c>
      <c r="H5" s="2"/>
      <c r="I5" s="2"/>
      <c r="J5" s="2"/>
      <c r="K5" s="2"/>
      <c r="L5" s="2"/>
      <c r="M5" s="2"/>
      <c r="N5" s="2">
        <v>581</v>
      </c>
      <c r="O5" s="2"/>
      <c r="P5" s="2"/>
      <c r="Q5" s="2"/>
      <c r="R5" s="2"/>
      <c r="S5" s="2"/>
      <c r="T5" s="2">
        <f t="shared" si="1"/>
        <v>724</v>
      </c>
      <c r="U5" s="8">
        <f t="shared" si="2"/>
        <v>7964</v>
      </c>
      <c r="V5" s="4">
        <f>D5*70/100</f>
        <v>7.7</v>
      </c>
      <c r="W5" s="4">
        <f>T5*V5</f>
        <v>5574.8</v>
      </c>
    </row>
    <row r="6" spans="1:23">
      <c r="A6" s="14" t="s">
        <v>24</v>
      </c>
      <c r="B6" s="1" t="s">
        <v>25</v>
      </c>
      <c r="C6" s="1" t="s">
        <v>19</v>
      </c>
      <c r="D6" s="1">
        <v>900</v>
      </c>
      <c r="E6" s="1" t="s">
        <v>26</v>
      </c>
      <c r="F6" s="2"/>
      <c r="G6" s="2"/>
      <c r="H6" s="2"/>
      <c r="I6" s="2"/>
      <c r="J6" s="2">
        <v>4</v>
      </c>
      <c r="K6" s="2"/>
      <c r="L6" s="2"/>
      <c r="M6" s="2"/>
      <c r="N6" s="2"/>
      <c r="O6" s="2"/>
      <c r="P6" s="2"/>
      <c r="Q6" s="2"/>
      <c r="R6" s="2">
        <v>10</v>
      </c>
      <c r="S6" s="2"/>
      <c r="T6" s="2">
        <f t="shared" si="1"/>
        <v>14</v>
      </c>
      <c r="U6" s="8">
        <f t="shared" si="2"/>
        <v>12600</v>
      </c>
      <c r="V6" s="4">
        <f t="shared" si="3"/>
        <v>630</v>
      </c>
      <c r="W6" s="4">
        <f t="shared" si="0"/>
        <v>8820</v>
      </c>
    </row>
    <row r="7" spans="1:23">
      <c r="A7" s="14" t="s">
        <v>27</v>
      </c>
      <c r="B7" s="1" t="s">
        <v>28</v>
      </c>
      <c r="C7" s="1" t="s">
        <v>19</v>
      </c>
      <c r="D7" s="1">
        <v>18</v>
      </c>
      <c r="E7" s="1" t="s">
        <v>20</v>
      </c>
      <c r="F7" s="2">
        <v>54</v>
      </c>
      <c r="G7" s="2">
        <v>55</v>
      </c>
      <c r="H7" s="2">
        <v>60</v>
      </c>
      <c r="I7" s="2">
        <v>70</v>
      </c>
      <c r="J7" s="2">
        <v>50</v>
      </c>
      <c r="K7" s="2"/>
      <c r="L7" s="2">
        <v>40</v>
      </c>
      <c r="M7" s="2">
        <v>40</v>
      </c>
      <c r="N7" s="2"/>
      <c r="O7" s="2"/>
      <c r="P7" s="2">
        <v>140</v>
      </c>
      <c r="Q7" s="2">
        <v>272</v>
      </c>
      <c r="R7" s="2">
        <v>65</v>
      </c>
      <c r="S7" s="2"/>
      <c r="T7" s="2">
        <f t="shared" si="1"/>
        <v>846</v>
      </c>
      <c r="U7" s="8">
        <f t="shared" si="2"/>
        <v>15228</v>
      </c>
      <c r="V7" s="4">
        <f t="shared" si="3"/>
        <v>12.6</v>
      </c>
      <c r="W7" s="4">
        <f t="shared" si="0"/>
        <v>10659.6</v>
      </c>
    </row>
    <row r="8" spans="1:23">
      <c r="A8" s="1" t="s">
        <v>29</v>
      </c>
      <c r="B8" s="1" t="s">
        <v>35</v>
      </c>
      <c r="C8" s="1" t="s">
        <v>19</v>
      </c>
      <c r="D8" s="1">
        <v>2200</v>
      </c>
      <c r="E8" s="1" t="s">
        <v>26</v>
      </c>
      <c r="F8" s="2">
        <v>31</v>
      </c>
      <c r="G8" s="2">
        <v>15</v>
      </c>
      <c r="H8" s="2">
        <v>34</v>
      </c>
      <c r="I8" s="2">
        <v>4</v>
      </c>
      <c r="J8" s="2">
        <v>2</v>
      </c>
      <c r="K8" s="2">
        <v>3</v>
      </c>
      <c r="L8" s="2">
        <v>6</v>
      </c>
      <c r="M8" s="2">
        <v>18</v>
      </c>
      <c r="N8" s="2">
        <v>1</v>
      </c>
      <c r="O8" s="2">
        <v>16</v>
      </c>
      <c r="P8" s="2">
        <v>7</v>
      </c>
      <c r="Q8" s="2">
        <v>4</v>
      </c>
      <c r="R8" s="2">
        <v>1</v>
      </c>
      <c r="S8" s="2">
        <v>2</v>
      </c>
      <c r="T8" s="2">
        <f t="shared" si="1"/>
        <v>144</v>
      </c>
      <c r="U8" s="8">
        <f t="shared" si="2"/>
        <v>316800</v>
      </c>
      <c r="V8" s="4">
        <f t="shared" si="3"/>
        <v>1540</v>
      </c>
      <c r="W8" s="4">
        <f t="shared" si="0"/>
        <v>221760</v>
      </c>
    </row>
    <row r="9" spans="1:23">
      <c r="A9" s="1"/>
      <c r="B9" s="1" t="s">
        <v>39</v>
      </c>
      <c r="C9" s="1" t="s">
        <v>19</v>
      </c>
      <c r="D9" s="1">
        <v>500</v>
      </c>
      <c r="E9" s="1" t="s">
        <v>26</v>
      </c>
      <c r="F9" s="2"/>
      <c r="G9" s="2">
        <v>2</v>
      </c>
      <c r="H9" s="2"/>
      <c r="I9" s="2"/>
      <c r="J9" s="2"/>
      <c r="K9" s="2"/>
      <c r="L9" s="2"/>
      <c r="M9" s="2"/>
      <c r="N9" s="2">
        <v>5</v>
      </c>
      <c r="O9" s="2"/>
      <c r="P9" s="2"/>
      <c r="Q9" s="2"/>
      <c r="R9" s="2"/>
      <c r="S9" s="2"/>
      <c r="T9" s="2">
        <f t="shared" si="1"/>
        <v>7</v>
      </c>
      <c r="U9" s="8">
        <f t="shared" si="2"/>
        <v>3500</v>
      </c>
      <c r="V9" s="4">
        <f t="shared" si="3"/>
        <v>350</v>
      </c>
      <c r="W9" s="4">
        <f t="shared" si="0"/>
        <v>2450</v>
      </c>
    </row>
    <row r="10" spans="1:23">
      <c r="A10" s="1"/>
      <c r="B10" s="1" t="s">
        <v>40</v>
      </c>
      <c r="C10" s="1" t="s">
        <v>19</v>
      </c>
      <c r="D10" s="1">
        <v>70</v>
      </c>
      <c r="E10" s="1" t="s">
        <v>26</v>
      </c>
      <c r="F10" s="2"/>
      <c r="G10" s="2">
        <v>177</v>
      </c>
      <c r="H10" s="2"/>
      <c r="I10" s="2"/>
      <c r="J10" s="2"/>
      <c r="K10" s="2"/>
      <c r="L10" s="2"/>
      <c r="M10" s="2"/>
      <c r="N10" s="2">
        <v>92</v>
      </c>
      <c r="O10" s="2"/>
      <c r="P10" s="2"/>
      <c r="Q10" s="2"/>
      <c r="R10" s="2"/>
      <c r="S10" s="2"/>
      <c r="T10" s="2">
        <f t="shared" si="1"/>
        <v>269</v>
      </c>
      <c r="U10" s="8">
        <f t="shared" si="2"/>
        <v>18830</v>
      </c>
      <c r="V10" s="4">
        <f t="shared" si="3"/>
        <v>49</v>
      </c>
      <c r="W10" s="4">
        <f t="shared" si="0"/>
        <v>13181</v>
      </c>
    </row>
    <row r="11" spans="1:23">
      <c r="A11" s="1"/>
      <c r="B11" s="1" t="s">
        <v>41</v>
      </c>
      <c r="C11" s="1" t="s">
        <v>19</v>
      </c>
      <c r="D11" s="1">
        <v>500</v>
      </c>
      <c r="E11" s="1" t="s">
        <v>26</v>
      </c>
      <c r="F11" s="2"/>
      <c r="G11" s="2">
        <v>28</v>
      </c>
      <c r="H11" s="2"/>
      <c r="I11" s="2"/>
      <c r="J11" s="2"/>
      <c r="K11" s="2"/>
      <c r="L11" s="2"/>
      <c r="M11" s="2"/>
      <c r="N11" s="2">
        <v>15</v>
      </c>
      <c r="O11" s="2"/>
      <c r="P11" s="2"/>
      <c r="Q11" s="2"/>
      <c r="R11" s="2"/>
      <c r="S11" s="2"/>
      <c r="T11" s="2">
        <f t="shared" si="1"/>
        <v>43</v>
      </c>
      <c r="U11" s="8">
        <f t="shared" si="2"/>
        <v>21500</v>
      </c>
      <c r="V11" s="4">
        <f t="shared" si="3"/>
        <v>350</v>
      </c>
      <c r="W11" s="4">
        <f t="shared" si="0"/>
        <v>15050</v>
      </c>
    </row>
    <row r="12" spans="1:23" ht="20.25">
      <c r="A12" s="11" t="s">
        <v>31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9">
        <f>SUM(U3:U11)</f>
        <v>1164664</v>
      </c>
      <c r="V12" s="3"/>
      <c r="W12" s="5">
        <f>SUM(W3:W11)</f>
        <v>815264.8</v>
      </c>
    </row>
  </sheetData>
  <mergeCells count="2">
    <mergeCell ref="A1:E1"/>
    <mergeCell ref="A12:T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C13" sqref="C13"/>
    </sheetView>
  </sheetViews>
  <sheetFormatPr defaultRowHeight="14.25"/>
  <cols>
    <col min="2" max="2" width="13.375" bestFit="1" customWidth="1"/>
    <col min="3" max="3" width="12.625" customWidth="1"/>
  </cols>
  <sheetData>
    <row r="2" spans="1:3" ht="15.75">
      <c r="B2" s="15" t="s">
        <v>43</v>
      </c>
      <c r="C2" s="15">
        <v>815264.8</v>
      </c>
    </row>
    <row r="3" spans="1:3">
      <c r="A3" t="s">
        <v>44</v>
      </c>
      <c r="B3" t="s">
        <v>45</v>
      </c>
      <c r="C3">
        <v>-42000</v>
      </c>
    </row>
    <row r="4" spans="1:3">
      <c r="B4" t="s">
        <v>46</v>
      </c>
      <c r="C4">
        <v>-3650</v>
      </c>
    </row>
    <row r="5" spans="1:3">
      <c r="B5" t="s">
        <v>47</v>
      </c>
      <c r="C5">
        <v>-17500</v>
      </c>
    </row>
    <row r="6" spans="1:3">
      <c r="B6" t="s">
        <v>48</v>
      </c>
      <c r="C6">
        <v>-20000</v>
      </c>
    </row>
    <row r="7" spans="1:3">
      <c r="B7" t="s">
        <v>49</v>
      </c>
      <c r="C7">
        <f>153*-900</f>
        <v>-137700</v>
      </c>
    </row>
    <row r="8" spans="1:3">
      <c r="C8">
        <v>-82085</v>
      </c>
    </row>
    <row r="9" spans="1:3">
      <c r="B9" t="s">
        <v>50</v>
      </c>
      <c r="C9">
        <v>-10000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khan</dc:creator>
  <cp:lastModifiedBy>Mdfaisan Hussain (Consultant)</cp:lastModifiedBy>
  <dcterms:created xsi:type="dcterms:W3CDTF">2025-08-08T07:12:37Z</dcterms:created>
  <dcterms:modified xsi:type="dcterms:W3CDTF">2025-08-21T10:07:39Z</dcterms:modified>
</cp:coreProperties>
</file>