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aiza\Desktop\1D_PH_FSI\input_data\"/>
    </mc:Choice>
  </mc:AlternateContent>
  <xr:revisionPtr revIDLastSave="0" documentId="8_{379E9CAB-7C5C-45BC-A381-20B070C1116D}" xr6:coauthVersionLast="47" xr6:coauthVersionMax="47" xr10:uidLastSave="{00000000-0000-0000-0000-000000000000}"/>
  <bookViews>
    <workbookView xWindow="-120" yWindow="-18120" windowWidth="29040" windowHeight="18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95" i="1" l="1"/>
  <c r="B489" i="1"/>
  <c r="B59" i="1"/>
  <c r="B503" i="1"/>
  <c r="B501" i="1"/>
  <c r="B499" i="1"/>
  <c r="B497" i="1"/>
  <c r="B493" i="1"/>
  <c r="B491" i="1"/>
  <c r="B487" i="1"/>
  <c r="B485" i="1"/>
  <c r="B483" i="1"/>
  <c r="B481" i="1"/>
  <c r="B479" i="1"/>
  <c r="B477" i="1"/>
  <c r="B475" i="1"/>
  <c r="B473" i="1"/>
  <c r="B471" i="1"/>
  <c r="B469" i="1"/>
  <c r="B467" i="1"/>
  <c r="B465" i="1"/>
  <c r="B463" i="1"/>
  <c r="B461" i="1"/>
  <c r="B459" i="1"/>
  <c r="B457" i="1"/>
  <c r="B455" i="1"/>
  <c r="B453" i="1"/>
  <c r="B451" i="1"/>
  <c r="B449" i="1"/>
  <c r="B447" i="1"/>
  <c r="B445" i="1"/>
  <c r="B443" i="1"/>
  <c r="B441" i="1"/>
  <c r="B439" i="1"/>
  <c r="B437" i="1"/>
  <c r="B435" i="1"/>
  <c r="B433" i="1"/>
  <c r="B431" i="1"/>
  <c r="B429" i="1"/>
  <c r="B427" i="1"/>
  <c r="B425" i="1"/>
  <c r="B423" i="1"/>
  <c r="B421" i="1"/>
  <c r="B419" i="1"/>
  <c r="B417" i="1"/>
  <c r="B415" i="1"/>
  <c r="B413" i="1"/>
  <c r="B411" i="1"/>
  <c r="B409" i="1"/>
  <c r="B407" i="1"/>
  <c r="B405" i="1"/>
  <c r="B403" i="1"/>
  <c r="B401" i="1"/>
  <c r="B399" i="1"/>
  <c r="B397" i="1"/>
  <c r="B395" i="1"/>
  <c r="B393" i="1"/>
  <c r="B391" i="1"/>
  <c r="B389" i="1"/>
  <c r="B387" i="1"/>
  <c r="B385" i="1"/>
  <c r="B383" i="1"/>
  <c r="B381" i="1"/>
  <c r="B379" i="1"/>
  <c r="B377" i="1"/>
  <c r="B375" i="1"/>
  <c r="B373" i="1"/>
  <c r="B371" i="1"/>
  <c r="B369" i="1"/>
  <c r="B367" i="1"/>
  <c r="B365" i="1"/>
  <c r="B363" i="1"/>
  <c r="B361" i="1"/>
  <c r="B359" i="1"/>
  <c r="B357" i="1"/>
  <c r="B355" i="1"/>
  <c r="B353" i="1"/>
  <c r="B351" i="1"/>
  <c r="B349" i="1"/>
  <c r="B347" i="1"/>
  <c r="B345" i="1"/>
  <c r="B343" i="1"/>
  <c r="B341" i="1"/>
  <c r="B339" i="1"/>
  <c r="B337" i="1"/>
  <c r="B335" i="1"/>
  <c r="B333" i="1"/>
  <c r="B331" i="1"/>
  <c r="B329" i="1"/>
  <c r="B327" i="1"/>
  <c r="B325" i="1"/>
  <c r="B323" i="1"/>
  <c r="B321" i="1"/>
  <c r="B319" i="1"/>
  <c r="B317" i="1"/>
  <c r="B315" i="1"/>
  <c r="B313" i="1"/>
  <c r="B311" i="1"/>
  <c r="B309" i="1"/>
  <c r="B307" i="1"/>
  <c r="B305" i="1"/>
  <c r="B303" i="1"/>
  <c r="B301" i="1"/>
  <c r="B299" i="1"/>
  <c r="B297" i="1"/>
  <c r="B295" i="1"/>
  <c r="B293" i="1"/>
  <c r="B291" i="1"/>
  <c r="B289" i="1"/>
  <c r="B287" i="1"/>
  <c r="B285" i="1"/>
  <c r="B283" i="1"/>
  <c r="B281" i="1"/>
  <c r="B279" i="1"/>
  <c r="B277" i="1"/>
  <c r="B275" i="1"/>
  <c r="B273" i="1"/>
  <c r="B271" i="1"/>
  <c r="B269" i="1"/>
  <c r="B267" i="1"/>
  <c r="B265" i="1"/>
  <c r="B263" i="1"/>
  <c r="B261" i="1"/>
  <c r="B259" i="1"/>
  <c r="B257" i="1"/>
  <c r="B255" i="1"/>
  <c r="B253" i="1"/>
  <c r="B251" i="1"/>
  <c r="B249" i="1"/>
  <c r="B247" i="1"/>
  <c r="B245" i="1"/>
  <c r="B243" i="1"/>
  <c r="B241" i="1"/>
  <c r="B239" i="1"/>
  <c r="B237" i="1"/>
  <c r="B235" i="1"/>
  <c r="B233" i="1"/>
  <c r="B231" i="1"/>
  <c r="B229" i="1"/>
  <c r="B227" i="1"/>
  <c r="B225" i="1"/>
  <c r="B223" i="1"/>
  <c r="B221" i="1"/>
  <c r="B219" i="1"/>
  <c r="B217" i="1"/>
  <c r="B215" i="1"/>
  <c r="B213" i="1"/>
  <c r="B211" i="1"/>
  <c r="B209" i="1"/>
  <c r="B207" i="1"/>
  <c r="B205" i="1"/>
  <c r="B203" i="1"/>
  <c r="B201" i="1"/>
  <c r="B199" i="1"/>
  <c r="B197" i="1"/>
  <c r="B195" i="1"/>
  <c r="B193" i="1"/>
  <c r="B191" i="1"/>
  <c r="B189" i="1"/>
  <c r="B187" i="1"/>
  <c r="B185" i="1"/>
  <c r="B183" i="1"/>
  <c r="B181" i="1"/>
  <c r="B179" i="1"/>
  <c r="B177" i="1"/>
  <c r="B175" i="1"/>
  <c r="B173" i="1"/>
  <c r="B171" i="1"/>
  <c r="B169" i="1"/>
  <c r="B167" i="1"/>
  <c r="B165" i="1"/>
  <c r="B163" i="1"/>
  <c r="B161" i="1"/>
  <c r="B159" i="1"/>
  <c r="B157" i="1"/>
  <c r="B155" i="1"/>
  <c r="B153" i="1"/>
  <c r="B151" i="1"/>
  <c r="B149" i="1"/>
  <c r="B147" i="1"/>
  <c r="B145" i="1"/>
  <c r="B143" i="1"/>
  <c r="B141" i="1"/>
  <c r="B139" i="1"/>
  <c r="B137" i="1"/>
  <c r="B135" i="1"/>
  <c r="B133" i="1"/>
  <c r="B131" i="1"/>
  <c r="B129" i="1"/>
  <c r="B127" i="1"/>
  <c r="B125" i="1"/>
  <c r="B123" i="1"/>
  <c r="B121" i="1"/>
  <c r="B119" i="1"/>
  <c r="B117" i="1"/>
  <c r="B115" i="1"/>
  <c r="B113" i="1"/>
  <c r="B111" i="1"/>
  <c r="B109" i="1"/>
  <c r="B107" i="1"/>
  <c r="B105" i="1"/>
  <c r="B103" i="1"/>
  <c r="B101" i="1"/>
  <c r="B99" i="1"/>
  <c r="B97" i="1"/>
  <c r="B95" i="1"/>
  <c r="B93" i="1"/>
  <c r="B91" i="1"/>
  <c r="B89" i="1"/>
  <c r="B87" i="1"/>
  <c r="B85" i="1"/>
  <c r="B83" i="1"/>
  <c r="B81" i="1"/>
  <c r="B79" i="1"/>
  <c r="B77" i="1"/>
  <c r="B75" i="1"/>
  <c r="B73" i="1"/>
  <c r="B71" i="1"/>
  <c r="B69" i="1"/>
  <c r="B67" i="1"/>
  <c r="B65" i="1"/>
  <c r="B63" i="1"/>
  <c r="B61" i="1"/>
  <c r="B57" i="1"/>
  <c r="B55" i="1"/>
  <c r="B53" i="1"/>
  <c r="B51" i="1"/>
  <c r="B49" i="1"/>
  <c r="B47" i="1"/>
  <c r="B45" i="1"/>
  <c r="B43" i="1"/>
  <c r="B41" i="1"/>
  <c r="B39" i="1"/>
  <c r="B37" i="1"/>
  <c r="B35" i="1"/>
  <c r="B33" i="1"/>
  <c r="B31" i="1"/>
  <c r="B29" i="1"/>
  <c r="B27" i="1"/>
  <c r="B25" i="1"/>
  <c r="B23" i="1"/>
  <c r="B21" i="1"/>
  <c r="B19" i="1"/>
  <c r="B17" i="1"/>
  <c r="B15" i="1"/>
  <c r="B13" i="1"/>
  <c r="B11" i="1"/>
  <c r="B9" i="1"/>
  <c r="B7" i="1"/>
  <c r="B5" i="1"/>
  <c r="B3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3"/>
  <sheetViews>
    <sheetView tabSelected="1" topLeftCell="A142" workbookViewId="0">
      <selection activeCell="B142" sqref="B142"/>
    </sheetView>
  </sheetViews>
  <sheetFormatPr baseColWidth="10" defaultRowHeight="14.5" x14ac:dyDescent="0.35"/>
  <cols>
    <col min="1" max="1" width="13.81640625" customWidth="1"/>
    <col min="2" max="2" width="10.26953125" customWidth="1"/>
  </cols>
  <sheetData>
    <row r="1" spans="1:3" x14ac:dyDescent="0.35">
      <c r="C1">
        <f>-1</f>
        <v>-1</v>
      </c>
    </row>
    <row r="3" spans="1:3" x14ac:dyDescent="0.35">
      <c r="A3" s="1">
        <v>0</v>
      </c>
      <c r="B3">
        <f>0*(-1)</f>
        <v>0</v>
      </c>
    </row>
    <row r="5" spans="1:3" x14ac:dyDescent="0.35">
      <c r="A5" s="1">
        <v>4.0000000000000001E-3</v>
      </c>
      <c r="B5">
        <f>-28.0389909047215*(-1)</f>
        <v>28.038990904721501</v>
      </c>
    </row>
    <row r="7" spans="1:3" x14ac:dyDescent="0.35">
      <c r="A7" s="1">
        <v>8.0000000000000002E-3</v>
      </c>
      <c r="B7">
        <f>-32.3921525657675*(-1)</f>
        <v>32.392152565767503</v>
      </c>
    </row>
    <row r="9" spans="1:3" x14ac:dyDescent="0.35">
      <c r="A9" s="1">
        <v>1.2E-2</v>
      </c>
      <c r="B9">
        <f>-37.1205737574986*(-1)</f>
        <v>37.120573757498597</v>
      </c>
    </row>
    <row r="11" spans="1:3" x14ac:dyDescent="0.35">
      <c r="A11" s="1">
        <v>1.6099999999999899E-2</v>
      </c>
      <c r="B11">
        <f>-42.2270600402461*(-1)</f>
        <v>42.227060040246101</v>
      </c>
    </row>
    <row r="13" spans="1:3" x14ac:dyDescent="0.35">
      <c r="A13" s="1">
        <v>2.0099999999999899E-2</v>
      </c>
      <c r="B13">
        <f>-47.7111098289175*(-1)</f>
        <v>47.7111098289175</v>
      </c>
    </row>
    <row r="15" spans="1:3" x14ac:dyDescent="0.35">
      <c r="A15" s="1">
        <v>2.4099999999999899E-2</v>
      </c>
      <c r="B15">
        <f>-53.5691493535741*(-1)</f>
        <v>53.569149353574097</v>
      </c>
    </row>
    <row r="17" spans="1:2" x14ac:dyDescent="0.35">
      <c r="A17" s="1">
        <v>2.8099999999999899E-2</v>
      </c>
      <c r="B17">
        <f>-59.7940906799606*(-1)</f>
        <v>59.794090679960597</v>
      </c>
    </row>
    <row r="19" spans="1:2" x14ac:dyDescent="0.35">
      <c r="A19" s="1">
        <v>3.2099999999999899E-2</v>
      </c>
      <c r="B19">
        <f>-66.3755356613265*(-1)</f>
        <v>66.375535661326495</v>
      </c>
    </row>
    <row r="21" spans="1:2" x14ac:dyDescent="0.35">
      <c r="A21" s="1">
        <v>3.61E-2</v>
      </c>
      <c r="B21">
        <f>-73.2997741432617*(-1)</f>
        <v>73.2997741432617</v>
      </c>
    </row>
    <row r="23" spans="1:2" x14ac:dyDescent="0.35">
      <c r="A23" s="1">
        <v>4.00999999999999E-2</v>
      </c>
      <c r="B23">
        <f>-80.5499179371448*(-1)</f>
        <v>80.549917937144798</v>
      </c>
    </row>
    <row r="25" spans="1:2" x14ac:dyDescent="0.35">
      <c r="A25" s="1">
        <v>4.41E-2</v>
      </c>
      <c r="B25">
        <f>-88.1059298469501*(-1)</f>
        <v>88.105929846950104</v>
      </c>
    </row>
    <row r="27" spans="1:2" x14ac:dyDescent="0.35">
      <c r="A27" s="1">
        <v>4.8199999999999903E-2</v>
      </c>
      <c r="B27">
        <f>-95.9449234268965*(-1)</f>
        <v>95.944923426896494</v>
      </c>
    </row>
    <row r="29" spans="1:2" x14ac:dyDescent="0.35">
      <c r="A29" s="1">
        <v>5.2200000000000003E-2</v>
      </c>
      <c r="B29">
        <f>-104.041337866917*(-1)</f>
        <v>104.041337866917</v>
      </c>
    </row>
    <row r="31" spans="1:2" x14ac:dyDescent="0.35">
      <c r="A31" s="1">
        <v>5.6199999999999903E-2</v>
      </c>
      <c r="B31">
        <f>-112.367276281208*(-1)</f>
        <v>112.36727628120801</v>
      </c>
    </row>
    <row r="33" spans="1:2" x14ac:dyDescent="0.35">
      <c r="A33" s="1">
        <v>6.0199999999999899E-2</v>
      </c>
      <c r="B33">
        <f>-120.892820321639*(-1)</f>
        <v>120.89282032163899</v>
      </c>
    </row>
    <row r="35" spans="1:2" x14ac:dyDescent="0.35">
      <c r="A35" s="1">
        <v>6.4199999999999896E-2</v>
      </c>
      <c r="B35">
        <f>-129.586389425047*(-1)</f>
        <v>129.586389425047</v>
      </c>
    </row>
    <row r="37" spans="1:2" x14ac:dyDescent="0.35">
      <c r="A37" s="1">
        <v>6.81999999999999E-2</v>
      </c>
      <c r="B37">
        <f>-138.414954961123*(-1)</f>
        <v>138.41495496112299</v>
      </c>
    </row>
    <row r="39" spans="1:2" x14ac:dyDescent="0.35">
      <c r="A39" s="1">
        <v>7.22E-2</v>
      </c>
      <c r="B39">
        <f>-147.344522176497*(-1)</f>
        <v>147.34452217649701</v>
      </c>
    </row>
    <row r="41" spans="1:2" x14ac:dyDescent="0.35">
      <c r="A41" s="1">
        <v>7.6300000000000007E-2</v>
      </c>
      <c r="B41">
        <f>-156.340852168549*(-1)</f>
        <v>156.34085216854899</v>
      </c>
    </row>
    <row r="43" spans="1:2" x14ac:dyDescent="0.35">
      <c r="A43" s="1">
        <v>8.0299999999999899E-2</v>
      </c>
      <c r="B43">
        <f>-165.369101971938*(-1)</f>
        <v>165.36910197193799</v>
      </c>
    </row>
    <row r="45" spans="1:2" x14ac:dyDescent="0.35">
      <c r="A45" s="1">
        <v>8.4299999999999903E-2</v>
      </c>
      <c r="B45">
        <f>-174.394907612513*(-1)</f>
        <v>174.39490761251301</v>
      </c>
    </row>
    <row r="47" spans="1:2" x14ac:dyDescent="0.35">
      <c r="A47" s="1">
        <v>8.8300000000000003E-2</v>
      </c>
      <c r="B47">
        <f>-183.384501859878*(-1)</f>
        <v>183.38450185987799</v>
      </c>
    </row>
    <row r="49" spans="1:2" x14ac:dyDescent="0.35">
      <c r="A49" s="1">
        <v>9.2299999999999896E-2</v>
      </c>
      <c r="B49">
        <f>-192.304922522805*(-1)</f>
        <v>192.30492252280499</v>
      </c>
    </row>
    <row r="51" spans="1:2" x14ac:dyDescent="0.35">
      <c r="A51" s="1">
        <v>9.62999999999999E-2</v>
      </c>
      <c r="B51">
        <f>-201.124559256114*(-1)</f>
        <v>201.124559256114</v>
      </c>
    </row>
    <row r="53" spans="1:2" x14ac:dyDescent="0.35">
      <c r="A53" s="1">
        <v>0.1003</v>
      </c>
      <c r="B53">
        <f>-209.813239692666*(-1)</f>
        <v>209.813239692666</v>
      </c>
    </row>
    <row r="55" spans="1:2" x14ac:dyDescent="0.35">
      <c r="A55" s="1">
        <v>0.1043</v>
      </c>
      <c r="B55">
        <f>-218.342609368307*(-1)</f>
        <v>218.342609368307</v>
      </c>
    </row>
    <row r="57" spans="1:2" x14ac:dyDescent="0.35">
      <c r="A57" s="1">
        <v>0.108399999999999</v>
      </c>
      <c r="B57">
        <f>-226.686328738402*(-1)</f>
        <v>226.68632873840201</v>
      </c>
    </row>
    <row r="59" spans="1:2" x14ac:dyDescent="0.35">
      <c r="A59" s="1">
        <v>0.112399999999999</v>
      </c>
      <c r="B59">
        <f>-234.819999384666*(-1)</f>
        <v>234.819999384666</v>
      </c>
    </row>
    <row r="61" spans="1:2" x14ac:dyDescent="0.35">
      <c r="A61" s="1">
        <v>0.1164</v>
      </c>
      <c r="B61">
        <f>-242.721864581845*(-1)</f>
        <v>242.72186458184501</v>
      </c>
    </row>
    <row r="63" spans="1:2" x14ac:dyDescent="0.35">
      <c r="A63" s="1">
        <v>0.12039999999999899</v>
      </c>
      <c r="B63">
        <f>-250.371686932477*(-1)</f>
        <v>250.37168693247699</v>
      </c>
    </row>
    <row r="65" spans="1:2" x14ac:dyDescent="0.35">
      <c r="A65" s="1">
        <v>0.124399999999999</v>
      </c>
      <c r="B65">
        <f>-257.75251761012*(-1)</f>
        <v>257.75251761011998</v>
      </c>
    </row>
    <row r="67" spans="1:2" x14ac:dyDescent="0.35">
      <c r="A67" s="1">
        <v>0.12839999999999899</v>
      </c>
      <c r="B67">
        <f>-264.848842248659*(-1)</f>
        <v>264.84884224865903</v>
      </c>
    </row>
    <row r="69" spans="1:2" x14ac:dyDescent="0.35">
      <c r="A69" s="1">
        <v>0.13239999999999899</v>
      </c>
      <c r="B69">
        <f>-271.648069101818*(-1)</f>
        <v>271.64806910181801</v>
      </c>
    </row>
    <row r="71" spans="1:2" x14ac:dyDescent="0.35">
      <c r="A71" s="1">
        <v>0.13650000000000001</v>
      </c>
      <c r="B71">
        <f>-278.139285172097*(-1)</f>
        <v>278.139285172097</v>
      </c>
    </row>
    <row r="73" spans="1:2" x14ac:dyDescent="0.35">
      <c r="A73" s="1">
        <v>0.14050000000000001</v>
      </c>
      <c r="B73">
        <f>-284.313505663802*(-1)</f>
        <v>284.313505663802</v>
      </c>
    </row>
    <row r="75" spans="1:2" x14ac:dyDescent="0.35">
      <c r="A75" s="1">
        <v>0.14449999999999899</v>
      </c>
      <c r="B75">
        <f>-290.163876356999*(-1)</f>
        <v>290.16387635699903</v>
      </c>
    </row>
    <row r="77" spans="1:2" x14ac:dyDescent="0.35">
      <c r="A77" s="1">
        <v>0.14849999999999899</v>
      </c>
      <c r="B77">
        <f>-295.685286344623*(-1)</f>
        <v>295.68528634462302</v>
      </c>
    </row>
    <row r="79" spans="1:2" x14ac:dyDescent="0.35">
      <c r="A79" s="1">
        <v>0.152499999999999</v>
      </c>
      <c r="B79">
        <f>-300.873553399958*(-1)</f>
        <v>300.87355339995798</v>
      </c>
    </row>
    <row r="81" spans="1:2" x14ac:dyDescent="0.35">
      <c r="A81" s="1">
        <v>0.1565</v>
      </c>
      <c r="B81">
        <f>-305.726394038168*(-1)</f>
        <v>305.726394038168</v>
      </c>
    </row>
    <row r="83" spans="1:2" x14ac:dyDescent="0.35">
      <c r="A83" s="1">
        <v>0.1605</v>
      </c>
      <c r="B83">
        <f>-310.242559995005*(-1)</f>
        <v>310.24255999500502</v>
      </c>
    </row>
    <row r="85" spans="1:2" x14ac:dyDescent="0.35">
      <c r="A85" s="1">
        <v>0.16450000000000001</v>
      </c>
      <c r="B85">
        <f>-314.420783275578*(-1)</f>
        <v>314.420783275578</v>
      </c>
    </row>
    <row r="87" spans="1:2" x14ac:dyDescent="0.35">
      <c r="A87" s="1">
        <v>0.168599999999999</v>
      </c>
      <c r="B87">
        <f>-318.261877272638*(-1)</f>
        <v>318.261877272638</v>
      </c>
    </row>
    <row r="89" spans="1:2" x14ac:dyDescent="0.35">
      <c r="A89" s="1">
        <v>0.1726</v>
      </c>
      <c r="B89">
        <f>-321.766363281931*(-1)</f>
        <v>321.76636328193098</v>
      </c>
    </row>
    <row r="91" spans="1:2" x14ac:dyDescent="0.35">
      <c r="A91" s="1">
        <v>0.17660000000000001</v>
      </c>
      <c r="B91">
        <f>-324.935357942608*(-1)</f>
        <v>324.93535794260799</v>
      </c>
    </row>
    <row r="93" spans="1:2" x14ac:dyDescent="0.35">
      <c r="A93" s="1">
        <v>0.18060000000000001</v>
      </c>
      <c r="B93">
        <f>-327.770504177682*(-1)</f>
        <v>327.77050417768203</v>
      </c>
    </row>
    <row r="95" spans="1:2" x14ac:dyDescent="0.35">
      <c r="A95" s="1">
        <v>0.18459999999999899</v>
      </c>
      <c r="B95">
        <f>-330.273445993024*(-1)</f>
        <v>330.27344599302398</v>
      </c>
    </row>
    <row r="97" spans="1:2" x14ac:dyDescent="0.35">
      <c r="A97" s="1">
        <v>0.18859999999999899</v>
      </c>
      <c r="B97">
        <f>-332.445957355445*(-1)</f>
        <v>332.44595735544499</v>
      </c>
    </row>
    <row r="99" spans="1:2" x14ac:dyDescent="0.35">
      <c r="A99" s="1">
        <v>0.19259999999999899</v>
      </c>
      <c r="B99">
        <f>-334.290482093885*(-1)</f>
        <v>334.29048209388498</v>
      </c>
    </row>
    <row r="101" spans="1:2" x14ac:dyDescent="0.35">
      <c r="A101" s="1">
        <v>0.19670000000000001</v>
      </c>
      <c r="B101">
        <f>-335.808704858224*(-1)</f>
        <v>335.80870485822402</v>
      </c>
    </row>
    <row r="103" spans="1:2" x14ac:dyDescent="0.35">
      <c r="A103" s="1">
        <v>0.20069999999999899</v>
      </c>
      <c r="B103">
        <f>-337.003362009539*(-1)</f>
        <v>337.00336200953899</v>
      </c>
    </row>
    <row r="105" spans="1:2" x14ac:dyDescent="0.35">
      <c r="A105" s="1">
        <v>0.20469999999999899</v>
      </c>
      <c r="B105">
        <f>-337.876806021056*(-1)</f>
        <v>337.87680602105598</v>
      </c>
    </row>
    <row r="107" spans="1:2" x14ac:dyDescent="0.35">
      <c r="A107" s="1">
        <v>0.208699999999999</v>
      </c>
      <c r="B107">
        <f>-338.431921293702*(-1)</f>
        <v>338.43192129370198</v>
      </c>
    </row>
    <row r="109" spans="1:2" x14ac:dyDescent="0.35">
      <c r="A109" s="1">
        <v>0.2127</v>
      </c>
      <c r="B109">
        <f>-338.671782781268*(-1)</f>
        <v>338.67178278126801</v>
      </c>
    </row>
    <row r="111" spans="1:2" x14ac:dyDescent="0.35">
      <c r="A111" s="1">
        <v>0.2167</v>
      </c>
      <c r="B111">
        <f>-338.600024341033*(-1)</f>
        <v>338.60002434103302</v>
      </c>
    </row>
    <row r="113" spans="1:2" x14ac:dyDescent="0.35">
      <c r="A113" s="1">
        <v>0.22070000000000001</v>
      </c>
      <c r="B113">
        <f>-338.220933806024*(-1)</f>
        <v>338.22093380602399</v>
      </c>
    </row>
    <row r="115" spans="1:2" x14ac:dyDescent="0.35">
      <c r="A115" s="1">
        <v>0.22470000000000001</v>
      </c>
      <c r="B115">
        <f>-337.539155085351*(-1)</f>
        <v>337.53915508535101</v>
      </c>
    </row>
    <row r="117" spans="1:2" x14ac:dyDescent="0.35">
      <c r="A117" s="1">
        <v>0.2288</v>
      </c>
      <c r="B117">
        <f>-336.560348822273*(-1)</f>
        <v>336.560348822273</v>
      </c>
    </row>
    <row r="119" spans="1:2" x14ac:dyDescent="0.35">
      <c r="A119" s="1">
        <v>0.23280000000000001</v>
      </c>
      <c r="B119">
        <f>-335.290763159722*(-1)</f>
        <v>335.29076315972202</v>
      </c>
    </row>
    <row r="121" spans="1:2" x14ac:dyDescent="0.35">
      <c r="A121" s="1">
        <v>0.23680000000000001</v>
      </c>
      <c r="B121">
        <f>-333.737511580735*(-1)</f>
        <v>333.73751158073497</v>
      </c>
    </row>
    <row r="123" spans="1:2" x14ac:dyDescent="0.35">
      <c r="A123" s="1">
        <v>0.24079999999999899</v>
      </c>
      <c r="B123">
        <f>-331.908898882923*(-1)</f>
        <v>331.90889888292298</v>
      </c>
    </row>
    <row r="125" spans="1:2" x14ac:dyDescent="0.35">
      <c r="A125" s="1">
        <v>0.24479999999999899</v>
      </c>
      <c r="B125">
        <f>-329.813852905693*(-1)</f>
        <v>329.81385290569301</v>
      </c>
    </row>
    <row r="127" spans="1:2" x14ac:dyDescent="0.35">
      <c r="A127" s="1">
        <v>0.24879999999999899</v>
      </c>
      <c r="B127">
        <f>-327.462200419522*(-1)</f>
        <v>327.46220041952199</v>
      </c>
    </row>
    <row r="129" spans="1:2" x14ac:dyDescent="0.35">
      <c r="A129" s="1">
        <v>0.25280000000000002</v>
      </c>
      <c r="B129">
        <f>-324.865321027912*(-1)</f>
        <v>324.86532102791199</v>
      </c>
    </row>
    <row r="131" spans="1:2" x14ac:dyDescent="0.35">
      <c r="A131" s="1">
        <v>0.25690000000000002</v>
      </c>
      <c r="B131">
        <f>-322.034682077127*(-1)</f>
        <v>322.034682077127</v>
      </c>
    </row>
    <row r="133" spans="1:2" x14ac:dyDescent="0.35">
      <c r="A133" s="1">
        <v>0.26090000000000002</v>
      </c>
      <c r="B133">
        <f>-318.982731215617*(-1)</f>
        <v>318.98273121561698</v>
      </c>
    </row>
    <row r="135" spans="1:2" x14ac:dyDescent="0.35">
      <c r="A135" s="1">
        <v>0.26490000000000002</v>
      </c>
      <c r="B135">
        <f>-315.722583365244*(-1)</f>
        <v>315.72258336524402</v>
      </c>
    </row>
    <row r="137" spans="1:2" x14ac:dyDescent="0.35">
      <c r="A137" s="1">
        <v>0.26889999999999897</v>
      </c>
      <c r="B137">
        <f>-312.268235945623*(-1)</f>
        <v>312.26823594562302</v>
      </c>
    </row>
    <row r="139" spans="1:2" x14ac:dyDescent="0.35">
      <c r="A139" s="1">
        <v>0.27289999999999898</v>
      </c>
      <c r="B139">
        <f>-308.633200076495*(-1)</f>
        <v>308.63320007649497</v>
      </c>
    </row>
    <row r="141" spans="1:2" x14ac:dyDescent="0.35">
      <c r="A141" s="1">
        <v>0.27689999999999898</v>
      </c>
      <c r="B141">
        <f>-304.831704574546*(-1)</f>
        <v>304.831704574546</v>
      </c>
    </row>
    <row r="143" spans="1:2" x14ac:dyDescent="0.35">
      <c r="A143" s="1">
        <v>0.28089999999999898</v>
      </c>
      <c r="B143">
        <f>-300.877750497988*(-1)</f>
        <v>300.87775049798802</v>
      </c>
    </row>
    <row r="145" spans="1:2" x14ac:dyDescent="0.35">
      <c r="A145" s="1">
        <v>0.28489999999999899</v>
      </c>
      <c r="B145">
        <f>-296.785128900435*(-1)</f>
        <v>296.78512890043498</v>
      </c>
    </row>
    <row r="147" spans="1:2" x14ac:dyDescent="0.35">
      <c r="A147" s="1">
        <v>0.28899999999999898</v>
      </c>
      <c r="B147">
        <f>-292.566541783692*(-1)</f>
        <v>292.566541783692</v>
      </c>
    </row>
    <row r="149" spans="1:2" x14ac:dyDescent="0.35">
      <c r="A149" s="1">
        <v>0.29299999999999898</v>
      </c>
      <c r="B149">
        <f>-288.235035895259*(-1)</f>
        <v>288.23503589525899</v>
      </c>
    </row>
    <row r="151" spans="1:2" x14ac:dyDescent="0.35">
      <c r="A151" s="1">
        <v>0.29699999999999899</v>
      </c>
      <c r="B151">
        <f>-283.801610908899*(-1)</f>
        <v>283.80161090889902</v>
      </c>
    </row>
    <row r="153" spans="1:2" x14ac:dyDescent="0.35">
      <c r="A153" s="1">
        <v>0.30099999999999899</v>
      </c>
      <c r="B153">
        <f>-279.276723259645*(-1)</f>
        <v>279.276723259645</v>
      </c>
    </row>
    <row r="155" spans="1:2" x14ac:dyDescent="0.35">
      <c r="A155" s="1">
        <v>0.30499999999999899</v>
      </c>
      <c r="B155">
        <f>-274.669466288848*(-1)</f>
        <v>274.66946628884801</v>
      </c>
    </row>
    <row r="157" spans="1:2" x14ac:dyDescent="0.35">
      <c r="A157" s="1">
        <v>0.308999999999999</v>
      </c>
      <c r="B157">
        <f>-269.98717244611*(-1)</f>
        <v>269.98717244610998</v>
      </c>
    </row>
    <row r="159" spans="1:2" x14ac:dyDescent="0.35">
      <c r="A159" s="1">
        <v>0.313</v>
      </c>
      <c r="B159">
        <f>-265.235972038316*(-1)</f>
        <v>265.23597203831599</v>
      </c>
    </row>
    <row r="161" spans="1:2" x14ac:dyDescent="0.35">
      <c r="A161" s="1">
        <v>0.31709999999999899</v>
      </c>
      <c r="B161">
        <f>-260.420183532127*(-1)</f>
        <v>260.420183532127</v>
      </c>
    </row>
    <row r="163" spans="1:2" x14ac:dyDescent="0.35">
      <c r="A163" s="1">
        <v>0.321099999999999</v>
      </c>
      <c r="B163">
        <f>-255.542195415839*(-1)</f>
        <v>255.54219541583899</v>
      </c>
    </row>
    <row r="165" spans="1:2" x14ac:dyDescent="0.35">
      <c r="A165" s="1">
        <v>0.3251</v>
      </c>
      <c r="B165">
        <f>-250.603112006406*(-1)</f>
        <v>250.60311200640601</v>
      </c>
    </row>
    <row r="167" spans="1:2" x14ac:dyDescent="0.35">
      <c r="A167" s="1">
        <v>0.3291</v>
      </c>
      <c r="B167">
        <f>-245.60205882803*(-1)</f>
        <v>245.60205882803001</v>
      </c>
    </row>
    <row r="169" spans="1:2" x14ac:dyDescent="0.35">
      <c r="A169" s="1">
        <v>0.33310000000000001</v>
      </c>
      <c r="B169">
        <f>-240.537010166914*(-1)</f>
        <v>240.537010166914</v>
      </c>
    </row>
    <row r="171" spans="1:2" x14ac:dyDescent="0.35">
      <c r="A171" s="1">
        <v>0.33710000000000001</v>
      </c>
      <c r="B171">
        <f>-235.404002517851*(-1)</f>
        <v>235.40400251785101</v>
      </c>
    </row>
    <row r="173" spans="1:2" x14ac:dyDescent="0.35">
      <c r="A173" s="1">
        <v>0.34110000000000001</v>
      </c>
      <c r="B173">
        <f>-230.198343066963*(-1)</f>
        <v>230.19834306696299</v>
      </c>
    </row>
    <row r="175" spans="1:2" x14ac:dyDescent="0.35">
      <c r="A175" s="1">
        <v>0.34520000000000001</v>
      </c>
      <c r="B175">
        <f>-224.913914263065*(-1)</f>
        <v>224.91391426306501</v>
      </c>
    </row>
    <row r="177" spans="1:2" x14ac:dyDescent="0.35">
      <c r="A177" s="1">
        <v>0.34920000000000001</v>
      </c>
      <c r="B177">
        <f>-219.544377915758*(-1)</f>
        <v>219.54437791575799</v>
      </c>
    </row>
    <row r="179" spans="1:2" x14ac:dyDescent="0.35">
      <c r="A179" s="1">
        <v>0.35320000000000001</v>
      </c>
      <c r="B179">
        <f>-214.082371516454*(-1)</f>
        <v>214.082371516454</v>
      </c>
    </row>
    <row r="181" spans="1:2" x14ac:dyDescent="0.35">
      <c r="A181" s="1">
        <v>0.35720000000000002</v>
      </c>
      <c r="B181">
        <f>-208.520602987302*(-1)</f>
        <v>208.520602987302</v>
      </c>
    </row>
    <row r="183" spans="1:2" x14ac:dyDescent="0.35">
      <c r="A183" s="1">
        <v>0.36120000000000002</v>
      </c>
      <c r="B183">
        <f>-202.852033255285*(-1)</f>
        <v>202.85203325528499</v>
      </c>
    </row>
    <row r="185" spans="1:2" x14ac:dyDescent="0.35">
      <c r="A185" s="1">
        <v>0.36520000000000002</v>
      </c>
      <c r="B185">
        <f>-197.070002223639*(-1)</f>
        <v>197.07000222363899</v>
      </c>
    </row>
    <row r="187" spans="1:2" x14ac:dyDescent="0.35">
      <c r="A187" s="1">
        <v>0.36919999999999897</v>
      </c>
      <c r="B187">
        <f>-191.168497726924*(-1)</f>
        <v>191.16849772692399</v>
      </c>
    </row>
    <row r="189" spans="1:2" x14ac:dyDescent="0.35">
      <c r="A189" s="1">
        <v>0.37319999999999898</v>
      </c>
      <c r="B189">
        <f>-185.14302837681*(-1)</f>
        <v>185.14302837681001</v>
      </c>
    </row>
    <row r="191" spans="1:2" x14ac:dyDescent="0.35">
      <c r="A191" s="1">
        <v>0.37730000000000002</v>
      </c>
      <c r="B191">
        <f>-178.990238559573*(-1)</f>
        <v>178.99023855957299</v>
      </c>
    </row>
    <row r="193" spans="1:2" x14ac:dyDescent="0.35">
      <c r="A193" s="1">
        <v>0.38129999999999897</v>
      </c>
      <c r="B193">
        <f>-172.708506813535*(-1)</f>
        <v>172.708506813535</v>
      </c>
    </row>
    <row r="195" spans="1:2" x14ac:dyDescent="0.35">
      <c r="A195" s="1">
        <v>0.38529999999999898</v>
      </c>
      <c r="B195">
        <f>-166.298335595725*(-1)</f>
        <v>166.29833559572501</v>
      </c>
    </row>
    <row r="197" spans="1:2" x14ac:dyDescent="0.35">
      <c r="A197" s="1">
        <v>0.38929999999999898</v>
      </c>
      <c r="B197">
        <f>-159.762287733255*(-1)</f>
        <v>159.76228773325499</v>
      </c>
    </row>
    <row r="199" spans="1:2" x14ac:dyDescent="0.35">
      <c r="A199" s="1">
        <v>0.39329999999999898</v>
      </c>
      <c r="B199">
        <f>-153.105204634569*(-1)</f>
        <v>153.10520463456899</v>
      </c>
    </row>
    <row r="201" spans="1:2" x14ac:dyDescent="0.35">
      <c r="A201" s="1">
        <v>0.39729999999999899</v>
      </c>
      <c r="B201">
        <f>-146.334629609817*(-1)</f>
        <v>146.334629609817</v>
      </c>
    </row>
    <row r="203" spans="1:2" x14ac:dyDescent="0.35">
      <c r="A203" s="1">
        <v>0.40129999999999899</v>
      </c>
      <c r="B203">
        <f>-139.460455059273*(-1)</f>
        <v>139.46045505927299</v>
      </c>
    </row>
    <row r="205" spans="1:2" x14ac:dyDescent="0.35">
      <c r="A205" s="1">
        <v>0.40539999999999898</v>
      </c>
      <c r="B205">
        <f>-132.49523791859*(-1)</f>
        <v>132.49523791858999</v>
      </c>
    </row>
    <row r="207" spans="1:2" x14ac:dyDescent="0.35">
      <c r="A207" s="1">
        <v>0.40939999999999899</v>
      </c>
      <c r="B207">
        <f>-125.453905745744*(-1)</f>
        <v>125.453905745744</v>
      </c>
    </row>
    <row r="209" spans="1:2" x14ac:dyDescent="0.35">
      <c r="A209" s="1">
        <v>0.41339999999999899</v>
      </c>
      <c r="B209">
        <f>-118.354009685523*(-1)</f>
        <v>118.354009685523</v>
      </c>
    </row>
    <row r="211" spans="1:2" x14ac:dyDescent="0.35">
      <c r="A211" s="1">
        <v>0.41739999999999899</v>
      </c>
      <c r="B211">
        <f>-111.215228612016*(-1)</f>
        <v>111.21522861201601</v>
      </c>
    </row>
    <row r="213" spans="1:2" x14ac:dyDescent="0.35">
      <c r="A213" s="1">
        <v>0.421399999999999</v>
      </c>
      <c r="B213">
        <f>-104.059245002599*(-1)</f>
        <v>104.059245002599</v>
      </c>
    </row>
    <row r="215" spans="1:2" x14ac:dyDescent="0.35">
      <c r="A215" s="1">
        <v>0.4254</v>
      </c>
      <c r="B215">
        <f>-96.9097403469079*(-1)</f>
        <v>96.909740346907896</v>
      </c>
    </row>
    <row r="217" spans="1:2" x14ac:dyDescent="0.35">
      <c r="A217" s="1">
        <v>0.4294</v>
      </c>
      <c r="B217">
        <f>-89.7918072846965*(-1)</f>
        <v>89.791807284696503</v>
      </c>
    </row>
    <row r="219" spans="1:2" x14ac:dyDescent="0.35">
      <c r="A219" s="1">
        <v>0.43340000000000001</v>
      </c>
      <c r="B219">
        <f>-82.7317465075499*(-1)</f>
        <v>82.7317465075499</v>
      </c>
    </row>
    <row r="221" spans="1:2" x14ac:dyDescent="0.35">
      <c r="A221" s="1">
        <v>0.4375</v>
      </c>
      <c r="B221">
        <f>-75.7566053792902*(-1)</f>
        <v>75.756605379290207</v>
      </c>
    </row>
    <row r="223" spans="1:2" x14ac:dyDescent="0.35">
      <c r="A223" s="1">
        <v>0.4415</v>
      </c>
      <c r="B223">
        <f>-68.8941180723896*(-1)</f>
        <v>68.894118072389603</v>
      </c>
    </row>
    <row r="225" spans="1:2" x14ac:dyDescent="0.35">
      <c r="A225" s="1">
        <v>0.44550000000000001</v>
      </c>
      <c r="B225">
        <f>-62.1717172938692*(-1)</f>
        <v>62.1717172938692</v>
      </c>
    </row>
    <row r="227" spans="1:2" x14ac:dyDescent="0.35">
      <c r="A227" s="1">
        <v>0.44950000000000001</v>
      </c>
      <c r="B227">
        <f>-55.6167025565915*(-1)</f>
        <v>55.616702556591498</v>
      </c>
    </row>
    <row r="229" spans="1:2" x14ac:dyDescent="0.35">
      <c r="A229" s="1">
        <v>0.45350000000000001</v>
      </c>
      <c r="B229">
        <f>-49.2555710543377*(-1)</f>
        <v>49.2555710543377</v>
      </c>
    </row>
    <row r="231" spans="1:2" x14ac:dyDescent="0.35">
      <c r="A231" s="1">
        <v>0.45750000000000002</v>
      </c>
      <c r="B231">
        <f>-43.1135781042041*(-1)</f>
        <v>43.113578104204102</v>
      </c>
    </row>
    <row r="233" spans="1:2" x14ac:dyDescent="0.35">
      <c r="A233" s="1">
        <v>0.46150000000000002</v>
      </c>
      <c r="B233">
        <f>-37.2145070820084*(-1)</f>
        <v>37.214507082008403</v>
      </c>
    </row>
    <row r="235" spans="1:2" x14ac:dyDescent="0.35">
      <c r="A235" s="1">
        <v>0.46560000000000001</v>
      </c>
      <c r="B235">
        <f>-31.5801993898819*(-1)</f>
        <v>31.580199389881901</v>
      </c>
    </row>
    <row r="237" spans="1:2" x14ac:dyDescent="0.35">
      <c r="A237" s="1">
        <v>0.46960000000000002</v>
      </c>
      <c r="B237">
        <f>-26.2304508401754*(-1)</f>
        <v>26.230450840175401</v>
      </c>
    </row>
    <row r="239" spans="1:2" x14ac:dyDescent="0.35">
      <c r="A239" s="1">
        <v>0.47360000000000002</v>
      </c>
      <c r="B239">
        <f>-21.1823108261167*(-1)</f>
        <v>21.182310826116701</v>
      </c>
    </row>
    <row r="241" spans="1:2" x14ac:dyDescent="0.35">
      <c r="A241" s="1">
        <v>0.47760000000000002</v>
      </c>
      <c r="B241">
        <f>-16.4503081118353*(-1)</f>
        <v>16.450308111835302</v>
      </c>
    </row>
    <row r="243" spans="1:2" x14ac:dyDescent="0.35">
      <c r="A243" s="1">
        <v>0.48159999999999897</v>
      </c>
      <c r="B243">
        <f>-12.0460254405417*(-1)</f>
        <v>12.046025440541699</v>
      </c>
    </row>
    <row r="245" spans="1:2" x14ac:dyDescent="0.35">
      <c r="A245" s="1">
        <v>0.48559999999999898</v>
      </c>
      <c r="B245">
        <f>-7.97798859272168*(-1)</f>
        <v>7.9779885927216796</v>
      </c>
    </row>
    <row r="247" spans="1:2" x14ac:dyDescent="0.35">
      <c r="A247" s="1">
        <v>0.48959999999999898</v>
      </c>
      <c r="B247">
        <f>-4.25165735115875*(-1)</f>
        <v>4.2516573511587499</v>
      </c>
    </row>
    <row r="249" spans="1:2" x14ac:dyDescent="0.35">
      <c r="A249" s="1">
        <v>0.49359999999999898</v>
      </c>
      <c r="B249">
        <f>-0.869342519827374*(-1)</f>
        <v>0.86934251982737398</v>
      </c>
    </row>
    <row r="251" spans="1:2" x14ac:dyDescent="0.35">
      <c r="A251" s="1">
        <v>0.49769999999999898</v>
      </c>
      <c r="B251">
        <f>2.16975003744649*(-1)</f>
        <v>-2.16975003744649</v>
      </c>
    </row>
    <row r="253" spans="1:2" x14ac:dyDescent="0.35">
      <c r="A253" s="1">
        <v>0.50170000000000003</v>
      </c>
      <c r="B253">
        <f>4.86934877998516*(-1)</f>
        <v>-4.8693487799851596</v>
      </c>
    </row>
    <row r="255" spans="1:2" x14ac:dyDescent="0.35">
      <c r="A255" s="1">
        <v>0.50570000000000004</v>
      </c>
      <c r="B255">
        <f>7.23616474749283*(-1)</f>
        <v>-7.2361647474928299</v>
      </c>
    </row>
    <row r="257" spans="1:2" x14ac:dyDescent="0.35">
      <c r="A257" s="1">
        <v>0.50970000000000004</v>
      </c>
      <c r="B257">
        <f>9.27952632835307*(-1)</f>
        <v>-9.2795263283530698</v>
      </c>
    </row>
    <row r="259" spans="1:2" x14ac:dyDescent="0.35">
      <c r="A259" s="1">
        <v>0.51370000000000005</v>
      </c>
      <c r="B259">
        <f>11.0112388950114*(-1)</f>
        <v>-11.011238895011401</v>
      </c>
    </row>
    <row r="261" spans="1:2" x14ac:dyDescent="0.35">
      <c r="A261" s="1">
        <v>0.51770000000000005</v>
      </c>
      <c r="B261">
        <f>12.4453148839964*(-1)</f>
        <v>-12.445314883996399</v>
      </c>
    </row>
    <row r="263" spans="1:2" x14ac:dyDescent="0.35">
      <c r="A263" s="1">
        <v>0.52170000000000005</v>
      </c>
      <c r="B263">
        <f>13.5976848056215*(-1)</f>
        <v>-13.597684805621499</v>
      </c>
    </row>
    <row r="265" spans="1:2" x14ac:dyDescent="0.35">
      <c r="A265" s="1">
        <v>0.52580000000000005</v>
      </c>
      <c r="B265">
        <f>14.4858777835866*(-1)</f>
        <v>-14.4858777835866</v>
      </c>
    </row>
    <row r="267" spans="1:2" x14ac:dyDescent="0.35">
      <c r="A267" s="1">
        <v>0.52980000000000005</v>
      </c>
      <c r="B267">
        <f>15.1286649039477*(-1)</f>
        <v>-15.128664903947699</v>
      </c>
    </row>
    <row r="269" spans="1:2" x14ac:dyDescent="0.35">
      <c r="A269" s="1">
        <v>0.53380000000000005</v>
      </c>
      <c r="B269">
        <f>15.5458035146242*(-1)</f>
        <v>-15.5458035146242</v>
      </c>
    </row>
    <row r="271" spans="1:2" x14ac:dyDescent="0.35">
      <c r="A271" s="1">
        <v>0.53779999999999895</v>
      </c>
      <c r="B271">
        <f>15.7575859429976*(-1)</f>
        <v>-15.757585942997601</v>
      </c>
    </row>
    <row r="273" spans="1:2" x14ac:dyDescent="0.35">
      <c r="A273" s="1">
        <v>0.54179999999999895</v>
      </c>
      <c r="B273">
        <f>15.7845931168148*(-1)</f>
        <v>-15.784593116814801</v>
      </c>
    </row>
    <row r="275" spans="1:2" x14ac:dyDescent="0.35">
      <c r="A275" s="1">
        <v>0.54579999999999895</v>
      </c>
      <c r="B275">
        <f>15.6472960641602*(-1)</f>
        <v>-15.6472960641602</v>
      </c>
    </row>
    <row r="277" spans="1:2" x14ac:dyDescent="0.35">
      <c r="A277" s="1">
        <v>0.54979999999999896</v>
      </c>
      <c r="B277">
        <f>15.3658318703076*(-1)</f>
        <v>-15.3658318703076</v>
      </c>
    </row>
    <row r="279" spans="1:2" x14ac:dyDescent="0.35">
      <c r="A279" s="1">
        <v>0.55379999999999896</v>
      </c>
      <c r="B279">
        <f>14.9596427126981*(-1)</f>
        <v>-14.9596427126981</v>
      </c>
    </row>
    <row r="281" spans="1:2" x14ac:dyDescent="0.35">
      <c r="A281" s="1">
        <v>0.55789999999999895</v>
      </c>
      <c r="B281">
        <f>14.4472676303528*(-1)</f>
        <v>-14.447267630352799</v>
      </c>
    </row>
    <row r="283" spans="1:2" x14ac:dyDescent="0.35">
      <c r="A283" s="1">
        <v>0.56189999999999896</v>
      </c>
      <c r="B283">
        <f>13.8461224855815*(-1)</f>
        <v>-13.8461224855815</v>
      </c>
    </row>
    <row r="285" spans="1:2" x14ac:dyDescent="0.35">
      <c r="A285" s="1">
        <v>0.56589999999999896</v>
      </c>
      <c r="B285">
        <f>13.1722810438843*(-1)</f>
        <v>-13.172281043884301</v>
      </c>
    </row>
    <row r="287" spans="1:2" x14ac:dyDescent="0.35">
      <c r="A287" s="1">
        <v>0.56989999999999896</v>
      </c>
      <c r="B287">
        <f>12.4403658697953*(-1)</f>
        <v>-12.440365869795301</v>
      </c>
    </row>
    <row r="289" spans="1:2" x14ac:dyDescent="0.35">
      <c r="A289" s="1">
        <v>0.57389999999999897</v>
      </c>
      <c r="B289">
        <f>11.6634183661952*(-1)</f>
        <v>-11.6634183661952</v>
      </c>
    </row>
    <row r="291" spans="1:2" x14ac:dyDescent="0.35">
      <c r="A291" s="1">
        <v>0.57789999999999897</v>
      </c>
      <c r="B291">
        <f>10.8528479497517*(-1)</f>
        <v>-10.8528479497517</v>
      </c>
    </row>
    <row r="293" spans="1:2" x14ac:dyDescent="0.35">
      <c r="A293" s="1">
        <v>0.58189999999999897</v>
      </c>
      <c r="B293">
        <f>10.0184020447917*(-1)</f>
        <v>-10.018402044791699</v>
      </c>
    </row>
    <row r="295" spans="1:2" x14ac:dyDescent="0.35">
      <c r="A295" s="1">
        <v>0.58599999999999897</v>
      </c>
      <c r="B295">
        <f>9.16815678211065*(-1)</f>
        <v>-9.1681567821106498</v>
      </c>
    </row>
    <row r="297" spans="1:2" x14ac:dyDescent="0.35">
      <c r="A297" s="1">
        <v>0.58999999999999897</v>
      </c>
      <c r="B297">
        <f>8.30862045105591*(-1)</f>
        <v>-8.3086204510559103</v>
      </c>
    </row>
    <row r="299" spans="1:2" x14ac:dyDescent="0.35">
      <c r="A299" s="1">
        <v>0.59399999999999897</v>
      </c>
      <c r="B299">
        <f>7.44474555706325*(-1)</f>
        <v>-7.4447455570632499</v>
      </c>
    </row>
    <row r="301" spans="1:2" x14ac:dyDescent="0.35">
      <c r="A301" s="1">
        <v>0.59799999999999898</v>
      </c>
      <c r="B301">
        <f>6.58009175569523*(-1)</f>
        <v>-6.5800917556952303</v>
      </c>
    </row>
    <row r="303" spans="1:2" x14ac:dyDescent="0.35">
      <c r="A303" s="1">
        <v>0.60199999999999898</v>
      </c>
      <c r="B303">
        <f>5.71695336864372*(-1)</f>
        <v>-5.7169533686437202</v>
      </c>
    </row>
    <row r="305" spans="1:2" x14ac:dyDescent="0.35">
      <c r="A305" s="1">
        <v>0.60599999999999898</v>
      </c>
      <c r="B305">
        <f>4.85650168262301*(-1)</f>
        <v>-4.8565016826230103</v>
      </c>
    </row>
    <row r="307" spans="1:2" x14ac:dyDescent="0.35">
      <c r="A307" s="1">
        <v>0.60999999999999899</v>
      </c>
      <c r="B307">
        <f>3.99897893481703*(-1)</f>
        <v>-3.9989789348170302</v>
      </c>
    </row>
    <row r="309" spans="1:2" x14ac:dyDescent="0.35">
      <c r="A309" s="1">
        <v>0.61399999999999899</v>
      </c>
      <c r="B309">
        <f>3.14387131824091*(-1)</f>
        <v>-3.1438713182409099</v>
      </c>
    </row>
    <row r="311" spans="1:2" x14ac:dyDescent="0.35">
      <c r="A311" s="1">
        <v>0.61809999999999898</v>
      </c>
      <c r="B311">
        <f>2.29009965938423*(-1)</f>
        <v>-2.29009965938423</v>
      </c>
    </row>
    <row r="313" spans="1:2" x14ac:dyDescent="0.35">
      <c r="A313" s="1">
        <v>0.62209999999999899</v>
      </c>
      <c r="B313">
        <f>1.43624100088931*(-1)</f>
        <v>-1.4362410008893101</v>
      </c>
    </row>
    <row r="315" spans="1:2" x14ac:dyDescent="0.35">
      <c r="A315" s="1">
        <v>0.62609999999999899</v>
      </c>
      <c r="B315">
        <f>0.580657440024275*(-1)</f>
        <v>-0.580657440024275</v>
      </c>
    </row>
    <row r="317" spans="1:2" x14ac:dyDescent="0.35">
      <c r="A317" s="1">
        <v>0.63009999999999899</v>
      </c>
      <c r="B317">
        <f>-0.278267706726294*(-1)</f>
        <v>0.27826770672629397</v>
      </c>
    </row>
    <row r="319" spans="1:2" x14ac:dyDescent="0.35">
      <c r="A319" s="1">
        <v>0.634099999999999</v>
      </c>
      <c r="B319">
        <f>-1.14199048174401*(-1)</f>
        <v>1.1419904817440101</v>
      </c>
    </row>
    <row r="321" spans="1:2" x14ac:dyDescent="0.35">
      <c r="A321" s="1">
        <v>0.6381</v>
      </c>
      <c r="B321">
        <f>-2.01165396494124*(-1)</f>
        <v>2.0116539649412402</v>
      </c>
    </row>
    <row r="323" spans="1:2" x14ac:dyDescent="0.35">
      <c r="A323" s="1">
        <v>0.6421</v>
      </c>
      <c r="B323">
        <f>-2.88796026891013*(-1)</f>
        <v>2.8879602689101298</v>
      </c>
    </row>
    <row r="325" spans="1:2" x14ac:dyDescent="0.35">
      <c r="A325" s="1">
        <v>0.646199999999999</v>
      </c>
      <c r="B325">
        <f>-3.77106003498431*(-1)</f>
        <v>3.77106003498431</v>
      </c>
    </row>
    <row r="327" spans="1:2" x14ac:dyDescent="0.35">
      <c r="A327" s="1">
        <v>0.6502</v>
      </c>
      <c r="B327">
        <f>-4.66046092433576*(-1)</f>
        <v>4.6604609243357604</v>
      </c>
    </row>
    <row r="329" spans="1:2" x14ac:dyDescent="0.35">
      <c r="A329" s="1">
        <v>0.6542</v>
      </c>
      <c r="B329">
        <f>-5.55500561254773*(-1)</f>
        <v>5.5550056125477303</v>
      </c>
    </row>
    <row r="331" spans="1:2" x14ac:dyDescent="0.35">
      <c r="A331" s="1">
        <v>0.65820000000000001</v>
      </c>
      <c r="B331">
        <f>-6.45280678125505*(-1)</f>
        <v>6.4528067812550498</v>
      </c>
    </row>
    <row r="333" spans="1:2" x14ac:dyDescent="0.35">
      <c r="A333" s="1">
        <v>0.66220000000000001</v>
      </c>
      <c r="B333">
        <f>-7.35125561606882*(-1)</f>
        <v>7.3512556160688201</v>
      </c>
    </row>
    <row r="335" spans="1:2" x14ac:dyDescent="0.35">
      <c r="A335" s="1">
        <v>0.66620000000000001</v>
      </c>
      <c r="B335">
        <f>-8.247039296728*(-1)</f>
        <v>8.2470392967279995</v>
      </c>
    </row>
    <row r="337" spans="1:2" x14ac:dyDescent="0.35">
      <c r="A337" s="1">
        <v>0.67020000000000002</v>
      </c>
      <c r="B337">
        <f>-9.13619598892945*(-1)</f>
        <v>9.1361959889294493</v>
      </c>
    </row>
    <row r="339" spans="1:2" x14ac:dyDescent="0.35">
      <c r="A339" s="1">
        <v>0.67420000000000002</v>
      </c>
      <c r="B339">
        <f>-10.014175842796*(-1)</f>
        <v>10.014175842796</v>
      </c>
    </row>
    <row r="341" spans="1:2" x14ac:dyDescent="0.35">
      <c r="A341" s="1">
        <v>0.67830000000000001</v>
      </c>
      <c r="B341">
        <f>-10.8759363516806*(-1)</f>
        <v>10.8759363516806</v>
      </c>
    </row>
    <row r="343" spans="1:2" x14ac:dyDescent="0.35">
      <c r="A343" s="1">
        <v>0.68230000000000002</v>
      </c>
      <c r="B343">
        <f>-11.7160055211262*(-1)</f>
        <v>11.716005521126201</v>
      </c>
    </row>
    <row r="345" spans="1:2" x14ac:dyDescent="0.35">
      <c r="A345" s="1">
        <v>0.68630000000000002</v>
      </c>
      <c r="B345">
        <f>-12.528662521499*(-1)</f>
        <v>12.528662521498999</v>
      </c>
    </row>
    <row r="347" spans="1:2" x14ac:dyDescent="0.35">
      <c r="A347" s="1">
        <v>0.69030000000000002</v>
      </c>
      <c r="B347">
        <f>-13.3080310208029*(-1)</f>
        <v>13.3080310208029</v>
      </c>
    </row>
    <row r="349" spans="1:2" x14ac:dyDescent="0.35">
      <c r="A349" s="1">
        <v>0.69430000000000003</v>
      </c>
      <c r="B349">
        <f>-14.0481900318033*(-1)</f>
        <v>14.0481900318033</v>
      </c>
    </row>
    <row r="351" spans="1:2" x14ac:dyDescent="0.35">
      <c r="A351" s="1">
        <v>0.69830000000000003</v>
      </c>
      <c r="B351">
        <f>-14.743351520544*(-1)</f>
        <v>14.743351520544</v>
      </c>
    </row>
    <row r="353" spans="1:2" x14ac:dyDescent="0.35">
      <c r="A353" s="1">
        <v>0.70230000000000004</v>
      </c>
      <c r="B353">
        <f>-15.3879564285585*(-1)</f>
        <v>15.3879564285585</v>
      </c>
    </row>
    <row r="355" spans="1:2" x14ac:dyDescent="0.35">
      <c r="A355" s="1">
        <v>0.70640000000000003</v>
      </c>
      <c r="B355">
        <f>-15.9768343244413*(-1)</f>
        <v>15.976834324441301</v>
      </c>
    </row>
    <row r="357" spans="1:2" x14ac:dyDescent="0.35">
      <c r="A357" s="1">
        <v>0.71040000000000003</v>
      </c>
      <c r="B357">
        <f>-16.5052860834442*(-1)</f>
        <v>16.505286083444201</v>
      </c>
    </row>
    <row r="359" spans="1:2" x14ac:dyDescent="0.35">
      <c r="A359" s="1">
        <v>0.71440000000000003</v>
      </c>
      <c r="B359">
        <f>-16.9692515487072*(-1)</f>
        <v>16.969251548707199</v>
      </c>
    </row>
    <row r="361" spans="1:2" x14ac:dyDescent="0.35">
      <c r="A361" s="1">
        <v>0.71840000000000004</v>
      </c>
      <c r="B361">
        <f>-17.3653478766662*(-1)</f>
        <v>17.365347876666199</v>
      </c>
    </row>
    <row r="363" spans="1:2" x14ac:dyDescent="0.35">
      <c r="A363" s="1">
        <v>0.72240000000000004</v>
      </c>
      <c r="B363">
        <f>-17.6909798671573*(-1)</f>
        <v>17.690979867157299</v>
      </c>
    </row>
    <row r="365" spans="1:2" x14ac:dyDescent="0.35">
      <c r="A365" s="1">
        <v>0.72640000000000005</v>
      </c>
      <c r="B365">
        <f>-17.9443843077617*(-1)</f>
        <v>17.944384307761698</v>
      </c>
    </row>
    <row r="367" spans="1:2" x14ac:dyDescent="0.35">
      <c r="A367" s="1">
        <v>0.73040000000000005</v>
      </c>
      <c r="B367">
        <f>-18.1246989684442*(-1)</f>
        <v>18.1246989684442</v>
      </c>
    </row>
    <row r="369" spans="1:2" x14ac:dyDescent="0.35">
      <c r="A369" s="1">
        <v>0.73440000000000005</v>
      </c>
      <c r="B369">
        <f>-18.2319466232545*(-1)</f>
        <v>18.231946623254501</v>
      </c>
    </row>
    <row r="371" spans="1:2" x14ac:dyDescent="0.35">
      <c r="A371" s="1">
        <v>0.73850000000000005</v>
      </c>
      <c r="B371">
        <f>-18.2670622579015*(-1)</f>
        <v>18.2670622579015</v>
      </c>
    </row>
    <row r="373" spans="1:2" x14ac:dyDescent="0.35">
      <c r="A373" s="1">
        <v>0.74250000000000005</v>
      </c>
      <c r="B373">
        <f>-18.2318719889904*(-1)</f>
        <v>18.231871988990399</v>
      </c>
    </row>
    <row r="375" spans="1:2" x14ac:dyDescent="0.35">
      <c r="A375" s="1">
        <v>0.74650000000000005</v>
      </c>
      <c r="B375">
        <f>-18.1290562543981*(-1)</f>
        <v>18.129056254398101</v>
      </c>
    </row>
    <row r="377" spans="1:2" x14ac:dyDescent="0.35">
      <c r="A377" s="1">
        <v>0.75049999999999895</v>
      </c>
      <c r="B377">
        <f>-17.9620906323448*(-1)</f>
        <v>17.9620906323448</v>
      </c>
    </row>
    <row r="379" spans="1:2" x14ac:dyDescent="0.35">
      <c r="A379" s="1">
        <v>0.75449999999999895</v>
      </c>
      <c r="B379">
        <f>-17.7351679397723*(-1)</f>
        <v>17.7351679397723</v>
      </c>
    </row>
    <row r="381" spans="1:2" x14ac:dyDescent="0.35">
      <c r="A381" s="1">
        <v>0.75849999999999895</v>
      </c>
      <c r="B381">
        <f>-17.4531030178773*(-1)</f>
        <v>17.4531030178773</v>
      </c>
    </row>
    <row r="383" spans="1:2" x14ac:dyDescent="0.35">
      <c r="A383" s="1">
        <v>0.76249999999999896</v>
      </c>
      <c r="B383">
        <f>-17.1212557275153*(-1)</f>
        <v>17.121255727515301</v>
      </c>
    </row>
    <row r="385" spans="1:2" x14ac:dyDescent="0.35">
      <c r="A385" s="1">
        <v>0.76659999999999895</v>
      </c>
      <c r="B385">
        <f>-16.7454246157014*(-1)</f>
        <v>16.745424615701399</v>
      </c>
    </row>
    <row r="387" spans="1:2" x14ac:dyDescent="0.35">
      <c r="A387" s="1">
        <v>0.77059999999999895</v>
      </c>
      <c r="B387">
        <f>-16.3316866349347*(-1)</f>
        <v>16.331686634934702</v>
      </c>
    </row>
    <row r="389" spans="1:2" x14ac:dyDescent="0.35">
      <c r="A389" s="1">
        <v>0.77459999999999896</v>
      </c>
      <c r="B389">
        <f>-15.8863427032736*(-1)</f>
        <v>15.8863427032736</v>
      </c>
    </row>
    <row r="391" spans="1:2" x14ac:dyDescent="0.35">
      <c r="A391" s="1">
        <v>0.77859999999999896</v>
      </c>
      <c r="B391">
        <f>-15.4157291544725*(-1)</f>
        <v>15.415729154472499</v>
      </c>
    </row>
    <row r="393" spans="1:2" x14ac:dyDescent="0.35">
      <c r="A393" s="1">
        <v>0.78259999999999896</v>
      </c>
      <c r="B393">
        <f>-14.9261569944035*(-1)</f>
        <v>14.926156994403501</v>
      </c>
    </row>
    <row r="395" spans="1:2" x14ac:dyDescent="0.35">
      <c r="A395" s="1">
        <v>0.78659999999999897</v>
      </c>
      <c r="B395">
        <f>-14.4237492710651*(-1)</f>
        <v>14.4237492710651</v>
      </c>
    </row>
    <row r="397" spans="1:2" x14ac:dyDescent="0.35">
      <c r="A397" s="1">
        <v>0.79059999999999897</v>
      </c>
      <c r="B397">
        <f>-13.9143910452214*(-1)</f>
        <v>13.9143910452214</v>
      </c>
    </row>
    <row r="399" spans="1:2" x14ac:dyDescent="0.35">
      <c r="A399" s="1">
        <v>0.79459999999999897</v>
      </c>
      <c r="B399">
        <f>-13.4035594210392*(-1)</f>
        <v>13.4035594210392</v>
      </c>
    </row>
    <row r="401" spans="1:2" x14ac:dyDescent="0.35">
      <c r="A401" s="1">
        <v>0.79869999999999897</v>
      </c>
      <c r="B401">
        <f>-12.8963073473215*(-1)</f>
        <v>12.8963073473215</v>
      </c>
    </row>
    <row r="403" spans="1:2" x14ac:dyDescent="0.35">
      <c r="A403" s="1">
        <v>0.80269999999999897</v>
      </c>
      <c r="B403">
        <f>-12.3971574387512*(-1)</f>
        <v>12.397157438751201</v>
      </c>
    </row>
    <row r="405" spans="1:2" x14ac:dyDescent="0.35">
      <c r="A405" s="1">
        <v>0.80669999999999897</v>
      </c>
      <c r="B405">
        <f>-11.9100243696574*(-1)</f>
        <v>11.9100243696574</v>
      </c>
    </row>
    <row r="407" spans="1:2" x14ac:dyDescent="0.35">
      <c r="A407" s="1">
        <v>0.81069999999999898</v>
      </c>
      <c r="B407">
        <f>-11.4382304531864*(-1)</f>
        <v>11.438230453186399</v>
      </c>
    </row>
    <row r="409" spans="1:2" x14ac:dyDescent="0.35">
      <c r="A409" s="1">
        <v>0.81469999999999898</v>
      </c>
      <c r="B409">
        <f>-10.984435857588*(-1)</f>
        <v>10.984435857588</v>
      </c>
    </row>
    <row r="411" spans="1:2" x14ac:dyDescent="0.35">
      <c r="A411" s="1">
        <v>0.81869999999999898</v>
      </c>
      <c r="B411">
        <f>-10.5506417511123*(-1)</f>
        <v>10.5506417511123</v>
      </c>
    </row>
    <row r="413" spans="1:2" x14ac:dyDescent="0.35">
      <c r="A413" s="1">
        <v>0.82269999999999899</v>
      </c>
      <c r="B413">
        <f>-10.1381853032857*(-1)</f>
        <v>10.138185303285701</v>
      </c>
    </row>
    <row r="415" spans="1:2" x14ac:dyDescent="0.35">
      <c r="A415" s="1">
        <v>0.82679999999999898</v>
      </c>
      <c r="B415">
        <f>-9.74779723738169*(-1)</f>
        <v>9.7477972373816897</v>
      </c>
    </row>
    <row r="417" spans="1:2" x14ac:dyDescent="0.35">
      <c r="A417" s="1">
        <v>0.83079999999999898</v>
      </c>
      <c r="B417">
        <f>-9.37960000398592*(-1)</f>
        <v>9.3796000039859209</v>
      </c>
    </row>
    <row r="419" spans="1:2" x14ac:dyDescent="0.35">
      <c r="A419" s="1">
        <v>0.83479999999999899</v>
      </c>
      <c r="B419">
        <f>-9.03316344765218*(-1)</f>
        <v>9.0331634476521803</v>
      </c>
    </row>
    <row r="421" spans="1:2" x14ac:dyDescent="0.35">
      <c r="A421" s="1">
        <v>0.83879999999999899</v>
      </c>
      <c r="B421">
        <f>-8.70758312288554*(-1)</f>
        <v>8.7075831228855396</v>
      </c>
    </row>
    <row r="423" spans="1:2" x14ac:dyDescent="0.35">
      <c r="A423" s="1">
        <v>0.84279999999999899</v>
      </c>
      <c r="B423">
        <f>-8.40152613844848*(-1)</f>
        <v>8.4015261384484798</v>
      </c>
    </row>
    <row r="425" spans="1:2" x14ac:dyDescent="0.35">
      <c r="A425" s="1">
        <v>0.846799999999999</v>
      </c>
      <c r="B425">
        <f>-8.1133165819127*(-1)</f>
        <v>8.1133165819127004</v>
      </c>
    </row>
    <row r="427" spans="1:2" x14ac:dyDescent="0.35">
      <c r="A427" s="1">
        <v>0.8508</v>
      </c>
      <c r="B427">
        <f>-7.84101252119091*(-1)</f>
        <v>7.8410125211909101</v>
      </c>
    </row>
    <row r="429" spans="1:2" x14ac:dyDescent="0.35">
      <c r="A429" s="1">
        <v>0.8548</v>
      </c>
      <c r="B429">
        <f>-7.58248300453692*(-1)</f>
        <v>7.58248300453692</v>
      </c>
    </row>
    <row r="431" spans="1:2" x14ac:dyDescent="0.35">
      <c r="A431" s="1">
        <v>0.858899999999999</v>
      </c>
      <c r="B431">
        <f>-7.33548752148711*(-1)</f>
        <v>7.33548752148711</v>
      </c>
    </row>
    <row r="433" spans="1:2" x14ac:dyDescent="0.35">
      <c r="A433" s="1">
        <v>0.8629</v>
      </c>
      <c r="B433">
        <f>-7.09776569279113*(-1)</f>
        <v>7.0977656927911301</v>
      </c>
    </row>
    <row r="435" spans="1:2" x14ac:dyDescent="0.35">
      <c r="A435" s="1">
        <v>0.8669</v>
      </c>
      <c r="B435">
        <f>-6.86708789412499*(-1)</f>
        <v>6.8670878941249898</v>
      </c>
    </row>
    <row r="437" spans="1:2" x14ac:dyDescent="0.35">
      <c r="A437" s="1">
        <v>0.87090000000000001</v>
      </c>
      <c r="B437">
        <f>-6.64134163518635*(-1)</f>
        <v>6.6413416351863503</v>
      </c>
    </row>
    <row r="439" spans="1:2" x14ac:dyDescent="0.35">
      <c r="A439" s="1">
        <v>0.87490000000000001</v>
      </c>
      <c r="B439">
        <f>-6.41857987333826*(-1)</f>
        <v>6.4185798733382597</v>
      </c>
    </row>
    <row r="441" spans="1:2" x14ac:dyDescent="0.35">
      <c r="A441" s="1">
        <v>0.87890000000000001</v>
      </c>
      <c r="B441">
        <f>-6.197076552157*(-1)</f>
        <v>6.1970765521570002</v>
      </c>
    </row>
    <row r="443" spans="1:2" x14ac:dyDescent="0.35">
      <c r="A443" s="1">
        <v>0.88290000000000002</v>
      </c>
      <c r="B443">
        <f>-5.97536360577231*(-1)</f>
        <v>5.9753636057723103</v>
      </c>
    </row>
    <row r="445" spans="1:2" x14ac:dyDescent="0.35">
      <c r="A445" s="1">
        <v>0.88700000000000001</v>
      </c>
      <c r="B445">
        <f>-5.75225557236671*(-1)</f>
        <v>5.7522555723667104</v>
      </c>
    </row>
    <row r="447" spans="1:2" x14ac:dyDescent="0.35">
      <c r="A447" s="1">
        <v>0.89100000000000001</v>
      </c>
      <c r="B447">
        <f>-5.52687554250845*(-1)</f>
        <v>5.5268755425084501</v>
      </c>
    </row>
    <row r="449" spans="1:2" x14ac:dyDescent="0.35">
      <c r="A449" s="1">
        <v>0.89500000000000002</v>
      </c>
      <c r="B449">
        <f>-5.29864726937892*(-1)</f>
        <v>5.2986472693789199</v>
      </c>
    </row>
    <row r="451" spans="1:2" x14ac:dyDescent="0.35">
      <c r="A451" s="1">
        <v>0.89900000000000002</v>
      </c>
      <c r="B451">
        <f>-5.06730606416213*(-1)</f>
        <v>5.0673060641621301</v>
      </c>
    </row>
    <row r="453" spans="1:2" x14ac:dyDescent="0.35">
      <c r="A453" s="1">
        <v>0.90300000000000002</v>
      </c>
      <c r="B453">
        <f>-4.83287785230725*(-1)</f>
        <v>4.8328778523072504</v>
      </c>
    </row>
    <row r="455" spans="1:2" x14ac:dyDescent="0.35">
      <c r="A455" s="1">
        <v>0.90700000000000003</v>
      </c>
      <c r="B455">
        <f>-4.59565456590155*(-1)</f>
        <v>4.5956545659015502</v>
      </c>
    </row>
    <row r="457" spans="1:2" x14ac:dyDescent="0.35">
      <c r="A457" s="1">
        <v>0.91100000000000003</v>
      </c>
      <c r="B457">
        <f>-4.35616814367039*(-1)</f>
        <v>4.3561681436703896</v>
      </c>
    </row>
    <row r="459" spans="1:2" x14ac:dyDescent="0.35">
      <c r="A459" s="1">
        <v>0.91510000000000002</v>
      </c>
      <c r="B459">
        <f>-4.11515303271251*(-1)</f>
        <v>4.1151530327125103</v>
      </c>
    </row>
    <row r="461" spans="1:2" x14ac:dyDescent="0.35">
      <c r="A461" s="1">
        <v>0.91910000000000003</v>
      </c>
      <c r="B461">
        <f>-3.87350069692937*(-1)</f>
        <v>3.8735006969293702</v>
      </c>
    </row>
    <row r="463" spans="1:2" x14ac:dyDescent="0.35">
      <c r="A463" s="1">
        <v>0.92310000000000003</v>
      </c>
      <c r="B463">
        <f>-3.63221760220899*(-1)</f>
        <v>3.63221760220899</v>
      </c>
    </row>
    <row r="465" spans="1:2" x14ac:dyDescent="0.35">
      <c r="A465" s="1">
        <v>0.92710000000000004</v>
      </c>
      <c r="B465">
        <f>-3.39239023047614*(-1)</f>
        <v>3.3923902304761402</v>
      </c>
    </row>
    <row r="467" spans="1:2" x14ac:dyDescent="0.35">
      <c r="A467" s="1">
        <v>0.93110000000000004</v>
      </c>
      <c r="B467">
        <f>-3.15511857790117*(-1)</f>
        <v>3.1551185779011699</v>
      </c>
    </row>
    <row r="469" spans="1:2" x14ac:dyDescent="0.35">
      <c r="A469" s="1">
        <v>0.93510000000000004</v>
      </c>
      <c r="B469">
        <f>-2.92149564627126*(-1)</f>
        <v>2.9214956462712598</v>
      </c>
    </row>
    <row r="471" spans="1:2" x14ac:dyDescent="0.35">
      <c r="A471" s="1">
        <v>0.93910000000000005</v>
      </c>
      <c r="B471">
        <f>-2.69256044937319*(-1)</f>
        <v>2.6925604493731901</v>
      </c>
    </row>
    <row r="473" spans="1:2" x14ac:dyDescent="0.35">
      <c r="A473" s="1">
        <v>0.94310000000000005</v>
      </c>
      <c r="B473">
        <f>-2.46925601171684*(-1)</f>
        <v>2.4692560117168401</v>
      </c>
    </row>
    <row r="475" spans="1:2" x14ac:dyDescent="0.35">
      <c r="A475" s="1">
        <v>0.94720000000000004</v>
      </c>
      <c r="B475">
        <f>-2.25241101185593*(-1)</f>
        <v>2.25241101185593</v>
      </c>
    </row>
    <row r="477" spans="1:2" x14ac:dyDescent="0.35">
      <c r="A477" s="1">
        <v>0.95120000000000005</v>
      </c>
      <c r="B477">
        <f>-2.04272253565729*(-1)</f>
        <v>2.04272253565729</v>
      </c>
    </row>
    <row r="479" spans="1:2" x14ac:dyDescent="0.35">
      <c r="A479" s="1">
        <v>0.95520000000000005</v>
      </c>
      <c r="B479">
        <f>-1.84072157257085*(-1)</f>
        <v>1.8407215725708499</v>
      </c>
    </row>
    <row r="481" spans="1:2" x14ac:dyDescent="0.35">
      <c r="A481" s="1">
        <v>0.95920000000000005</v>
      </c>
      <c r="B481">
        <f>-1.64678451374278*(-1)</f>
        <v>1.6467845137427799</v>
      </c>
    </row>
    <row r="483" spans="1:2" x14ac:dyDescent="0.35">
      <c r="A483" s="1">
        <v>0.96319999999999895</v>
      </c>
      <c r="B483">
        <f>-1.46112240104409*(-1)</f>
        <v>1.46112240104409</v>
      </c>
    </row>
    <row r="485" spans="1:2" x14ac:dyDescent="0.35">
      <c r="A485" s="1">
        <v>0.96719999999999895</v>
      </c>
      <c r="B485">
        <f>-1.28379227379266*(-1)</f>
        <v>1.2837922737926599</v>
      </c>
    </row>
    <row r="487" spans="1:2" x14ac:dyDescent="0.35">
      <c r="A487" s="1">
        <v>0.97119999999999895</v>
      </c>
      <c r="B487">
        <f>-1.11470516926392*(-1)</f>
        <v>1.11470516926392</v>
      </c>
    </row>
    <row r="489" spans="1:2" x14ac:dyDescent="0.35">
      <c r="A489" s="1">
        <v>0.97529999999999895</v>
      </c>
      <c r="B489">
        <f>-0.9536441169584*(-1)</f>
        <v>0.95364411695840001</v>
      </c>
    </row>
    <row r="491" spans="1:2" x14ac:dyDescent="0.35">
      <c r="A491" s="1">
        <v>0.97929999999999895</v>
      </c>
      <c r="B491">
        <f>-0.800290152710946*(-1)</f>
        <v>0.80029015271094595</v>
      </c>
    </row>
    <row r="493" spans="1:2" x14ac:dyDescent="0.35">
      <c r="A493" s="1">
        <v>0.98329999999999895</v>
      </c>
      <c r="B493">
        <f>-0.654235288940496*(-1)</f>
        <v>0.65423528894049598</v>
      </c>
    </row>
    <row r="495" spans="1:2" x14ac:dyDescent="0.35">
      <c r="A495" s="1">
        <v>0.98729999999999896</v>
      </c>
      <c r="B495">
        <f>-0.515019542868426*(-1)</f>
        <v>0.51501954286842599</v>
      </c>
    </row>
    <row r="497" spans="1:2" x14ac:dyDescent="0.35">
      <c r="A497" s="1">
        <v>0.99129999999999896</v>
      </c>
      <c r="B497">
        <f>-0.38214892292*(-1)</f>
        <v>0.38214892292000002</v>
      </c>
    </row>
    <row r="499" spans="1:2" x14ac:dyDescent="0.35">
      <c r="A499" s="1">
        <v>0.99529999999999896</v>
      </c>
      <c r="B499">
        <f>-0.255123430627084*(-1)</f>
        <v>0.25512343062708398</v>
      </c>
    </row>
    <row r="501" spans="1:2" x14ac:dyDescent="0.35">
      <c r="A501" s="1">
        <v>0.99929999999999897</v>
      </c>
      <c r="B501">
        <f>-0.133456062670636*(-1)</f>
        <v>0.13345606267063601</v>
      </c>
    </row>
    <row r="503" spans="1:2" x14ac:dyDescent="0.35">
      <c r="A503" s="1">
        <v>1.0033000000000001</v>
      </c>
      <c r="B503">
        <f>-0.0166938103700765*(-1)</f>
        <v>1.6693810370076501E-2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 Tabassum</dc:creator>
  <cp:lastModifiedBy>Faiza Tabassum</cp:lastModifiedBy>
  <dcterms:created xsi:type="dcterms:W3CDTF">2021-06-04T13:37:54Z</dcterms:created>
  <dcterms:modified xsi:type="dcterms:W3CDTF">2022-03-03T18:32:04Z</dcterms:modified>
</cp:coreProperties>
</file>