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Faizan\Documents\Niaz Bykea Docs\Weekly Dispatcher\"/>
    </mc:Choice>
  </mc:AlternateContent>
  <xr:revisionPtr revIDLastSave="0" documentId="13_ncr:1_{C9CA9E63-1E99-426B-A540-B04C2F2EEFF2}" xr6:coauthVersionLast="47" xr6:coauthVersionMax="47" xr10:uidLastSave="{00000000-0000-0000-0000-000000000000}"/>
  <bookViews>
    <workbookView xWindow="-120" yWindow="-120" windowWidth="29040" windowHeight="15720" tabRatio="613" xr2:uid="{00000000-000D-0000-FFFF-FFFF00000000}"/>
  </bookViews>
  <sheets>
    <sheet name="Weekly Report" sheetId="4" r:id="rId1"/>
    <sheet name="Scan Fri" sheetId="12" r:id="rId2"/>
    <sheet name="Scan Sat" sheetId="15" r:id="rId3"/>
    <sheet name="Scan Sun" sheetId="16" r:id="rId4"/>
    <sheet name="Scan Mon" sheetId="17" r:id="rId5"/>
    <sheet name="Scan Tue" sheetId="18" r:id="rId6"/>
    <sheet name="Scan Wed" sheetId="19" r:id="rId7"/>
    <sheet name="Scan Thu" sheetId="20" r:id="rId8"/>
  </sheets>
  <externalReferences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</externalReferenc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B11" i="4" l="1"/>
  <c r="AF26" i="4" l="1"/>
  <c r="AG26" i="4"/>
  <c r="AI20" i="4"/>
  <c r="AG19" i="4"/>
  <c r="AG25" i="4"/>
  <c r="AH12" i="4"/>
  <c r="AF17" i="4"/>
  <c r="AF9" i="4"/>
  <c r="AI24" i="4"/>
  <c r="AH13" i="4"/>
  <c r="AF18" i="4"/>
  <c r="AI8" i="4"/>
  <c r="AG18" i="4"/>
  <c r="AI7" i="4"/>
  <c r="AG9" i="4"/>
  <c r="AG3" i="4"/>
  <c r="AI14" i="4"/>
  <c r="AI6" i="4"/>
  <c r="AH26" i="4"/>
  <c r="AH18" i="4"/>
  <c r="AH10" i="4"/>
  <c r="AG24" i="4"/>
  <c r="AG16" i="4"/>
  <c r="AG8" i="4"/>
  <c r="AF23" i="4"/>
  <c r="AF15" i="4"/>
  <c r="AF7" i="4"/>
  <c r="AI19" i="4"/>
  <c r="AH5" i="4"/>
  <c r="AF10" i="4"/>
  <c r="AH4" i="4"/>
  <c r="AI16" i="4"/>
  <c r="AG17" i="4"/>
  <c r="AH3" i="4"/>
  <c r="AI13" i="4"/>
  <c r="AI5" i="4"/>
  <c r="AH25" i="4"/>
  <c r="AH17" i="4"/>
  <c r="AH9" i="4"/>
  <c r="AG23" i="4"/>
  <c r="AG15" i="4"/>
  <c r="AG7" i="4"/>
  <c r="AF22" i="4"/>
  <c r="AF14" i="4"/>
  <c r="AF6" i="4"/>
  <c r="AI9" i="4"/>
  <c r="AG11" i="4"/>
  <c r="AI18" i="4"/>
  <c r="AF25" i="4"/>
  <c r="AH11" i="4"/>
  <c r="AI3" i="4"/>
  <c r="AI12" i="4"/>
  <c r="AI4" i="4"/>
  <c r="AH24" i="4"/>
  <c r="AH16" i="4"/>
  <c r="AH8" i="4"/>
  <c r="AG22" i="4"/>
  <c r="AG14" i="4"/>
  <c r="AG6" i="4"/>
  <c r="AF21" i="4"/>
  <c r="AF13" i="4"/>
  <c r="AF5" i="4"/>
  <c r="AH21" i="4"/>
  <c r="AI25" i="4"/>
  <c r="AI17" i="4"/>
  <c r="AG10" i="4"/>
  <c r="AI15" i="4"/>
  <c r="AF24" i="4"/>
  <c r="AI23" i="4"/>
  <c r="AI11" i="4"/>
  <c r="AI26" i="4"/>
  <c r="AH23" i="4"/>
  <c r="AH15" i="4"/>
  <c r="AH7" i="4"/>
  <c r="AG21" i="4"/>
  <c r="AG13" i="4"/>
  <c r="AG5" i="4"/>
  <c r="AF20" i="4"/>
  <c r="AF12" i="4"/>
  <c r="AF4" i="4"/>
  <c r="AH20" i="4"/>
  <c r="AF3" i="4"/>
  <c r="AH19" i="4"/>
  <c r="AF16" i="4"/>
  <c r="AF8" i="4"/>
  <c r="AI21" i="4"/>
  <c r="AI10" i="4"/>
  <c r="AI22" i="4"/>
  <c r="AH22" i="4"/>
  <c r="AH14" i="4"/>
  <c r="AH6" i="4"/>
  <c r="AG20" i="4"/>
  <c r="AG12" i="4"/>
  <c r="AG4" i="4"/>
  <c r="AF19" i="4"/>
  <c r="AF11" i="4"/>
  <c r="AB4" i="4"/>
  <c r="AA4" i="4"/>
  <c r="AB5" i="4"/>
  <c r="AB6" i="4"/>
  <c r="AB7" i="4"/>
  <c r="AB8" i="4"/>
  <c r="AB9" i="4"/>
  <c r="AB10" i="4"/>
  <c r="AB11" i="4"/>
  <c r="AB12" i="4"/>
  <c r="AB13" i="4"/>
  <c r="AB14" i="4"/>
  <c r="AB15" i="4"/>
  <c r="AB16" i="4"/>
  <c r="AB17" i="4"/>
  <c r="AB18" i="4"/>
  <c r="AB19" i="4"/>
  <c r="AB20" i="4"/>
  <c r="AB21" i="4"/>
  <c r="AB22" i="4"/>
  <c r="AB23" i="4"/>
  <c r="AB24" i="4"/>
  <c r="AB25" i="4"/>
  <c r="AB26" i="4"/>
  <c r="AD23" i="4"/>
  <c r="AD26" i="4"/>
  <c r="AA15" i="4"/>
  <c r="AA23" i="4"/>
  <c r="AC4" i="4"/>
  <c r="AC5" i="4"/>
  <c r="AC6" i="4"/>
  <c r="AC7" i="4"/>
  <c r="AC8" i="4"/>
  <c r="AC9" i="4"/>
  <c r="AC10" i="4"/>
  <c r="AC11" i="4"/>
  <c r="AC12" i="4"/>
  <c r="AC13" i="4"/>
  <c r="AC14" i="4"/>
  <c r="AC15" i="4"/>
  <c r="AC16" i="4"/>
  <c r="AC17" i="4"/>
  <c r="AC18" i="4"/>
  <c r="AC19" i="4"/>
  <c r="AC20" i="4"/>
  <c r="AC21" i="4"/>
  <c r="AC22" i="4"/>
  <c r="AC23" i="4"/>
  <c r="AC24" i="4"/>
  <c r="AC25" i="4"/>
  <c r="AC26" i="4"/>
  <c r="AD19" i="4"/>
  <c r="AD22" i="4"/>
  <c r="AD25" i="4"/>
  <c r="AA14" i="4"/>
  <c r="AA20" i="4"/>
  <c r="AD4" i="4"/>
  <c r="AD5" i="4"/>
  <c r="AD6" i="4"/>
  <c r="AD7" i="4"/>
  <c r="AD8" i="4"/>
  <c r="AD9" i="4"/>
  <c r="AD10" i="4"/>
  <c r="AD11" i="4"/>
  <c r="AD12" i="4"/>
  <c r="AD13" i="4"/>
  <c r="AD14" i="4"/>
  <c r="AD15" i="4"/>
  <c r="AD16" i="4"/>
  <c r="AD17" i="4"/>
  <c r="AD18" i="4"/>
  <c r="AD20" i="4"/>
  <c r="AD21" i="4"/>
  <c r="AD24" i="4"/>
  <c r="AA12" i="4"/>
  <c r="AA21" i="4"/>
  <c r="AA17" i="4"/>
  <c r="AA26" i="4"/>
  <c r="AA11" i="4"/>
  <c r="AA22" i="4"/>
  <c r="AA18" i="4"/>
  <c r="AA25" i="4"/>
  <c r="AA16" i="4"/>
  <c r="AA24" i="4"/>
  <c r="AA5" i="4"/>
  <c r="AA6" i="4"/>
  <c r="AA7" i="4"/>
  <c r="AA8" i="4"/>
  <c r="AA9" i="4"/>
  <c r="AA10" i="4"/>
  <c r="AA13" i="4"/>
  <c r="AA19" i="4"/>
  <c r="AD3" i="4"/>
  <c r="AC3" i="4"/>
  <c r="AB3" i="4"/>
  <c r="AA3" i="4"/>
  <c r="AH27" i="4" l="1"/>
  <c r="AG27" i="4"/>
  <c r="AI27" i="4"/>
  <c r="AF27" i="4"/>
  <c r="AB27" i="4"/>
  <c r="AA27" i="4"/>
  <c r="E10" i="4"/>
  <c r="E18" i="4"/>
  <c r="E26" i="4"/>
  <c r="D17" i="4"/>
  <c r="D25" i="4"/>
  <c r="B15" i="4"/>
  <c r="D12" i="4"/>
  <c r="B18" i="4"/>
  <c r="E11" i="4"/>
  <c r="E19" i="4"/>
  <c r="D10" i="4"/>
  <c r="D18" i="4"/>
  <c r="D26" i="4"/>
  <c r="C17" i="4"/>
  <c r="C25" i="4"/>
  <c r="B16" i="4"/>
  <c r="B24" i="4"/>
  <c r="B25" i="4"/>
  <c r="E12" i="4"/>
  <c r="E20" i="4"/>
  <c r="D11" i="4"/>
  <c r="D19" i="4"/>
  <c r="C10" i="4"/>
  <c r="C18" i="4"/>
  <c r="C11" i="4"/>
  <c r="E13" i="4"/>
  <c r="E21" i="4"/>
  <c r="B26" i="4"/>
  <c r="E14" i="4"/>
  <c r="E22" i="4"/>
  <c r="D13" i="4"/>
  <c r="D21" i="4"/>
  <c r="C12" i="4"/>
  <c r="C20" i="4"/>
  <c r="B19" i="4"/>
  <c r="D20" i="4"/>
  <c r="E15" i="4"/>
  <c r="E23" i="4"/>
  <c r="D14" i="4"/>
  <c r="D22" i="4"/>
  <c r="C13" i="4"/>
  <c r="C21" i="4"/>
  <c r="B12" i="4"/>
  <c r="B20" i="4"/>
  <c r="C26" i="4"/>
  <c r="E16" i="4"/>
  <c r="E24" i="4"/>
  <c r="D15" i="4"/>
  <c r="D23" i="4"/>
  <c r="C14" i="4"/>
  <c r="C22" i="4"/>
  <c r="B13" i="4"/>
  <c r="B21" i="4"/>
  <c r="C24" i="4"/>
  <c r="B23" i="4"/>
  <c r="C19" i="4"/>
  <c r="E17" i="4"/>
  <c r="E25" i="4"/>
  <c r="D16" i="4"/>
  <c r="D24" i="4"/>
  <c r="C15" i="4"/>
  <c r="C23" i="4"/>
  <c r="B14" i="4"/>
  <c r="B22" i="4"/>
  <c r="C16" i="4"/>
  <c r="B17" i="4"/>
  <c r="B10" i="4"/>
  <c r="D4" i="12"/>
  <c r="E4" i="12"/>
  <c r="N4" i="12"/>
  <c r="O4" i="12"/>
  <c r="X4" i="12"/>
  <c r="S4" i="12"/>
  <c r="B6" i="4"/>
  <c r="L4" i="12"/>
  <c r="M4" i="12"/>
  <c r="V4" i="12"/>
  <c r="W4" i="12"/>
  <c r="J4" i="12"/>
  <c r="E5" i="4"/>
  <c r="C6" i="4"/>
  <c r="F4" i="12"/>
  <c r="T4" i="12"/>
  <c r="U4" i="12"/>
  <c r="E8" i="4"/>
  <c r="E9" i="4"/>
  <c r="R4" i="12"/>
  <c r="D6" i="4"/>
  <c r="B5" i="4"/>
  <c r="B7" i="4"/>
  <c r="E6" i="4"/>
  <c r="E7" i="4"/>
  <c r="D9" i="4"/>
  <c r="D3" i="4"/>
  <c r="B4" i="12"/>
  <c r="B4" i="4"/>
  <c r="D7" i="4"/>
  <c r="D8" i="4"/>
  <c r="B9" i="4"/>
  <c r="E4" i="4"/>
  <c r="G4" i="12"/>
  <c r="C7" i="4"/>
  <c r="C8" i="4"/>
  <c r="C9" i="4"/>
  <c r="C4" i="12"/>
  <c r="D5" i="4"/>
  <c r="P4" i="12"/>
  <c r="I4" i="12"/>
  <c r="Q4" i="12"/>
  <c r="C4" i="4"/>
  <c r="H4" i="12"/>
  <c r="C5" i="4"/>
  <c r="B8" i="4"/>
  <c r="D4" i="4"/>
  <c r="K4" i="12"/>
  <c r="AC27" i="4"/>
  <c r="AD27" i="4"/>
  <c r="B3" i="4"/>
  <c r="B27" i="4" l="1"/>
  <c r="E3" i="4"/>
  <c r="E27" i="4" s="1"/>
  <c r="D27" i="4"/>
  <c r="C3" i="4"/>
  <c r="C27" i="4" s="1"/>
  <c r="Q5" i="4" l="1"/>
  <c r="Q23" i="4"/>
  <c r="Q18" i="4"/>
  <c r="R9" i="4"/>
  <c r="S9" i="4"/>
  <c r="S15" i="4"/>
  <c r="R19" i="4"/>
  <c r="T18" i="4"/>
  <c r="R13" i="4"/>
  <c r="T12" i="4"/>
  <c r="S6" i="4"/>
  <c r="T6" i="4"/>
  <c r="Q13" i="4"/>
  <c r="Q24" i="4"/>
  <c r="Q26" i="4"/>
  <c r="T15" i="4"/>
  <c r="R10" i="4"/>
  <c r="S23" i="4"/>
  <c r="T25" i="4"/>
  <c r="S19" i="4"/>
  <c r="T19" i="4"/>
  <c r="S13" i="4"/>
  <c r="R7" i="4"/>
  <c r="R8" i="4"/>
  <c r="S24" i="4"/>
  <c r="T24" i="4"/>
  <c r="T21" i="4"/>
  <c r="T5" i="4"/>
  <c r="Q21" i="4"/>
  <c r="Q8" i="4"/>
  <c r="Q11" i="4"/>
  <c r="S16" i="4"/>
  <c r="T16" i="4"/>
  <c r="Q4" i="4"/>
  <c r="S26" i="4"/>
  <c r="R20" i="4"/>
  <c r="S20" i="4"/>
  <c r="R14" i="4"/>
  <c r="T13" i="4"/>
  <c r="T14" i="4"/>
  <c r="S14" i="4"/>
  <c r="S21" i="4"/>
  <c r="R15" i="4"/>
  <c r="Q20" i="4"/>
  <c r="R11" i="4"/>
  <c r="T4" i="4"/>
  <c r="R6" i="4"/>
  <c r="Q6" i="4"/>
  <c r="Q16" i="4"/>
  <c r="Q19" i="4"/>
  <c r="R17" i="4"/>
  <c r="S17" i="4"/>
  <c r="T9" i="4"/>
  <c r="R24" i="4"/>
  <c r="T26" i="4"/>
  <c r="R21" i="4"/>
  <c r="T20" i="4"/>
  <c r="T22" i="4"/>
  <c r="Q17" i="4"/>
  <c r="R5" i="4"/>
  <c r="S3" i="4"/>
  <c r="R23" i="4"/>
  <c r="Q14" i="4"/>
  <c r="Q9" i="4"/>
  <c r="Q12" i="4"/>
  <c r="T23" i="4"/>
  <c r="R18" i="4"/>
  <c r="S10" i="4"/>
  <c r="R4" i="4"/>
  <c r="S4" i="4"/>
  <c r="R16" i="4"/>
  <c r="T10" i="4"/>
  <c r="R12" i="4"/>
  <c r="Q22" i="4"/>
  <c r="R22" i="4"/>
  <c r="Q7" i="4"/>
  <c r="Q25" i="4"/>
  <c r="T7" i="4"/>
  <c r="R25" i="4"/>
  <c r="S25" i="4"/>
  <c r="T17" i="4"/>
  <c r="S11" i="4"/>
  <c r="T11" i="4"/>
  <c r="S5" i="4"/>
  <c r="S7" i="4"/>
  <c r="S22" i="4"/>
  <c r="Q15" i="4"/>
  <c r="Q10" i="4"/>
  <c r="S8" i="4"/>
  <c r="T8" i="4"/>
  <c r="R26" i="4"/>
  <c r="S18" i="4"/>
  <c r="S12" i="4"/>
  <c r="Q3" i="4"/>
  <c r="Q27" i="4" l="1"/>
  <c r="T3" i="4"/>
  <c r="T27" i="4" s="1"/>
  <c r="R3" i="4"/>
  <c r="R27" i="4" s="1"/>
  <c r="S27" i="4"/>
  <c r="L14" i="4"/>
  <c r="L9" i="4"/>
  <c r="M4" i="4"/>
  <c r="O26" i="4"/>
  <c r="N20" i="4"/>
  <c r="N13" i="4"/>
  <c r="N6" i="4"/>
  <c r="M8" i="4"/>
  <c r="M9" i="4"/>
  <c r="N24" i="4"/>
  <c r="N9" i="4"/>
  <c r="M19" i="4"/>
  <c r="O7" i="4"/>
  <c r="M10" i="4"/>
  <c r="M11" i="4"/>
  <c r="O19" i="4"/>
  <c r="L4" i="4"/>
  <c r="L22" i="4"/>
  <c r="L17" i="4"/>
  <c r="M12" i="4"/>
  <c r="M5" i="4"/>
  <c r="N23" i="4"/>
  <c r="O20" i="4"/>
  <c r="O13" i="4"/>
  <c r="M16" i="4"/>
  <c r="M17" i="4"/>
  <c r="O16" i="4"/>
  <c r="O24" i="4"/>
  <c r="O15" i="4"/>
  <c r="O12" i="4"/>
  <c r="L12" i="4"/>
  <c r="L7" i="4"/>
  <c r="L25" i="4"/>
  <c r="M20" i="4"/>
  <c r="M13" i="4"/>
  <c r="O9" i="4"/>
  <c r="N21" i="4"/>
  <c r="N14" i="4"/>
  <c r="M24" i="4"/>
  <c r="M25" i="4"/>
  <c r="N18" i="4"/>
  <c r="N17" i="4"/>
  <c r="O21" i="4"/>
  <c r="N26" i="4"/>
  <c r="N22" i="4"/>
  <c r="N25" i="4"/>
  <c r="L24" i="4"/>
  <c r="M27" i="4"/>
  <c r="L20" i="4"/>
  <c r="L15" i="4"/>
  <c r="L19" i="4"/>
  <c r="N4" i="4"/>
  <c r="M21" i="4"/>
  <c r="M6" i="4"/>
  <c r="O22" i="4"/>
  <c r="O6" i="4"/>
  <c r="N8" i="4"/>
  <c r="M18" i="4"/>
  <c r="N19" i="4"/>
  <c r="O8" i="4"/>
  <c r="L5" i="4"/>
  <c r="L23" i="4"/>
  <c r="L10" i="4"/>
  <c r="O10" i="4"/>
  <c r="O4" i="4"/>
  <c r="M14" i="4"/>
  <c r="M7" i="4"/>
  <c r="N7" i="4"/>
  <c r="L11" i="4"/>
  <c r="O23" i="4"/>
  <c r="L13" i="4"/>
  <c r="L8" i="4"/>
  <c r="L18" i="4"/>
  <c r="N11" i="4"/>
  <c r="O11" i="4"/>
  <c r="M22" i="4"/>
  <c r="M15" i="4"/>
  <c r="N10" i="4"/>
  <c r="O14" i="4"/>
  <c r="O25" i="4"/>
  <c r="L21" i="4"/>
  <c r="L16" i="4"/>
  <c r="L26" i="4"/>
  <c r="O18" i="4"/>
  <c r="N12" i="4"/>
  <c r="N5" i="4"/>
  <c r="M23" i="4"/>
  <c r="O17" i="4"/>
  <c r="N15" i="4"/>
  <c r="N16" i="4"/>
  <c r="M26" i="4"/>
  <c r="N3" i="4"/>
  <c r="L6" i="4"/>
  <c r="O5" i="4"/>
  <c r="O3" i="4"/>
  <c r="O27" i="4" l="1"/>
  <c r="L3" i="4"/>
  <c r="L27" i="4" s="1"/>
  <c r="N27" i="4"/>
  <c r="M3" i="4"/>
  <c r="X4" i="4" l="1"/>
  <c r="X20" i="4"/>
  <c r="W6" i="4"/>
  <c r="W22" i="4"/>
  <c r="V8" i="4"/>
  <c r="V24" i="4"/>
  <c r="X15" i="4"/>
  <c r="W4" i="4"/>
  <c r="V18" i="4"/>
  <c r="X17" i="4"/>
  <c r="W20" i="4"/>
  <c r="W19" i="4"/>
  <c r="Y7" i="4"/>
  <c r="V4" i="4"/>
  <c r="X3" i="4"/>
  <c r="V9" i="4"/>
  <c r="Y17" i="4"/>
  <c r="W23" i="4"/>
  <c r="Y16" i="4"/>
  <c r="W5" i="4"/>
  <c r="W21" i="4"/>
  <c r="V7" i="4"/>
  <c r="V23" i="4"/>
  <c r="Y13" i="4"/>
  <c r="X11" i="4"/>
  <c r="W16" i="4"/>
  <c r="X24" i="4"/>
  <c r="W18" i="4"/>
  <c r="V20" i="4"/>
  <c r="V14" i="4"/>
  <c r="V25" i="4"/>
  <c r="W7" i="4"/>
  <c r="X18" i="4"/>
  <c r="V6" i="4"/>
  <c r="V22" i="4"/>
  <c r="Y12" i="4"/>
  <c r="W25" i="4"/>
  <c r="X14" i="4"/>
  <c r="X19" i="4"/>
  <c r="V17" i="4"/>
  <c r="X8" i="4"/>
  <c r="Y10" i="4"/>
  <c r="V19" i="4"/>
  <c r="Y9" i="4"/>
  <c r="Y25" i="4"/>
  <c r="Y24" i="4"/>
  <c r="X10" i="4"/>
  <c r="W10" i="4"/>
  <c r="Y4" i="4"/>
  <c r="V11" i="4"/>
  <c r="X21" i="4"/>
  <c r="W17" i="4"/>
  <c r="Y11" i="4"/>
  <c r="V26" i="4"/>
  <c r="X13" i="4"/>
  <c r="Y18" i="4"/>
  <c r="W15" i="4"/>
  <c r="Y6" i="4"/>
  <c r="Y22" i="4"/>
  <c r="W9" i="4"/>
  <c r="Y8" i="4"/>
  <c r="X26" i="4"/>
  <c r="V12" i="4"/>
  <c r="X22" i="4"/>
  <c r="X16" i="4"/>
  <c r="X5" i="4"/>
  <c r="Y14" i="4"/>
  <c r="X12" i="4"/>
  <c r="W12" i="4"/>
  <c r="W14" i="4"/>
  <c r="Y26" i="4"/>
  <c r="V16" i="4"/>
  <c r="X7" i="4"/>
  <c r="X23" i="4"/>
  <c r="V10" i="4"/>
  <c r="X9" i="4"/>
  <c r="X25" i="4"/>
  <c r="W11" i="4"/>
  <c r="W26" i="4"/>
  <c r="Y20" i="4"/>
  <c r="Y19" i="4"/>
  <c r="Y23" i="4"/>
  <c r="W13" i="4"/>
  <c r="V21" i="4"/>
  <c r="V15" i="4"/>
  <c r="Y5" i="4"/>
  <c r="Y21" i="4"/>
  <c r="W8" i="4"/>
  <c r="W24" i="4"/>
  <c r="Y15" i="4"/>
  <c r="X6" i="4"/>
  <c r="V5" i="4"/>
  <c r="V13" i="4"/>
  <c r="V3" i="4"/>
  <c r="V27" i="4" l="1"/>
  <c r="W3" i="4"/>
  <c r="W27" i="4" s="1"/>
  <c r="Y3" i="4"/>
  <c r="Y27" i="4" s="1"/>
  <c r="X27" i="4"/>
  <c r="H10" i="4" l="1"/>
  <c r="H26" i="4"/>
  <c r="J22" i="4"/>
  <c r="G19" i="4"/>
  <c r="AK19" i="4" s="1"/>
  <c r="H17" i="4"/>
  <c r="I15" i="4"/>
  <c r="J11" i="4"/>
  <c r="I10" i="4"/>
  <c r="G22" i="4"/>
  <c r="AK22" i="4" s="1"/>
  <c r="G6" i="4"/>
  <c r="AK6" i="4" s="1"/>
  <c r="I9" i="4"/>
  <c r="H3" i="4"/>
  <c r="J6" i="4"/>
  <c r="G3" i="4"/>
  <c r="H15" i="4"/>
  <c r="H6" i="4"/>
  <c r="H12" i="4"/>
  <c r="I16" i="4"/>
  <c r="J24" i="4"/>
  <c r="G21" i="4"/>
  <c r="AK21" i="4" s="1"/>
  <c r="H19" i="4"/>
  <c r="I17" i="4"/>
  <c r="J13" i="4"/>
  <c r="I26" i="4"/>
  <c r="G24" i="4"/>
  <c r="AK24" i="4" s="1"/>
  <c r="H7" i="4"/>
  <c r="J8" i="4"/>
  <c r="H4" i="4"/>
  <c r="G20" i="4"/>
  <c r="AK20" i="4" s="1"/>
  <c r="H14" i="4"/>
  <c r="J10" i="4"/>
  <c r="J26" i="4"/>
  <c r="G23" i="4"/>
  <c r="AK23" i="4" s="1"/>
  <c r="H21" i="4"/>
  <c r="I19" i="4"/>
  <c r="J15" i="4"/>
  <c r="G10" i="4"/>
  <c r="AK10" i="4" s="1"/>
  <c r="G26" i="4"/>
  <c r="AK26" i="4" s="1"/>
  <c r="I7" i="4"/>
  <c r="I3" i="4"/>
  <c r="G17" i="4"/>
  <c r="AK17" i="4" s="1"/>
  <c r="I5" i="4"/>
  <c r="H16" i="4"/>
  <c r="J12" i="4"/>
  <c r="I20" i="4"/>
  <c r="G25" i="4"/>
  <c r="AK25" i="4" s="1"/>
  <c r="H23" i="4"/>
  <c r="I21" i="4"/>
  <c r="J17" i="4"/>
  <c r="G12" i="4"/>
  <c r="AK12" i="4" s="1"/>
  <c r="I12" i="4"/>
  <c r="G4" i="4"/>
  <c r="AK4" i="4" s="1"/>
  <c r="G8" i="4"/>
  <c r="AK8" i="4" s="1"/>
  <c r="I13" i="4"/>
  <c r="H18" i="4"/>
  <c r="J14" i="4"/>
  <c r="G11" i="4"/>
  <c r="AK11" i="4" s="1"/>
  <c r="I22" i="4"/>
  <c r="H25" i="4"/>
  <c r="I23" i="4"/>
  <c r="J19" i="4"/>
  <c r="G14" i="4"/>
  <c r="AK14" i="4" s="1"/>
  <c r="I4" i="4"/>
  <c r="J5" i="4"/>
  <c r="H5" i="4"/>
  <c r="J25" i="4"/>
  <c r="H20" i="4"/>
  <c r="J16" i="4"/>
  <c r="G13" i="4"/>
  <c r="AK13" i="4" s="1"/>
  <c r="H11" i="4"/>
  <c r="I24" i="4"/>
  <c r="I25" i="4"/>
  <c r="J21" i="4"/>
  <c r="G16" i="4"/>
  <c r="AK16" i="4" s="1"/>
  <c r="G5" i="4"/>
  <c r="AK5" i="4" s="1"/>
  <c r="I6" i="4"/>
  <c r="J20" i="4"/>
  <c r="I8" i="4"/>
  <c r="H22" i="4"/>
  <c r="J18" i="4"/>
  <c r="G15" i="4"/>
  <c r="AK15" i="4" s="1"/>
  <c r="H13" i="4"/>
  <c r="I11" i="4"/>
  <c r="I14" i="4"/>
  <c r="J23" i="4"/>
  <c r="G18" i="4"/>
  <c r="AK18" i="4" s="1"/>
  <c r="J4" i="4"/>
  <c r="G7" i="4"/>
  <c r="AK7" i="4" s="1"/>
  <c r="J7" i="4"/>
  <c r="J3" i="4"/>
  <c r="H24" i="4"/>
  <c r="I18" i="4"/>
  <c r="H8" i="4"/>
  <c r="H9" i="4"/>
  <c r="J9" i="4" l="1"/>
  <c r="J27" i="4" s="1"/>
  <c r="G9" i="4"/>
  <c r="AK9" i="4" s="1"/>
  <c r="AK3" i="4"/>
  <c r="H27" i="4"/>
  <c r="I27" i="4"/>
  <c r="AK27" i="4" l="1"/>
  <c r="G27" i="4"/>
</calcChain>
</file>

<file path=xl/sharedStrings.xml><?xml version="1.0" encoding="utf-8"?>
<sst xmlns="http://schemas.openxmlformats.org/spreadsheetml/2006/main" count="252" uniqueCount="66">
  <si>
    <t>Rider</t>
  </si>
  <si>
    <t>Refused</t>
  </si>
  <si>
    <t>Redispatch</t>
  </si>
  <si>
    <t>Total</t>
  </si>
  <si>
    <t>Delivered</t>
  </si>
  <si>
    <t>Cash</t>
  </si>
  <si>
    <t>Raja Qasim</t>
  </si>
  <si>
    <t>Zain</t>
  </si>
  <si>
    <t>PK-DEX032466450</t>
  </si>
  <si>
    <t>PK-DEX032385448</t>
  </si>
  <si>
    <t>PK-DEX032658798</t>
  </si>
  <si>
    <t>PK-DEX032768760</t>
  </si>
  <si>
    <t>PK-DEX032782028</t>
  </si>
  <si>
    <t>PK-DEX032612155</t>
  </si>
  <si>
    <t>PK-DEX032723381</t>
  </si>
  <si>
    <t>PK-DEX032784595</t>
  </si>
  <si>
    <t>PK-DEX032716877</t>
  </si>
  <si>
    <t>PK-DEX032779938</t>
  </si>
  <si>
    <t>PK-DEX032624170</t>
  </si>
  <si>
    <t>PK-DEX032768599</t>
  </si>
  <si>
    <t>PK-DEX032645128</t>
  </si>
  <si>
    <t>PK-DEX032624777</t>
  </si>
  <si>
    <t>PK-DEX032671553</t>
  </si>
  <si>
    <t>PK-DEX032683986</t>
  </si>
  <si>
    <t>PK-DEX032468127</t>
  </si>
  <si>
    <t>PK-DEX032715823</t>
  </si>
  <si>
    <t>PK-DEX032679483</t>
  </si>
  <si>
    <t>PK-DEX032709017</t>
  </si>
  <si>
    <t>PK-DEX032634085</t>
  </si>
  <si>
    <t>PK-DEX032662900</t>
  </si>
  <si>
    <t>PK-DEX032707627</t>
  </si>
  <si>
    <t>PK-DEX032702568</t>
  </si>
  <si>
    <t>PK-DEX032699247</t>
  </si>
  <si>
    <t>PK-DEX032689174</t>
  </si>
  <si>
    <t>Stop</t>
  </si>
  <si>
    <t>return</t>
  </si>
  <si>
    <t>Friday</t>
  </si>
  <si>
    <t>Saturday</t>
  </si>
  <si>
    <t>Thursday</t>
  </si>
  <si>
    <t>Wednesday</t>
  </si>
  <si>
    <t>Tuesday</t>
  </si>
  <si>
    <t>Monday</t>
  </si>
  <si>
    <t>Sunday</t>
  </si>
  <si>
    <t>Rides Taken</t>
  </si>
  <si>
    <t>Remarks</t>
  </si>
  <si>
    <t>Grand Weekly Total</t>
  </si>
  <si>
    <t>Banaras</t>
  </si>
  <si>
    <t>Farhan</t>
  </si>
  <si>
    <t>Date to Date</t>
  </si>
  <si>
    <t>Attendance</t>
  </si>
  <si>
    <t>Sami</t>
  </si>
  <si>
    <t>Shakeel</t>
  </si>
  <si>
    <t>Saqib</t>
  </si>
  <si>
    <t>SATURDAY</t>
  </si>
  <si>
    <t>FRIDAY</t>
  </si>
  <si>
    <t>Dlvd</t>
  </si>
  <si>
    <t>Debrief / Return Scaning</t>
  </si>
  <si>
    <t>Niaz</t>
  </si>
  <si>
    <t>Grand Total</t>
  </si>
  <si>
    <t>Mudassar</t>
  </si>
  <si>
    <t>SUNDAY</t>
  </si>
  <si>
    <t>MONDAY</t>
  </si>
  <si>
    <t>TUESDAY</t>
  </si>
  <si>
    <t>WEDNESDAY</t>
  </si>
  <si>
    <t>THURSDAY</t>
  </si>
  <si>
    <t>Raja Nouman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</si>
</sst>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b/>
      <sz val="12"/>
      <color rgb="FF000000"/>
      <name val="Calibri"/>
      <family val="2"/>
    </font>
    <font>
      <b/>
      <sz val="14"/>
      <color rgb="FFFF0000"/>
      <name val="Calibri"/>
      <family val="2"/>
    </font>
    <font>
      <sz val="12"/>
      <color rgb="FF000000"/>
      <name val="Calibri"/>
      <family val="2"/>
      <charset val="1"/>
    </font>
    <font>
      <sz val="11"/>
      <color rgb="FF000000"/>
      <name val="Calibri"/>
      <family val="2"/>
    </font>
    <font>
      <b/>
      <sz val="11"/>
      <color rgb="FFFF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8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1" xfId="0" applyBorder="1"/>
    <xf numFmtId="0" fontId="0" fillId="0" borderId="0" xfId="0" applyAlignment="1"/>
    <xf numFmtId="0" fontId="0" fillId="0" borderId="5" xfId="0" applyBorder="1"/>
    <xf numFmtId="0" fontId="0" fillId="0" borderId="1" xfId="0" applyBorder="1" applyAlignment="1"/>
    <xf numFmtId="0" fontId="0" fillId="2" borderId="0" xfId="0" applyFill="1"/>
    <xf numFmtId="0" fontId="0" fillId="0" borderId="1" xfId="0" applyFill="1" applyBorder="1"/>
    <xf numFmtId="0" fontId="0" fillId="0" borderId="4" xfId="0" applyFill="1" applyBorder="1"/>
    <xf numFmtId="0" fontId="0" fillId="3" borderId="0" xfId="0" applyFill="1"/>
    <xf numFmtId="0" fontId="1" fillId="0" borderId="0" xfId="0" applyFont="1" applyAlignment="1">
      <alignment horizontal="center"/>
    </xf>
    <xf numFmtId="0" fontId="4" fillId="2" borderId="1" xfId="0" applyFont="1" applyFill="1" applyBorder="1"/>
    <xf numFmtId="0" fontId="4" fillId="0" borderId="1" xfId="0" applyFont="1" applyBorder="1"/>
    <xf numFmtId="0" fontId="4" fillId="0" borderId="0" xfId="0" applyFont="1"/>
    <xf numFmtId="0" fontId="0" fillId="0" borderId="2" xfId="0" applyBorder="1" applyAlignment="1"/>
    <xf numFmtId="0" fontId="0" fillId="0" borderId="3" xfId="0" applyBorder="1"/>
    <xf numFmtId="0" fontId="5" fillId="0" borderId="0" xfId="0" applyFont="1" applyAlignment="1">
      <alignment vertical="center"/>
    </xf>
    <xf numFmtId="0" fontId="5" fillId="0" borderId="0" xfId="0" applyFont="1"/>
    <xf numFmtId="0" fontId="0" fillId="0" borderId="7" xfId="0" applyBorder="1"/>
    <xf numFmtId="0" fontId="0" fillId="0" borderId="8" xfId="0" applyBorder="1"/>
    <xf numFmtId="0" fontId="0" fillId="2" borderId="8" xfId="0" applyFill="1" applyBorder="1"/>
    <xf numFmtId="0" fontId="5" fillId="0" borderId="8" xfId="0" applyFont="1" applyBorder="1"/>
    <xf numFmtId="0" fontId="0" fillId="3" borderId="8" xfId="0" applyFill="1" applyBorder="1"/>
    <xf numFmtId="0" fontId="0" fillId="0" borderId="10" xfId="0" applyBorder="1"/>
    <xf numFmtId="0" fontId="2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9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/>
    </xf>
    <xf numFmtId="0" fontId="3" fillId="4" borderId="8" xfId="0" applyFont="1" applyFill="1" applyBorder="1" applyAlignment="1">
      <alignment horizontal="center"/>
    </xf>
    <xf numFmtId="0" fontId="2" fillId="0" borderId="0" xfId="0" applyFont="1"/>
    <xf numFmtId="0" fontId="3" fillId="0" borderId="6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6" fillId="2" borderId="0" xfId="0" applyFont="1" applyFill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2" borderId="0" xfId="0" applyFont="1" applyFill="1"/>
  </cellXfs>
  <cellStyles count="1">
    <cellStyle name="Normal" xfId="0" builtinId="0"/>
  </cellStyles>
  <dxfs count="1">
    <dxf>
      <numFmt numFmtId="33" formatCode="_(* #,##0_);_(* \(#,##0\);_(* &quot;-&quot;_);_(@_)"/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5.xml"/><Relationship Id="rId18" Type="http://schemas.openxmlformats.org/officeDocument/2006/relationships/externalLink" Target="externalLinks/externalLink10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4.xml"/><Relationship Id="rId17" Type="http://schemas.openxmlformats.org/officeDocument/2006/relationships/externalLink" Target="externalLinks/externalLink9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8.xml"/><Relationship Id="rId20" Type="http://schemas.openxmlformats.org/officeDocument/2006/relationships/externalLink" Target="externalLinks/externalLink1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7.xml"/><Relationship Id="rId23" Type="http://schemas.openxmlformats.org/officeDocument/2006/relationships/sharedStrings" Target="sharedStrings.xml"/><Relationship Id="rId10" Type="http://schemas.openxmlformats.org/officeDocument/2006/relationships/externalLink" Target="externalLinks/externalLink2.xml"/><Relationship Id="rId19" Type="http://schemas.openxmlformats.org/officeDocument/2006/relationships/externalLink" Target="externalLinks/externalLink1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externalLink" Target="externalLinks/externalLink6.xml"/><Relationship Id="rId22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riday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microsoft.com/office/2006/relationships/xlExternalLinkPath/xlPathMissing" Target="Scan%20Wed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Thursday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microsoft.com/office/2006/relationships/xlExternalLinkPath/xlPathMissing" Target="Scan%20Thu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aturday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unday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microsoft.com/office/2006/relationships/xlExternalLinkPath/xlPathMissing" Target="Scan%20Sun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Monday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microsoft.com/office/2006/relationships/xlExternalLinkPath/xlPathMissing" Target="Scan%20Mon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Tuesday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microsoft.com/office/2006/relationships/xlExternalLinkPath/xlPathMissing" Target="Scan%20Tue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Wednesda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E1" t="str">
            <v>COD</v>
          </cell>
          <cell r="F1" t="str">
            <v>Rider</v>
          </cell>
          <cell r="G1" t="str">
            <v>Status</v>
          </cell>
        </row>
        <row r="2">
          <cell r="F2" t="str">
            <v/>
          </cell>
          <cell r="G2" t="str">
            <v/>
          </cell>
        </row>
        <row r="3">
          <cell r="F3" t="str">
            <v/>
          </cell>
          <cell r="G3" t="str">
            <v/>
          </cell>
        </row>
        <row r="4">
          <cell r="F4" t="str">
            <v/>
          </cell>
          <cell r="G4" t="str">
            <v/>
          </cell>
        </row>
        <row r="5">
          <cell r="F5" t="str">
            <v/>
          </cell>
          <cell r="G5" t="str">
            <v/>
          </cell>
        </row>
        <row r="6">
          <cell r="F6" t="str">
            <v/>
          </cell>
          <cell r="G6" t="str">
            <v/>
          </cell>
        </row>
        <row r="7">
          <cell r="F7" t="str">
            <v/>
          </cell>
          <cell r="G7" t="str">
            <v/>
          </cell>
        </row>
        <row r="8">
          <cell r="F8" t="str">
            <v/>
          </cell>
          <cell r="G8" t="str">
            <v/>
          </cell>
        </row>
        <row r="9">
          <cell r="F9" t="str">
            <v/>
          </cell>
          <cell r="G9" t="str">
            <v/>
          </cell>
        </row>
        <row r="10">
          <cell r="F10" t="str">
            <v/>
          </cell>
          <cell r="G10" t="str">
            <v/>
          </cell>
        </row>
        <row r="11">
          <cell r="F11" t="str">
            <v/>
          </cell>
          <cell r="G11" t="str">
            <v/>
          </cell>
        </row>
        <row r="12">
          <cell r="F12" t="str">
            <v/>
          </cell>
          <cell r="G12" t="str">
            <v/>
          </cell>
        </row>
        <row r="13">
          <cell r="F13" t="str">
            <v/>
          </cell>
          <cell r="G13" t="str">
            <v/>
          </cell>
        </row>
        <row r="14">
          <cell r="F14" t="str">
            <v/>
          </cell>
          <cell r="G14" t="str">
            <v/>
          </cell>
        </row>
        <row r="15">
          <cell r="F15" t="str">
            <v/>
          </cell>
          <cell r="G15" t="str">
            <v/>
          </cell>
        </row>
        <row r="16">
          <cell r="F16" t="str">
            <v/>
          </cell>
          <cell r="G16" t="str">
            <v/>
          </cell>
        </row>
        <row r="17">
          <cell r="F17" t="str">
            <v/>
          </cell>
          <cell r="G17" t="str">
            <v/>
          </cell>
        </row>
        <row r="18">
          <cell r="F18" t="str">
            <v/>
          </cell>
          <cell r="G18" t="str">
            <v/>
          </cell>
        </row>
        <row r="19">
          <cell r="F19" t="str">
            <v/>
          </cell>
          <cell r="G19" t="str">
            <v/>
          </cell>
        </row>
        <row r="20">
          <cell r="F20" t="str">
            <v/>
          </cell>
          <cell r="G20" t="str">
            <v/>
          </cell>
        </row>
        <row r="21">
          <cell r="F21" t="str">
            <v/>
          </cell>
          <cell r="G21" t="str">
            <v/>
          </cell>
        </row>
        <row r="22">
          <cell r="F22" t="str">
            <v/>
          </cell>
          <cell r="G22" t="str">
            <v/>
          </cell>
        </row>
        <row r="23">
          <cell r="F23" t="str">
            <v/>
          </cell>
          <cell r="G23" t="str">
            <v/>
          </cell>
        </row>
        <row r="24">
          <cell r="F24" t="str">
            <v/>
          </cell>
          <cell r="G24" t="str">
            <v/>
          </cell>
        </row>
        <row r="25">
          <cell r="F25" t="str">
            <v/>
          </cell>
          <cell r="G25" t="str">
            <v/>
          </cell>
        </row>
        <row r="26">
          <cell r="F26" t="str">
            <v/>
          </cell>
          <cell r="G26" t="str">
            <v/>
          </cell>
        </row>
        <row r="27">
          <cell r="F27" t="str">
            <v/>
          </cell>
          <cell r="G27" t="str">
            <v/>
          </cell>
        </row>
        <row r="28">
          <cell r="F28" t="str">
            <v/>
          </cell>
          <cell r="G28" t="str">
            <v/>
          </cell>
        </row>
        <row r="29">
          <cell r="F29" t="str">
            <v/>
          </cell>
          <cell r="G29" t="str">
            <v/>
          </cell>
        </row>
        <row r="30">
          <cell r="F30" t="str">
            <v/>
          </cell>
          <cell r="G30" t="str">
            <v/>
          </cell>
        </row>
        <row r="31">
          <cell r="F31" t="str">
            <v/>
          </cell>
          <cell r="G31" t="str">
            <v/>
          </cell>
        </row>
        <row r="32">
          <cell r="F32" t="str">
            <v/>
          </cell>
          <cell r="G32" t="str">
            <v/>
          </cell>
        </row>
        <row r="33">
          <cell r="F33" t="str">
            <v/>
          </cell>
          <cell r="G33" t="str">
            <v/>
          </cell>
        </row>
        <row r="34">
          <cell r="F34" t="str">
            <v/>
          </cell>
          <cell r="G34" t="str">
            <v/>
          </cell>
        </row>
        <row r="35">
          <cell r="F35" t="str">
            <v/>
          </cell>
          <cell r="G35" t="str">
            <v/>
          </cell>
        </row>
        <row r="36">
          <cell r="F36" t="str">
            <v/>
          </cell>
          <cell r="G36" t="str">
            <v/>
          </cell>
        </row>
        <row r="37">
          <cell r="F37" t="str">
            <v/>
          </cell>
          <cell r="G37" t="str">
            <v/>
          </cell>
        </row>
        <row r="38">
          <cell r="F38" t="str">
            <v/>
          </cell>
          <cell r="G38" t="str">
            <v/>
          </cell>
        </row>
        <row r="39">
          <cell r="F39" t="str">
            <v/>
          </cell>
          <cell r="G39" t="str">
            <v/>
          </cell>
        </row>
        <row r="40">
          <cell r="F40" t="str">
            <v/>
          </cell>
          <cell r="G40" t="str">
            <v/>
          </cell>
        </row>
        <row r="41">
          <cell r="F41" t="str">
            <v/>
          </cell>
          <cell r="G41" t="str">
            <v/>
          </cell>
        </row>
        <row r="42">
          <cell r="F42" t="str">
            <v/>
          </cell>
          <cell r="G42" t="str">
            <v/>
          </cell>
        </row>
        <row r="43">
          <cell r="F43" t="str">
            <v/>
          </cell>
          <cell r="G43" t="str">
            <v/>
          </cell>
        </row>
        <row r="44">
          <cell r="F44" t="str">
            <v/>
          </cell>
          <cell r="G44" t="str">
            <v/>
          </cell>
        </row>
        <row r="45">
          <cell r="F45" t="str">
            <v/>
          </cell>
          <cell r="G45" t="str">
            <v/>
          </cell>
        </row>
        <row r="46">
          <cell r="F46" t="str">
            <v/>
          </cell>
          <cell r="G46" t="str">
            <v/>
          </cell>
        </row>
        <row r="47">
          <cell r="F47" t="str">
            <v/>
          </cell>
          <cell r="G47" t="str">
            <v/>
          </cell>
        </row>
        <row r="48">
          <cell r="F48" t="str">
            <v/>
          </cell>
          <cell r="G48" t="str">
            <v/>
          </cell>
        </row>
        <row r="49">
          <cell r="F49" t="str">
            <v/>
          </cell>
          <cell r="G49" t="str">
            <v/>
          </cell>
        </row>
        <row r="50">
          <cell r="F50" t="str">
            <v/>
          </cell>
          <cell r="G50" t="str">
            <v/>
          </cell>
        </row>
        <row r="51">
          <cell r="F51" t="str">
            <v/>
          </cell>
          <cell r="G51" t="str">
            <v/>
          </cell>
        </row>
        <row r="52">
          <cell r="F52" t="str">
            <v/>
          </cell>
          <cell r="G52" t="str">
            <v/>
          </cell>
        </row>
        <row r="53">
          <cell r="F53" t="str">
            <v/>
          </cell>
          <cell r="G53" t="str">
            <v/>
          </cell>
        </row>
        <row r="54">
          <cell r="F54" t="str">
            <v/>
          </cell>
          <cell r="G54" t="str">
            <v/>
          </cell>
        </row>
        <row r="55">
          <cell r="F55" t="str">
            <v/>
          </cell>
          <cell r="G55" t="str">
            <v/>
          </cell>
        </row>
        <row r="56">
          <cell r="F56" t="str">
            <v/>
          </cell>
          <cell r="G56" t="str">
            <v/>
          </cell>
        </row>
        <row r="57">
          <cell r="F57" t="str">
            <v/>
          </cell>
          <cell r="G57" t="str">
            <v/>
          </cell>
        </row>
        <row r="58">
          <cell r="F58" t="str">
            <v/>
          </cell>
          <cell r="G58" t="str">
            <v/>
          </cell>
        </row>
        <row r="59">
          <cell r="F59" t="str">
            <v/>
          </cell>
          <cell r="G59" t="str">
            <v/>
          </cell>
        </row>
        <row r="60">
          <cell r="F60" t="str">
            <v/>
          </cell>
          <cell r="G60" t="str">
            <v/>
          </cell>
        </row>
        <row r="61">
          <cell r="F61" t="str">
            <v/>
          </cell>
          <cell r="G61" t="str">
            <v/>
          </cell>
        </row>
        <row r="62">
          <cell r="F62" t="str">
            <v/>
          </cell>
          <cell r="G62" t="str">
            <v/>
          </cell>
        </row>
        <row r="63">
          <cell r="F63" t="str">
            <v/>
          </cell>
          <cell r="G63" t="str">
            <v/>
          </cell>
        </row>
        <row r="64">
          <cell r="F64" t="str">
            <v/>
          </cell>
          <cell r="G64" t="str">
            <v/>
          </cell>
        </row>
        <row r="65">
          <cell r="F65" t="str">
            <v/>
          </cell>
          <cell r="G65" t="str">
            <v/>
          </cell>
        </row>
        <row r="66">
          <cell r="F66" t="str">
            <v/>
          </cell>
          <cell r="G66" t="str">
            <v/>
          </cell>
        </row>
        <row r="67">
          <cell r="F67" t="str">
            <v/>
          </cell>
          <cell r="G67" t="str">
            <v/>
          </cell>
        </row>
        <row r="68">
          <cell r="F68" t="str">
            <v/>
          </cell>
          <cell r="G68" t="str">
            <v/>
          </cell>
        </row>
        <row r="69">
          <cell r="F69" t="str">
            <v/>
          </cell>
          <cell r="G69" t="str">
            <v/>
          </cell>
        </row>
        <row r="70">
          <cell r="F70" t="str">
            <v/>
          </cell>
          <cell r="G70" t="str">
            <v/>
          </cell>
        </row>
        <row r="71">
          <cell r="F71" t="str">
            <v/>
          </cell>
          <cell r="G71" t="str">
            <v/>
          </cell>
        </row>
        <row r="72">
          <cell r="F72" t="str">
            <v/>
          </cell>
          <cell r="G72" t="str">
            <v/>
          </cell>
        </row>
        <row r="73">
          <cell r="F73" t="str">
            <v/>
          </cell>
          <cell r="G73" t="str">
            <v/>
          </cell>
        </row>
        <row r="74">
          <cell r="F74" t="str">
            <v/>
          </cell>
          <cell r="G74" t="str">
            <v/>
          </cell>
        </row>
        <row r="75">
          <cell r="F75" t="str">
            <v/>
          </cell>
          <cell r="G75" t="str">
            <v/>
          </cell>
        </row>
        <row r="76">
          <cell r="F76" t="str">
            <v/>
          </cell>
          <cell r="G76" t="str">
            <v/>
          </cell>
        </row>
        <row r="77">
          <cell r="F77" t="str">
            <v/>
          </cell>
          <cell r="G77" t="str">
            <v/>
          </cell>
        </row>
        <row r="78">
          <cell r="F78" t="str">
            <v/>
          </cell>
          <cell r="G78" t="str">
            <v/>
          </cell>
        </row>
        <row r="79">
          <cell r="F79" t="str">
            <v/>
          </cell>
          <cell r="G79" t="str">
            <v/>
          </cell>
        </row>
        <row r="80">
          <cell r="F80" t="str">
            <v/>
          </cell>
          <cell r="G80" t="str">
            <v/>
          </cell>
        </row>
        <row r="81">
          <cell r="F81" t="str">
            <v/>
          </cell>
          <cell r="G81" t="str">
            <v/>
          </cell>
        </row>
        <row r="82">
          <cell r="F82" t="str">
            <v/>
          </cell>
          <cell r="G82" t="str">
            <v/>
          </cell>
        </row>
        <row r="83">
          <cell r="F83" t="str">
            <v/>
          </cell>
          <cell r="G83" t="str">
            <v/>
          </cell>
        </row>
        <row r="84">
          <cell r="F84" t="str">
            <v/>
          </cell>
          <cell r="G84" t="str">
            <v/>
          </cell>
        </row>
        <row r="85">
          <cell r="F85" t="str">
            <v/>
          </cell>
          <cell r="G85" t="str">
            <v/>
          </cell>
        </row>
        <row r="86">
          <cell r="F86" t="str">
            <v/>
          </cell>
          <cell r="G86" t="str">
            <v/>
          </cell>
        </row>
        <row r="87">
          <cell r="F87" t="str">
            <v/>
          </cell>
          <cell r="G87" t="str">
            <v/>
          </cell>
        </row>
        <row r="88">
          <cell r="F88" t="str">
            <v/>
          </cell>
          <cell r="G88" t="str">
            <v/>
          </cell>
        </row>
        <row r="89">
          <cell r="F89" t="str">
            <v/>
          </cell>
          <cell r="G89" t="str">
            <v/>
          </cell>
        </row>
        <row r="90">
          <cell r="F90" t="str">
            <v/>
          </cell>
          <cell r="G90" t="str">
            <v/>
          </cell>
        </row>
        <row r="91">
          <cell r="F91" t="str">
            <v/>
          </cell>
          <cell r="G91" t="str">
            <v/>
          </cell>
        </row>
        <row r="92">
          <cell r="F92" t="str">
            <v/>
          </cell>
          <cell r="G92" t="str">
            <v/>
          </cell>
        </row>
        <row r="93">
          <cell r="F93" t="str">
            <v/>
          </cell>
          <cell r="G93" t="str">
            <v/>
          </cell>
        </row>
        <row r="94">
          <cell r="F94" t="str">
            <v/>
          </cell>
          <cell r="G94" t="str">
            <v/>
          </cell>
        </row>
        <row r="95">
          <cell r="F95" t="str">
            <v/>
          </cell>
          <cell r="G95" t="str">
            <v/>
          </cell>
        </row>
        <row r="96">
          <cell r="F96" t="str">
            <v/>
          </cell>
          <cell r="G96" t="str">
            <v/>
          </cell>
        </row>
        <row r="97">
          <cell r="F97" t="str">
            <v/>
          </cell>
          <cell r="G97" t="str">
            <v/>
          </cell>
        </row>
        <row r="98">
          <cell r="F98" t="str">
            <v/>
          </cell>
          <cell r="G98" t="str">
            <v/>
          </cell>
        </row>
        <row r="99">
          <cell r="F99" t="str">
            <v/>
          </cell>
          <cell r="G99" t="str">
            <v/>
          </cell>
        </row>
        <row r="100">
          <cell r="F100" t="str">
            <v/>
          </cell>
          <cell r="G100" t="str">
            <v/>
          </cell>
        </row>
        <row r="101">
          <cell r="F101" t="str">
            <v/>
          </cell>
          <cell r="G101" t="str">
            <v/>
          </cell>
        </row>
        <row r="102">
          <cell r="F102" t="str">
            <v/>
          </cell>
          <cell r="G102" t="str">
            <v/>
          </cell>
        </row>
        <row r="103">
          <cell r="F103" t="str">
            <v/>
          </cell>
          <cell r="G103" t="str">
            <v/>
          </cell>
        </row>
        <row r="104">
          <cell r="F104" t="str">
            <v/>
          </cell>
          <cell r="G104" t="str">
            <v/>
          </cell>
        </row>
        <row r="105">
          <cell r="F105" t="str">
            <v/>
          </cell>
          <cell r="G105" t="str">
            <v/>
          </cell>
        </row>
        <row r="106">
          <cell r="F106" t="str">
            <v/>
          </cell>
          <cell r="G106" t="str">
            <v/>
          </cell>
        </row>
        <row r="107">
          <cell r="F107" t="str">
            <v/>
          </cell>
          <cell r="G107" t="str">
            <v/>
          </cell>
        </row>
        <row r="108">
          <cell r="F108" t="str">
            <v/>
          </cell>
          <cell r="G108" t="str">
            <v/>
          </cell>
        </row>
        <row r="109">
          <cell r="F109" t="str">
            <v/>
          </cell>
          <cell r="G109" t="str">
            <v/>
          </cell>
        </row>
        <row r="110">
          <cell r="F110" t="str">
            <v/>
          </cell>
          <cell r="G110" t="str">
            <v/>
          </cell>
        </row>
        <row r="111">
          <cell r="F111" t="str">
            <v/>
          </cell>
          <cell r="G111" t="str">
            <v/>
          </cell>
        </row>
        <row r="112">
          <cell r="F112" t="str">
            <v/>
          </cell>
          <cell r="G112" t="str">
            <v/>
          </cell>
        </row>
        <row r="113">
          <cell r="F113" t="str">
            <v/>
          </cell>
          <cell r="G113" t="str">
            <v/>
          </cell>
        </row>
        <row r="114">
          <cell r="F114" t="str">
            <v/>
          </cell>
          <cell r="G114" t="str">
            <v/>
          </cell>
        </row>
        <row r="115">
          <cell r="F115" t="str">
            <v/>
          </cell>
          <cell r="G115" t="str">
            <v/>
          </cell>
        </row>
        <row r="116">
          <cell r="F116" t="str">
            <v/>
          </cell>
          <cell r="G116" t="str">
            <v/>
          </cell>
        </row>
        <row r="117">
          <cell r="F117" t="str">
            <v/>
          </cell>
          <cell r="G117" t="str">
            <v/>
          </cell>
        </row>
        <row r="118">
          <cell r="F118" t="str">
            <v/>
          </cell>
          <cell r="G118" t="str">
            <v/>
          </cell>
        </row>
        <row r="119">
          <cell r="F119" t="str">
            <v/>
          </cell>
          <cell r="G119" t="str">
            <v/>
          </cell>
        </row>
        <row r="120">
          <cell r="F120" t="str">
            <v/>
          </cell>
          <cell r="G120" t="str">
            <v/>
          </cell>
        </row>
        <row r="121">
          <cell r="F121" t="str">
            <v/>
          </cell>
          <cell r="G121" t="str">
            <v/>
          </cell>
        </row>
        <row r="122">
          <cell r="F122" t="str">
            <v/>
          </cell>
          <cell r="G122" t="str">
            <v/>
          </cell>
        </row>
        <row r="123">
          <cell r="F123" t="str">
            <v/>
          </cell>
          <cell r="G123" t="str">
            <v/>
          </cell>
        </row>
        <row r="124">
          <cell r="F124" t="str">
            <v/>
          </cell>
          <cell r="G124" t="str">
            <v/>
          </cell>
        </row>
        <row r="125">
          <cell r="F125" t="str">
            <v/>
          </cell>
          <cell r="G125" t="str">
            <v/>
          </cell>
        </row>
        <row r="126">
          <cell r="F126" t="str">
            <v/>
          </cell>
          <cell r="G126" t="str">
            <v/>
          </cell>
        </row>
        <row r="127">
          <cell r="F127" t="str">
            <v/>
          </cell>
          <cell r="G127" t="str">
            <v/>
          </cell>
        </row>
        <row r="128">
          <cell r="F128" t="str">
            <v/>
          </cell>
          <cell r="G128" t="str">
            <v/>
          </cell>
        </row>
        <row r="129">
          <cell r="F129" t="str">
            <v/>
          </cell>
          <cell r="G129" t="str">
            <v/>
          </cell>
        </row>
        <row r="130">
          <cell r="F130" t="str">
            <v/>
          </cell>
          <cell r="G130" t="str">
            <v/>
          </cell>
        </row>
        <row r="131">
          <cell r="F131" t="str">
            <v/>
          </cell>
          <cell r="G131" t="str">
            <v/>
          </cell>
        </row>
        <row r="132">
          <cell r="F132" t="str">
            <v/>
          </cell>
          <cell r="G132" t="str">
            <v/>
          </cell>
        </row>
        <row r="133">
          <cell r="F133" t="str">
            <v/>
          </cell>
          <cell r="G133" t="str">
            <v/>
          </cell>
        </row>
        <row r="134">
          <cell r="F134" t="str">
            <v/>
          </cell>
          <cell r="G134" t="str">
            <v/>
          </cell>
        </row>
        <row r="135">
          <cell r="F135" t="str">
            <v/>
          </cell>
          <cell r="G135" t="str">
            <v/>
          </cell>
        </row>
        <row r="136">
          <cell r="F136" t="str">
            <v/>
          </cell>
          <cell r="G136" t="str">
            <v/>
          </cell>
        </row>
        <row r="137">
          <cell r="F137" t="str">
            <v/>
          </cell>
          <cell r="G137" t="str">
            <v/>
          </cell>
        </row>
        <row r="138">
          <cell r="F138" t="str">
            <v/>
          </cell>
          <cell r="G138" t="str">
            <v/>
          </cell>
        </row>
        <row r="139">
          <cell r="F139" t="str">
            <v/>
          </cell>
          <cell r="G139" t="str">
            <v/>
          </cell>
        </row>
        <row r="140">
          <cell r="F140" t="str">
            <v/>
          </cell>
          <cell r="G140" t="str">
            <v/>
          </cell>
        </row>
        <row r="141">
          <cell r="F141" t="str">
            <v/>
          </cell>
          <cell r="G141" t="str">
            <v/>
          </cell>
        </row>
        <row r="142">
          <cell r="F142" t="str">
            <v/>
          </cell>
          <cell r="G142" t="str">
            <v/>
          </cell>
        </row>
        <row r="143">
          <cell r="F143" t="str">
            <v/>
          </cell>
          <cell r="G143" t="str">
            <v/>
          </cell>
        </row>
        <row r="144">
          <cell r="F144" t="str">
            <v/>
          </cell>
          <cell r="G144" t="str">
            <v/>
          </cell>
        </row>
        <row r="145">
          <cell r="F145" t="str">
            <v/>
          </cell>
          <cell r="G145" t="str">
            <v/>
          </cell>
        </row>
        <row r="146">
          <cell r="F146" t="str">
            <v/>
          </cell>
          <cell r="G146" t="str">
            <v/>
          </cell>
        </row>
        <row r="147">
          <cell r="F147" t="str">
            <v/>
          </cell>
          <cell r="G147" t="str">
            <v/>
          </cell>
        </row>
        <row r="148">
          <cell r="F148" t="str">
            <v/>
          </cell>
          <cell r="G148" t="str">
            <v/>
          </cell>
        </row>
        <row r="149">
          <cell r="F149" t="str">
            <v/>
          </cell>
          <cell r="G149" t="str">
            <v/>
          </cell>
        </row>
        <row r="150">
          <cell r="F150" t="str">
            <v/>
          </cell>
          <cell r="G150" t="str">
            <v/>
          </cell>
        </row>
        <row r="151">
          <cell r="F151" t="str">
            <v/>
          </cell>
          <cell r="G151" t="str">
            <v/>
          </cell>
        </row>
        <row r="152">
          <cell r="F152" t="str">
            <v/>
          </cell>
          <cell r="G152" t="str">
            <v/>
          </cell>
        </row>
        <row r="153">
          <cell r="F153" t="str">
            <v/>
          </cell>
          <cell r="G153" t="str">
            <v/>
          </cell>
        </row>
        <row r="154">
          <cell r="F154" t="str">
            <v/>
          </cell>
          <cell r="G154" t="str">
            <v/>
          </cell>
        </row>
        <row r="155">
          <cell r="F155" t="str">
            <v/>
          </cell>
          <cell r="G155" t="str">
            <v/>
          </cell>
        </row>
        <row r="156">
          <cell r="F156" t="str">
            <v/>
          </cell>
          <cell r="G156" t="str">
            <v/>
          </cell>
        </row>
        <row r="157">
          <cell r="F157" t="str">
            <v/>
          </cell>
          <cell r="G157" t="str">
            <v/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E1" t="str">
            <v>COD</v>
          </cell>
          <cell r="F1" t="str">
            <v>Rider</v>
          </cell>
          <cell r="G1" t="str">
            <v>Status</v>
          </cell>
        </row>
        <row r="2">
          <cell r="F2" t="str">
            <v/>
          </cell>
          <cell r="G2" t="str">
            <v/>
          </cell>
        </row>
        <row r="3">
          <cell r="F3" t="str">
            <v/>
          </cell>
          <cell r="G3" t="str">
            <v/>
          </cell>
        </row>
        <row r="4">
          <cell r="F4" t="str">
            <v/>
          </cell>
          <cell r="G4" t="str">
            <v/>
          </cell>
        </row>
        <row r="5">
          <cell r="F5" t="str">
            <v/>
          </cell>
          <cell r="G5" t="str">
            <v/>
          </cell>
        </row>
        <row r="6">
          <cell r="F6" t="str">
            <v/>
          </cell>
          <cell r="G6" t="str">
            <v/>
          </cell>
        </row>
        <row r="7">
          <cell r="F7" t="str">
            <v/>
          </cell>
          <cell r="G7" t="str">
            <v/>
          </cell>
        </row>
        <row r="8">
          <cell r="F8" t="str">
            <v/>
          </cell>
          <cell r="G8" t="str">
            <v/>
          </cell>
        </row>
        <row r="9">
          <cell r="F9" t="str">
            <v/>
          </cell>
          <cell r="G9" t="str">
            <v/>
          </cell>
        </row>
        <row r="10">
          <cell r="F10" t="str">
            <v/>
          </cell>
          <cell r="G10" t="str">
            <v/>
          </cell>
        </row>
        <row r="11">
          <cell r="F11" t="str">
            <v/>
          </cell>
          <cell r="G11" t="str">
            <v/>
          </cell>
        </row>
        <row r="12">
          <cell r="F12" t="str">
            <v/>
          </cell>
          <cell r="G12" t="str">
            <v/>
          </cell>
        </row>
        <row r="13">
          <cell r="F13" t="str">
            <v/>
          </cell>
          <cell r="G13" t="str">
            <v/>
          </cell>
        </row>
        <row r="14">
          <cell r="F14" t="str">
            <v/>
          </cell>
          <cell r="G14" t="str">
            <v/>
          </cell>
        </row>
        <row r="15">
          <cell r="F15" t="str">
            <v/>
          </cell>
          <cell r="G15" t="str">
            <v/>
          </cell>
        </row>
        <row r="16">
          <cell r="F16" t="str">
            <v/>
          </cell>
          <cell r="G16" t="str">
            <v/>
          </cell>
        </row>
        <row r="17">
          <cell r="F17" t="str">
            <v/>
          </cell>
          <cell r="G17" t="str">
            <v/>
          </cell>
        </row>
        <row r="18">
          <cell r="F18" t="str">
            <v/>
          </cell>
          <cell r="G18" t="str">
            <v/>
          </cell>
        </row>
        <row r="19">
          <cell r="F19" t="str">
            <v/>
          </cell>
          <cell r="G19" t="str">
            <v/>
          </cell>
        </row>
        <row r="20">
          <cell r="F20" t="str">
            <v/>
          </cell>
          <cell r="G20" t="str">
            <v/>
          </cell>
        </row>
        <row r="21">
          <cell r="F21" t="str">
            <v/>
          </cell>
          <cell r="G21" t="str">
            <v/>
          </cell>
        </row>
        <row r="22">
          <cell r="F22" t="str">
            <v/>
          </cell>
          <cell r="G22" t="str">
            <v/>
          </cell>
        </row>
        <row r="23">
          <cell r="F23" t="str">
            <v/>
          </cell>
          <cell r="G23" t="str">
            <v/>
          </cell>
        </row>
        <row r="24">
          <cell r="F24" t="str">
            <v/>
          </cell>
          <cell r="G24" t="str">
            <v/>
          </cell>
        </row>
        <row r="25">
          <cell r="F25" t="str">
            <v/>
          </cell>
          <cell r="G25" t="str">
            <v/>
          </cell>
        </row>
        <row r="26">
          <cell r="F26" t="str">
            <v/>
          </cell>
          <cell r="G26" t="str">
            <v/>
          </cell>
        </row>
        <row r="27">
          <cell r="F27" t="str">
            <v/>
          </cell>
          <cell r="G27" t="str">
            <v/>
          </cell>
        </row>
        <row r="28">
          <cell r="F28" t="str">
            <v/>
          </cell>
          <cell r="G28" t="str">
            <v/>
          </cell>
        </row>
        <row r="29">
          <cell r="F29" t="str">
            <v/>
          </cell>
          <cell r="G29" t="str">
            <v/>
          </cell>
        </row>
        <row r="30">
          <cell r="F30" t="str">
            <v/>
          </cell>
          <cell r="G30" t="str">
            <v/>
          </cell>
        </row>
        <row r="31">
          <cell r="F31" t="str">
            <v/>
          </cell>
          <cell r="G31" t="str">
            <v/>
          </cell>
        </row>
        <row r="32">
          <cell r="F32" t="str">
            <v/>
          </cell>
          <cell r="G32" t="str">
            <v/>
          </cell>
        </row>
        <row r="33">
          <cell r="F33" t="str">
            <v/>
          </cell>
          <cell r="G33" t="str">
            <v/>
          </cell>
        </row>
        <row r="34">
          <cell r="F34" t="str">
            <v/>
          </cell>
          <cell r="G34" t="str">
            <v/>
          </cell>
        </row>
        <row r="35">
          <cell r="F35" t="str">
            <v/>
          </cell>
          <cell r="G35" t="str">
            <v/>
          </cell>
        </row>
        <row r="36">
          <cell r="F36" t="str">
            <v/>
          </cell>
          <cell r="G36" t="str">
            <v/>
          </cell>
        </row>
        <row r="37">
          <cell r="F37" t="str">
            <v/>
          </cell>
          <cell r="G37" t="str">
            <v/>
          </cell>
        </row>
        <row r="38">
          <cell r="F38" t="str">
            <v/>
          </cell>
          <cell r="G38" t="str">
            <v/>
          </cell>
        </row>
        <row r="39">
          <cell r="F39" t="str">
            <v/>
          </cell>
          <cell r="G39" t="str">
            <v/>
          </cell>
        </row>
        <row r="40">
          <cell r="F40" t="str">
            <v/>
          </cell>
          <cell r="G40" t="str">
            <v/>
          </cell>
        </row>
        <row r="41">
          <cell r="F41" t="str">
            <v/>
          </cell>
          <cell r="G41" t="str">
            <v/>
          </cell>
        </row>
        <row r="42">
          <cell r="F42" t="str">
            <v/>
          </cell>
          <cell r="G42" t="str">
            <v/>
          </cell>
        </row>
        <row r="43">
          <cell r="F43" t="str">
            <v/>
          </cell>
          <cell r="G43" t="str">
            <v/>
          </cell>
        </row>
        <row r="44">
          <cell r="F44" t="str">
            <v/>
          </cell>
          <cell r="G44" t="str">
            <v/>
          </cell>
        </row>
        <row r="45">
          <cell r="F45" t="str">
            <v/>
          </cell>
          <cell r="G45" t="str">
            <v/>
          </cell>
        </row>
        <row r="46">
          <cell r="F46" t="str">
            <v/>
          </cell>
          <cell r="G46" t="str">
            <v/>
          </cell>
        </row>
        <row r="47">
          <cell r="F47" t="str">
            <v/>
          </cell>
          <cell r="G47" t="str">
            <v/>
          </cell>
        </row>
        <row r="48">
          <cell r="F48" t="str">
            <v/>
          </cell>
          <cell r="G48" t="str">
            <v/>
          </cell>
        </row>
        <row r="49">
          <cell r="F49" t="str">
            <v/>
          </cell>
          <cell r="G49" t="str">
            <v/>
          </cell>
        </row>
        <row r="50">
          <cell r="F50" t="str">
            <v/>
          </cell>
          <cell r="G50" t="str">
            <v/>
          </cell>
        </row>
        <row r="51">
          <cell r="F51" t="str">
            <v/>
          </cell>
          <cell r="G51" t="str">
            <v/>
          </cell>
        </row>
        <row r="52">
          <cell r="F52" t="str">
            <v/>
          </cell>
          <cell r="G52" t="str">
            <v/>
          </cell>
        </row>
        <row r="53">
          <cell r="F53" t="str">
            <v/>
          </cell>
          <cell r="G53" t="str">
            <v/>
          </cell>
        </row>
        <row r="54">
          <cell r="F54" t="str">
            <v/>
          </cell>
          <cell r="G54" t="str">
            <v/>
          </cell>
        </row>
        <row r="55">
          <cell r="F55" t="str">
            <v/>
          </cell>
          <cell r="G55" t="str">
            <v/>
          </cell>
        </row>
        <row r="56">
          <cell r="F56" t="str">
            <v/>
          </cell>
          <cell r="G56" t="str">
            <v/>
          </cell>
        </row>
        <row r="57">
          <cell r="F57" t="str">
            <v/>
          </cell>
          <cell r="G57" t="str">
            <v/>
          </cell>
        </row>
        <row r="58">
          <cell r="F58" t="str">
            <v/>
          </cell>
          <cell r="G58" t="str">
            <v/>
          </cell>
        </row>
        <row r="59">
          <cell r="F59" t="str">
            <v/>
          </cell>
          <cell r="G59" t="str">
            <v/>
          </cell>
        </row>
        <row r="60">
          <cell r="F60" t="str">
            <v/>
          </cell>
          <cell r="G60" t="str">
            <v/>
          </cell>
        </row>
        <row r="61">
          <cell r="F61" t="str">
            <v/>
          </cell>
          <cell r="G61" t="str">
            <v/>
          </cell>
        </row>
        <row r="62">
          <cell r="F62" t="str">
            <v/>
          </cell>
          <cell r="G62" t="str">
            <v/>
          </cell>
        </row>
        <row r="63">
          <cell r="F63" t="str">
            <v/>
          </cell>
          <cell r="G63" t="str">
            <v/>
          </cell>
        </row>
        <row r="64">
          <cell r="F64" t="str">
            <v/>
          </cell>
          <cell r="G64" t="str">
            <v/>
          </cell>
        </row>
        <row r="65">
          <cell r="F65" t="str">
            <v/>
          </cell>
          <cell r="G65" t="str">
            <v/>
          </cell>
        </row>
        <row r="66">
          <cell r="F66" t="str">
            <v/>
          </cell>
          <cell r="G66" t="str">
            <v/>
          </cell>
        </row>
        <row r="67">
          <cell r="F67" t="str">
            <v/>
          </cell>
          <cell r="G67" t="str">
            <v/>
          </cell>
        </row>
        <row r="68">
          <cell r="F68" t="str">
            <v/>
          </cell>
          <cell r="G68" t="str">
            <v/>
          </cell>
        </row>
        <row r="69">
          <cell r="F69" t="str">
            <v/>
          </cell>
          <cell r="G69" t="str">
            <v/>
          </cell>
        </row>
        <row r="70">
          <cell r="F70" t="str">
            <v/>
          </cell>
          <cell r="G70" t="str">
            <v/>
          </cell>
        </row>
        <row r="71">
          <cell r="F71" t="str">
            <v/>
          </cell>
          <cell r="G71" t="str">
            <v/>
          </cell>
        </row>
        <row r="72">
          <cell r="F72" t="str">
            <v/>
          </cell>
          <cell r="G72" t="str">
            <v/>
          </cell>
        </row>
        <row r="73">
          <cell r="F73" t="str">
            <v/>
          </cell>
          <cell r="G73" t="str">
            <v/>
          </cell>
        </row>
        <row r="74">
          <cell r="F74" t="str">
            <v/>
          </cell>
          <cell r="G74" t="str">
            <v/>
          </cell>
        </row>
        <row r="75">
          <cell r="F75" t="str">
            <v/>
          </cell>
          <cell r="G75" t="str">
            <v/>
          </cell>
        </row>
        <row r="76">
          <cell r="F76" t="str">
            <v/>
          </cell>
          <cell r="G76" t="str">
            <v/>
          </cell>
        </row>
        <row r="77">
          <cell r="F77" t="str">
            <v/>
          </cell>
          <cell r="G77" t="str">
            <v/>
          </cell>
        </row>
        <row r="78">
          <cell r="F78" t="str">
            <v/>
          </cell>
          <cell r="G78" t="str">
            <v/>
          </cell>
        </row>
        <row r="79">
          <cell r="F79" t="str">
            <v/>
          </cell>
          <cell r="G79" t="str">
            <v/>
          </cell>
        </row>
        <row r="80">
          <cell r="F80" t="str">
            <v/>
          </cell>
          <cell r="G80" t="str">
            <v/>
          </cell>
        </row>
        <row r="81">
          <cell r="F81" t="str">
            <v/>
          </cell>
          <cell r="G81" t="str">
            <v/>
          </cell>
        </row>
        <row r="82">
          <cell r="F82" t="str">
            <v/>
          </cell>
          <cell r="G82" t="str">
            <v/>
          </cell>
        </row>
        <row r="83">
          <cell r="F83" t="str">
            <v/>
          </cell>
          <cell r="G83" t="str">
            <v/>
          </cell>
        </row>
        <row r="84">
          <cell r="F84" t="str">
            <v/>
          </cell>
          <cell r="G84" t="str">
            <v/>
          </cell>
        </row>
        <row r="85">
          <cell r="F85" t="str">
            <v/>
          </cell>
          <cell r="G85" t="str">
            <v/>
          </cell>
        </row>
        <row r="86">
          <cell r="F86" t="str">
            <v/>
          </cell>
          <cell r="G86" t="str">
            <v/>
          </cell>
        </row>
        <row r="87">
          <cell r="F87" t="str">
            <v/>
          </cell>
          <cell r="G87" t="str">
            <v/>
          </cell>
        </row>
        <row r="88">
          <cell r="F88" t="str">
            <v/>
          </cell>
          <cell r="G88" t="str">
            <v/>
          </cell>
        </row>
        <row r="89">
          <cell r="F89" t="str">
            <v/>
          </cell>
          <cell r="G89" t="str">
            <v/>
          </cell>
        </row>
        <row r="90">
          <cell r="F90" t="str">
            <v/>
          </cell>
          <cell r="G90" t="str">
            <v/>
          </cell>
        </row>
        <row r="91">
          <cell r="F91" t="str">
            <v/>
          </cell>
          <cell r="G91" t="str">
            <v/>
          </cell>
        </row>
        <row r="92">
          <cell r="F92" t="str">
            <v/>
          </cell>
          <cell r="G92" t="str">
            <v/>
          </cell>
        </row>
        <row r="93">
          <cell r="F93" t="str">
            <v/>
          </cell>
          <cell r="G93" t="str">
            <v/>
          </cell>
        </row>
        <row r="94">
          <cell r="F94" t="str">
            <v/>
          </cell>
          <cell r="G94" t="str">
            <v/>
          </cell>
        </row>
        <row r="95">
          <cell r="F95" t="str">
            <v/>
          </cell>
          <cell r="G95" t="str">
            <v/>
          </cell>
        </row>
        <row r="96">
          <cell r="F96" t="str">
            <v/>
          </cell>
          <cell r="G96" t="str">
            <v/>
          </cell>
        </row>
        <row r="97">
          <cell r="F97" t="str">
            <v/>
          </cell>
          <cell r="G97" t="str">
            <v/>
          </cell>
        </row>
        <row r="98">
          <cell r="F98" t="str">
            <v/>
          </cell>
          <cell r="G98" t="str">
            <v/>
          </cell>
        </row>
        <row r="99">
          <cell r="F99" t="str">
            <v/>
          </cell>
          <cell r="G99" t="str">
            <v/>
          </cell>
        </row>
        <row r="100">
          <cell r="F100" t="str">
            <v/>
          </cell>
          <cell r="G100" t="str">
            <v/>
          </cell>
        </row>
        <row r="101">
          <cell r="F101" t="str">
            <v/>
          </cell>
          <cell r="G101" t="str">
            <v/>
          </cell>
        </row>
        <row r="102">
          <cell r="F102" t="str">
            <v/>
          </cell>
          <cell r="G102" t="str">
            <v/>
          </cell>
        </row>
        <row r="103">
          <cell r="F103" t="str">
            <v/>
          </cell>
          <cell r="G103" t="str">
            <v/>
          </cell>
        </row>
        <row r="104">
          <cell r="F104" t="str">
            <v/>
          </cell>
          <cell r="G104" t="str">
            <v/>
          </cell>
        </row>
        <row r="105">
          <cell r="F105" t="str">
            <v/>
          </cell>
          <cell r="G105" t="str">
            <v/>
          </cell>
        </row>
        <row r="106">
          <cell r="F106" t="str">
            <v/>
          </cell>
          <cell r="G106" t="str">
            <v/>
          </cell>
        </row>
        <row r="107">
          <cell r="F107" t="str">
            <v/>
          </cell>
          <cell r="G107" t="str">
            <v/>
          </cell>
        </row>
        <row r="108">
          <cell r="F108" t="str">
            <v/>
          </cell>
          <cell r="G108" t="str">
            <v/>
          </cell>
        </row>
        <row r="109">
          <cell r="F109" t="str">
            <v/>
          </cell>
          <cell r="G109" t="str">
            <v/>
          </cell>
        </row>
        <row r="110">
          <cell r="F110" t="str">
            <v/>
          </cell>
          <cell r="G110" t="str">
            <v/>
          </cell>
        </row>
        <row r="111">
          <cell r="F111" t="str">
            <v/>
          </cell>
          <cell r="G111" t="str">
            <v/>
          </cell>
        </row>
        <row r="112">
          <cell r="F112" t="str">
            <v/>
          </cell>
          <cell r="G112" t="str">
            <v/>
          </cell>
        </row>
        <row r="113">
          <cell r="F113" t="str">
            <v/>
          </cell>
          <cell r="G113" t="str">
            <v/>
          </cell>
        </row>
        <row r="114">
          <cell r="F114" t="str">
            <v/>
          </cell>
          <cell r="G114" t="str">
            <v/>
          </cell>
        </row>
        <row r="115">
          <cell r="F115" t="str">
            <v/>
          </cell>
          <cell r="G115" t="str">
            <v/>
          </cell>
        </row>
        <row r="116">
          <cell r="F116" t="str">
            <v/>
          </cell>
          <cell r="G116" t="str">
            <v/>
          </cell>
        </row>
        <row r="117">
          <cell r="F117" t="str">
            <v/>
          </cell>
          <cell r="G117" t="str">
            <v/>
          </cell>
        </row>
        <row r="118">
          <cell r="F118" t="str">
            <v/>
          </cell>
          <cell r="G118" t="str">
            <v/>
          </cell>
        </row>
        <row r="119">
          <cell r="F119" t="str">
            <v/>
          </cell>
          <cell r="G119" t="str">
            <v/>
          </cell>
        </row>
        <row r="120">
          <cell r="F120" t="str">
            <v/>
          </cell>
          <cell r="G120" t="str">
            <v/>
          </cell>
        </row>
        <row r="121">
          <cell r="F121" t="str">
            <v/>
          </cell>
          <cell r="G121" t="str">
            <v/>
          </cell>
        </row>
        <row r="122">
          <cell r="F122" t="str">
            <v/>
          </cell>
          <cell r="G122" t="str">
            <v/>
          </cell>
        </row>
        <row r="123">
          <cell r="F123" t="str">
            <v/>
          </cell>
          <cell r="G123" t="str">
            <v/>
          </cell>
        </row>
        <row r="124">
          <cell r="F124" t="str">
            <v/>
          </cell>
          <cell r="G124" t="str">
            <v/>
          </cell>
        </row>
        <row r="125">
          <cell r="F125" t="str">
            <v/>
          </cell>
          <cell r="G125" t="str">
            <v/>
          </cell>
        </row>
        <row r="126">
          <cell r="F126" t="str">
            <v/>
          </cell>
          <cell r="G126" t="str">
            <v/>
          </cell>
        </row>
        <row r="127">
          <cell r="F127" t="str">
            <v/>
          </cell>
          <cell r="G127" t="str">
            <v/>
          </cell>
        </row>
        <row r="128">
          <cell r="F128" t="str">
            <v/>
          </cell>
          <cell r="G128" t="str">
            <v/>
          </cell>
        </row>
        <row r="129">
          <cell r="F129" t="str">
            <v/>
          </cell>
          <cell r="G129" t="str">
            <v/>
          </cell>
        </row>
        <row r="130">
          <cell r="F130" t="str">
            <v/>
          </cell>
          <cell r="G130" t="str">
            <v/>
          </cell>
        </row>
        <row r="131">
          <cell r="F131" t="str">
            <v/>
          </cell>
          <cell r="G131" t="str">
            <v/>
          </cell>
        </row>
        <row r="132">
          <cell r="F132" t="str">
            <v/>
          </cell>
          <cell r="G132" t="str">
            <v/>
          </cell>
        </row>
        <row r="133">
          <cell r="F133" t="str">
            <v/>
          </cell>
          <cell r="G133" t="str">
            <v/>
          </cell>
        </row>
        <row r="134">
          <cell r="F134" t="str">
            <v/>
          </cell>
          <cell r="G134" t="str">
            <v/>
          </cell>
        </row>
        <row r="135">
          <cell r="F135" t="str">
            <v/>
          </cell>
          <cell r="G135" t="str">
            <v/>
          </cell>
        </row>
        <row r="136">
          <cell r="F136" t="str">
            <v/>
          </cell>
          <cell r="G136" t="str">
            <v/>
          </cell>
        </row>
        <row r="137">
          <cell r="F137" t="str">
            <v/>
          </cell>
          <cell r="G137" t="str">
            <v/>
          </cell>
        </row>
        <row r="138">
          <cell r="F138" t="str">
            <v/>
          </cell>
          <cell r="G138" t="str">
            <v/>
          </cell>
        </row>
        <row r="139">
          <cell r="F139" t="str">
            <v/>
          </cell>
          <cell r="G139" t="str">
            <v/>
          </cell>
        </row>
        <row r="140">
          <cell r="F140" t="str">
            <v/>
          </cell>
          <cell r="G140" t="str">
            <v/>
          </cell>
        </row>
        <row r="141">
          <cell r="F141" t="str">
            <v/>
          </cell>
          <cell r="G141" t="str">
            <v/>
          </cell>
        </row>
        <row r="142">
          <cell r="F142" t="str">
            <v/>
          </cell>
          <cell r="G142" t="str">
            <v/>
          </cell>
        </row>
        <row r="143">
          <cell r="F143" t="str">
            <v/>
          </cell>
          <cell r="G143" t="str">
            <v/>
          </cell>
        </row>
        <row r="144">
          <cell r="F144" t="str">
            <v/>
          </cell>
          <cell r="G144" t="str">
            <v/>
          </cell>
        </row>
        <row r="145">
          <cell r="F145" t="str">
            <v/>
          </cell>
          <cell r="G145" t="str">
            <v/>
          </cell>
        </row>
        <row r="146">
          <cell r="F146" t="str">
            <v/>
          </cell>
          <cell r="G146" t="str">
            <v/>
          </cell>
        </row>
        <row r="147">
          <cell r="F147" t="str">
            <v/>
          </cell>
          <cell r="G147" t="str">
            <v/>
          </cell>
        </row>
        <row r="148">
          <cell r="F148" t="str">
            <v/>
          </cell>
          <cell r="G148" t="str">
            <v/>
          </cell>
        </row>
        <row r="149">
          <cell r="F149" t="str">
            <v/>
          </cell>
          <cell r="G149" t="str">
            <v/>
          </cell>
        </row>
        <row r="150">
          <cell r="F150" t="str">
            <v/>
          </cell>
          <cell r="G150" t="str">
            <v/>
          </cell>
        </row>
        <row r="151">
          <cell r="F151" t="str">
            <v/>
          </cell>
          <cell r="G151" t="str">
            <v/>
          </cell>
        </row>
        <row r="152">
          <cell r="F152" t="str">
            <v/>
          </cell>
          <cell r="G152" t="str">
            <v/>
          </cell>
        </row>
        <row r="153">
          <cell r="F153" t="str">
            <v/>
          </cell>
          <cell r="G153" t="str">
            <v/>
          </cell>
        </row>
        <row r="154">
          <cell r="F154" t="str">
            <v/>
          </cell>
          <cell r="G154" t="str">
            <v/>
          </cell>
        </row>
        <row r="155">
          <cell r="F155" t="str">
            <v/>
          </cell>
          <cell r="G155" t="str">
            <v/>
          </cell>
        </row>
        <row r="156">
          <cell r="F156" t="str">
            <v/>
          </cell>
          <cell r="G156" t="str">
            <v/>
          </cell>
        </row>
        <row r="157">
          <cell r="F157" t="str">
            <v/>
          </cell>
          <cell r="G157" t="str">
            <v/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an Thu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E1" t="str">
            <v>COD</v>
          </cell>
          <cell r="F1" t="str">
            <v>Rider</v>
          </cell>
          <cell r="G1" t="str">
            <v>Status</v>
          </cell>
        </row>
        <row r="2">
          <cell r="F2" t="str">
            <v/>
          </cell>
          <cell r="G2" t="str">
            <v/>
          </cell>
        </row>
        <row r="3">
          <cell r="F3" t="str">
            <v/>
          </cell>
          <cell r="G3" t="str">
            <v/>
          </cell>
        </row>
        <row r="4">
          <cell r="F4" t="str">
            <v/>
          </cell>
          <cell r="G4" t="str">
            <v/>
          </cell>
        </row>
        <row r="5">
          <cell r="F5" t="str">
            <v/>
          </cell>
          <cell r="G5" t="str">
            <v/>
          </cell>
        </row>
        <row r="6">
          <cell r="F6" t="str">
            <v/>
          </cell>
          <cell r="G6" t="str">
            <v/>
          </cell>
        </row>
        <row r="7">
          <cell r="F7" t="str">
            <v/>
          </cell>
          <cell r="G7" t="str">
            <v/>
          </cell>
        </row>
        <row r="8">
          <cell r="F8" t="str">
            <v/>
          </cell>
          <cell r="G8" t="str">
            <v/>
          </cell>
        </row>
        <row r="9">
          <cell r="F9" t="str">
            <v/>
          </cell>
          <cell r="G9" t="str">
            <v/>
          </cell>
        </row>
        <row r="10">
          <cell r="F10" t="str">
            <v/>
          </cell>
          <cell r="G10" t="str">
            <v/>
          </cell>
        </row>
        <row r="11">
          <cell r="F11" t="str">
            <v/>
          </cell>
          <cell r="G11" t="str">
            <v/>
          </cell>
        </row>
        <row r="12">
          <cell r="F12" t="str">
            <v/>
          </cell>
          <cell r="G12" t="str">
            <v/>
          </cell>
        </row>
        <row r="13">
          <cell r="F13" t="str">
            <v/>
          </cell>
          <cell r="G13" t="str">
            <v/>
          </cell>
        </row>
        <row r="14">
          <cell r="F14" t="str">
            <v/>
          </cell>
          <cell r="G14" t="str">
            <v/>
          </cell>
        </row>
        <row r="15">
          <cell r="F15" t="str">
            <v/>
          </cell>
          <cell r="G15" t="str">
            <v/>
          </cell>
        </row>
        <row r="16">
          <cell r="F16" t="str">
            <v/>
          </cell>
          <cell r="G16" t="str">
            <v/>
          </cell>
        </row>
        <row r="17">
          <cell r="F17" t="str">
            <v/>
          </cell>
          <cell r="G17" t="str">
            <v/>
          </cell>
        </row>
        <row r="18">
          <cell r="F18" t="str">
            <v/>
          </cell>
          <cell r="G18" t="str">
            <v/>
          </cell>
        </row>
        <row r="19">
          <cell r="F19" t="str">
            <v/>
          </cell>
          <cell r="G19" t="str">
            <v/>
          </cell>
        </row>
        <row r="20">
          <cell r="F20" t="str">
            <v/>
          </cell>
          <cell r="G20" t="str">
            <v/>
          </cell>
        </row>
        <row r="21">
          <cell r="F21" t="str">
            <v/>
          </cell>
          <cell r="G21" t="str">
            <v/>
          </cell>
        </row>
        <row r="22">
          <cell r="F22" t="str">
            <v/>
          </cell>
          <cell r="G22" t="str">
            <v/>
          </cell>
        </row>
        <row r="23">
          <cell r="F23" t="str">
            <v/>
          </cell>
          <cell r="G23" t="str">
            <v/>
          </cell>
        </row>
        <row r="24">
          <cell r="F24" t="str">
            <v/>
          </cell>
          <cell r="G24" t="str">
            <v/>
          </cell>
        </row>
        <row r="25">
          <cell r="F25" t="str">
            <v/>
          </cell>
          <cell r="G25" t="str">
            <v/>
          </cell>
        </row>
        <row r="26">
          <cell r="F26" t="str">
            <v/>
          </cell>
          <cell r="G26" t="str">
            <v/>
          </cell>
        </row>
        <row r="27">
          <cell r="F27" t="str">
            <v/>
          </cell>
          <cell r="G27" t="str">
            <v/>
          </cell>
        </row>
        <row r="28">
          <cell r="F28" t="str">
            <v/>
          </cell>
          <cell r="G28" t="str">
            <v/>
          </cell>
        </row>
        <row r="29">
          <cell r="F29" t="str">
            <v/>
          </cell>
          <cell r="G29" t="str">
            <v/>
          </cell>
        </row>
        <row r="30">
          <cell r="F30" t="str">
            <v/>
          </cell>
          <cell r="G30" t="str">
            <v/>
          </cell>
        </row>
        <row r="31">
          <cell r="F31" t="str">
            <v/>
          </cell>
          <cell r="G31" t="str">
            <v/>
          </cell>
        </row>
        <row r="32">
          <cell r="F32" t="str">
            <v/>
          </cell>
          <cell r="G32" t="str">
            <v/>
          </cell>
        </row>
        <row r="33">
          <cell r="F33" t="str">
            <v/>
          </cell>
          <cell r="G33" t="str">
            <v/>
          </cell>
        </row>
        <row r="34">
          <cell r="F34" t="str">
            <v/>
          </cell>
          <cell r="G34" t="str">
            <v/>
          </cell>
        </row>
        <row r="35">
          <cell r="F35" t="str">
            <v/>
          </cell>
          <cell r="G35" t="str">
            <v/>
          </cell>
        </row>
        <row r="36">
          <cell r="F36" t="str">
            <v/>
          </cell>
          <cell r="G36" t="str">
            <v/>
          </cell>
        </row>
        <row r="37">
          <cell r="F37" t="str">
            <v/>
          </cell>
          <cell r="G37" t="str">
            <v/>
          </cell>
        </row>
        <row r="38">
          <cell r="F38" t="str">
            <v/>
          </cell>
          <cell r="G38" t="str">
            <v/>
          </cell>
        </row>
        <row r="39">
          <cell r="F39" t="str">
            <v/>
          </cell>
          <cell r="G39" t="str">
            <v/>
          </cell>
        </row>
        <row r="40">
          <cell r="F40" t="str">
            <v/>
          </cell>
          <cell r="G40" t="str">
            <v/>
          </cell>
        </row>
        <row r="41">
          <cell r="F41" t="str">
            <v/>
          </cell>
          <cell r="G41" t="str">
            <v/>
          </cell>
        </row>
        <row r="42">
          <cell r="F42" t="str">
            <v/>
          </cell>
          <cell r="G42" t="str">
            <v/>
          </cell>
        </row>
        <row r="43">
          <cell r="F43" t="str">
            <v/>
          </cell>
          <cell r="G43" t="str">
            <v/>
          </cell>
        </row>
        <row r="44">
          <cell r="F44" t="str">
            <v/>
          </cell>
          <cell r="G44" t="str">
            <v/>
          </cell>
        </row>
        <row r="45">
          <cell r="F45" t="str">
            <v/>
          </cell>
          <cell r="G45" t="str">
            <v/>
          </cell>
        </row>
        <row r="46">
          <cell r="F46" t="str">
            <v/>
          </cell>
          <cell r="G46" t="str">
            <v/>
          </cell>
        </row>
        <row r="47">
          <cell r="F47" t="str">
            <v/>
          </cell>
          <cell r="G47" t="str">
            <v/>
          </cell>
        </row>
        <row r="48">
          <cell r="F48" t="str">
            <v/>
          </cell>
          <cell r="G48" t="str">
            <v/>
          </cell>
        </row>
        <row r="49">
          <cell r="F49" t="str">
            <v/>
          </cell>
          <cell r="G49" t="str">
            <v/>
          </cell>
        </row>
        <row r="50">
          <cell r="F50" t="str">
            <v/>
          </cell>
          <cell r="G50" t="str">
            <v/>
          </cell>
        </row>
        <row r="51">
          <cell r="F51" t="str">
            <v/>
          </cell>
          <cell r="G51" t="str">
            <v/>
          </cell>
        </row>
        <row r="52">
          <cell r="F52" t="str">
            <v/>
          </cell>
          <cell r="G52" t="str">
            <v/>
          </cell>
        </row>
        <row r="53">
          <cell r="F53" t="str">
            <v/>
          </cell>
          <cell r="G53" t="str">
            <v/>
          </cell>
        </row>
        <row r="54">
          <cell r="F54" t="str">
            <v/>
          </cell>
          <cell r="G54" t="str">
            <v/>
          </cell>
        </row>
        <row r="55">
          <cell r="F55" t="str">
            <v/>
          </cell>
          <cell r="G55" t="str">
            <v/>
          </cell>
        </row>
        <row r="56">
          <cell r="F56" t="str">
            <v/>
          </cell>
          <cell r="G56" t="str">
            <v/>
          </cell>
        </row>
        <row r="57">
          <cell r="F57" t="str">
            <v/>
          </cell>
          <cell r="G57" t="str">
            <v/>
          </cell>
        </row>
        <row r="58">
          <cell r="F58" t="str">
            <v/>
          </cell>
          <cell r="G58" t="str">
            <v/>
          </cell>
        </row>
        <row r="59">
          <cell r="F59" t="str">
            <v/>
          </cell>
          <cell r="G59" t="str">
            <v/>
          </cell>
        </row>
        <row r="60">
          <cell r="F60" t="str">
            <v/>
          </cell>
          <cell r="G60" t="str">
            <v/>
          </cell>
        </row>
        <row r="61">
          <cell r="F61" t="str">
            <v/>
          </cell>
          <cell r="G61" t="str">
            <v/>
          </cell>
        </row>
        <row r="62">
          <cell r="F62" t="str">
            <v/>
          </cell>
          <cell r="G62" t="str">
            <v/>
          </cell>
        </row>
        <row r="63">
          <cell r="F63" t="str">
            <v/>
          </cell>
          <cell r="G63" t="str">
            <v/>
          </cell>
        </row>
        <row r="64">
          <cell r="F64" t="str">
            <v/>
          </cell>
          <cell r="G64" t="str">
            <v/>
          </cell>
        </row>
        <row r="65">
          <cell r="F65" t="str">
            <v/>
          </cell>
          <cell r="G65" t="str">
            <v/>
          </cell>
        </row>
        <row r="66">
          <cell r="F66" t="str">
            <v/>
          </cell>
          <cell r="G66" t="str">
            <v/>
          </cell>
        </row>
        <row r="67">
          <cell r="F67" t="str">
            <v/>
          </cell>
          <cell r="G67" t="str">
            <v/>
          </cell>
        </row>
        <row r="68">
          <cell r="F68" t="str">
            <v/>
          </cell>
          <cell r="G68" t="str">
            <v/>
          </cell>
        </row>
        <row r="69">
          <cell r="F69" t="str">
            <v/>
          </cell>
          <cell r="G69" t="str">
            <v/>
          </cell>
        </row>
        <row r="70">
          <cell r="F70" t="str">
            <v/>
          </cell>
          <cell r="G70" t="str">
            <v/>
          </cell>
        </row>
        <row r="71">
          <cell r="F71" t="str">
            <v/>
          </cell>
          <cell r="G71" t="str">
            <v/>
          </cell>
        </row>
        <row r="72">
          <cell r="F72" t="str">
            <v/>
          </cell>
          <cell r="G72" t="str">
            <v/>
          </cell>
        </row>
        <row r="73">
          <cell r="F73" t="str">
            <v/>
          </cell>
          <cell r="G73" t="str">
            <v/>
          </cell>
        </row>
        <row r="74">
          <cell r="F74" t="str">
            <v/>
          </cell>
          <cell r="G74" t="str">
            <v/>
          </cell>
        </row>
        <row r="75">
          <cell r="F75" t="str">
            <v/>
          </cell>
          <cell r="G75" t="str">
            <v/>
          </cell>
        </row>
        <row r="76">
          <cell r="F76" t="str">
            <v/>
          </cell>
          <cell r="G76" t="str">
            <v/>
          </cell>
        </row>
        <row r="77">
          <cell r="F77" t="str">
            <v/>
          </cell>
          <cell r="G77" t="str">
            <v/>
          </cell>
        </row>
        <row r="78">
          <cell r="F78" t="str">
            <v/>
          </cell>
          <cell r="G78" t="str">
            <v/>
          </cell>
        </row>
        <row r="79">
          <cell r="F79" t="str">
            <v/>
          </cell>
          <cell r="G79" t="str">
            <v/>
          </cell>
        </row>
        <row r="80">
          <cell r="F80" t="str">
            <v/>
          </cell>
          <cell r="G80" t="str">
            <v/>
          </cell>
        </row>
        <row r="81">
          <cell r="F81" t="str">
            <v/>
          </cell>
          <cell r="G81" t="str">
            <v/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E1" t="str">
            <v>COD</v>
          </cell>
          <cell r="F1" t="str">
            <v>Rider</v>
          </cell>
          <cell r="G1" t="str">
            <v>Status</v>
          </cell>
        </row>
        <row r="2">
          <cell r="F2" t="str">
            <v/>
          </cell>
          <cell r="G2" t="str">
            <v/>
          </cell>
        </row>
        <row r="3">
          <cell r="F3" t="str">
            <v/>
          </cell>
          <cell r="G3" t="str">
            <v/>
          </cell>
        </row>
        <row r="4">
          <cell r="F4" t="str">
            <v/>
          </cell>
          <cell r="G4" t="str">
            <v/>
          </cell>
        </row>
        <row r="5">
          <cell r="F5" t="str">
            <v/>
          </cell>
          <cell r="G5" t="str">
            <v/>
          </cell>
        </row>
        <row r="6">
          <cell r="F6" t="str">
            <v/>
          </cell>
          <cell r="G6" t="str">
            <v/>
          </cell>
        </row>
        <row r="7">
          <cell r="F7" t="str">
            <v/>
          </cell>
          <cell r="G7" t="str">
            <v/>
          </cell>
        </row>
        <row r="8">
          <cell r="F8" t="str">
            <v/>
          </cell>
          <cell r="G8" t="str">
            <v/>
          </cell>
        </row>
        <row r="9">
          <cell r="F9" t="str">
            <v/>
          </cell>
          <cell r="G9" t="str">
            <v/>
          </cell>
        </row>
        <row r="10">
          <cell r="F10" t="str">
            <v/>
          </cell>
          <cell r="G10" t="str">
            <v/>
          </cell>
        </row>
        <row r="11">
          <cell r="F11" t="str">
            <v/>
          </cell>
          <cell r="G11" t="str">
            <v/>
          </cell>
        </row>
        <row r="12">
          <cell r="F12" t="str">
            <v/>
          </cell>
          <cell r="G12" t="str">
            <v/>
          </cell>
        </row>
        <row r="13">
          <cell r="F13" t="str">
            <v/>
          </cell>
          <cell r="G13" t="str">
            <v/>
          </cell>
        </row>
        <row r="14">
          <cell r="F14" t="str">
            <v/>
          </cell>
          <cell r="G14" t="str">
            <v/>
          </cell>
        </row>
        <row r="15">
          <cell r="F15" t="str">
            <v/>
          </cell>
          <cell r="G15" t="str">
            <v/>
          </cell>
        </row>
        <row r="16">
          <cell r="F16" t="str">
            <v/>
          </cell>
          <cell r="G16" t="str">
            <v/>
          </cell>
        </row>
        <row r="17">
          <cell r="F17" t="str">
            <v/>
          </cell>
          <cell r="G17" t="str">
            <v/>
          </cell>
        </row>
        <row r="18">
          <cell r="F18" t="str">
            <v/>
          </cell>
          <cell r="G18" t="str">
            <v/>
          </cell>
        </row>
        <row r="19">
          <cell r="F19" t="str">
            <v/>
          </cell>
          <cell r="G19" t="str">
            <v/>
          </cell>
        </row>
        <row r="20">
          <cell r="F20" t="str">
            <v/>
          </cell>
          <cell r="G20" t="str">
            <v/>
          </cell>
        </row>
        <row r="21">
          <cell r="F21" t="str">
            <v/>
          </cell>
          <cell r="G21" t="str">
            <v/>
          </cell>
        </row>
        <row r="22">
          <cell r="F22" t="str">
            <v/>
          </cell>
          <cell r="G22" t="str">
            <v/>
          </cell>
        </row>
        <row r="23">
          <cell r="F23" t="str">
            <v/>
          </cell>
          <cell r="G23" t="str">
            <v/>
          </cell>
        </row>
        <row r="24">
          <cell r="F24" t="str">
            <v/>
          </cell>
          <cell r="G24" t="str">
            <v/>
          </cell>
        </row>
        <row r="25">
          <cell r="F25" t="str">
            <v/>
          </cell>
          <cell r="G25" t="str">
            <v/>
          </cell>
        </row>
        <row r="26">
          <cell r="F26" t="str">
            <v/>
          </cell>
          <cell r="G26" t="str">
            <v/>
          </cell>
        </row>
        <row r="27">
          <cell r="F27" t="str">
            <v/>
          </cell>
          <cell r="G27" t="str">
            <v/>
          </cell>
        </row>
        <row r="28">
          <cell r="F28" t="str">
            <v/>
          </cell>
          <cell r="G28" t="str">
            <v/>
          </cell>
        </row>
        <row r="29">
          <cell r="F29" t="str">
            <v/>
          </cell>
          <cell r="G29" t="str">
            <v/>
          </cell>
        </row>
        <row r="30">
          <cell r="F30" t="str">
            <v/>
          </cell>
          <cell r="G30" t="str">
            <v/>
          </cell>
        </row>
        <row r="31">
          <cell r="F31" t="str">
            <v/>
          </cell>
          <cell r="G31" t="str">
            <v/>
          </cell>
        </row>
        <row r="32">
          <cell r="F32" t="str">
            <v/>
          </cell>
          <cell r="G32" t="str">
            <v/>
          </cell>
        </row>
        <row r="33">
          <cell r="F33" t="str">
            <v/>
          </cell>
          <cell r="G33" t="str">
            <v/>
          </cell>
        </row>
        <row r="34">
          <cell r="F34" t="str">
            <v/>
          </cell>
          <cell r="G34" t="str">
            <v/>
          </cell>
        </row>
        <row r="35">
          <cell r="F35" t="str">
            <v/>
          </cell>
          <cell r="G35" t="str">
            <v/>
          </cell>
        </row>
        <row r="36">
          <cell r="F36" t="str">
            <v/>
          </cell>
          <cell r="G36" t="str">
            <v/>
          </cell>
        </row>
        <row r="37">
          <cell r="F37" t="str">
            <v/>
          </cell>
          <cell r="G37" t="str">
            <v/>
          </cell>
        </row>
        <row r="38">
          <cell r="F38" t="str">
            <v/>
          </cell>
          <cell r="G38" t="str">
            <v/>
          </cell>
        </row>
        <row r="39">
          <cell r="F39" t="str">
            <v/>
          </cell>
          <cell r="G39" t="str">
            <v/>
          </cell>
        </row>
        <row r="40">
          <cell r="F40" t="str">
            <v/>
          </cell>
          <cell r="G40" t="str">
            <v/>
          </cell>
        </row>
        <row r="41">
          <cell r="F41" t="str">
            <v/>
          </cell>
          <cell r="G41" t="str">
            <v/>
          </cell>
        </row>
        <row r="42">
          <cell r="F42" t="str">
            <v/>
          </cell>
          <cell r="G42" t="str">
            <v/>
          </cell>
        </row>
        <row r="43">
          <cell r="F43" t="str">
            <v/>
          </cell>
          <cell r="G43" t="str">
            <v/>
          </cell>
        </row>
        <row r="44">
          <cell r="F44" t="str">
            <v/>
          </cell>
          <cell r="G44" t="str">
            <v/>
          </cell>
        </row>
        <row r="45">
          <cell r="F45" t="str">
            <v/>
          </cell>
          <cell r="G45" t="str">
            <v/>
          </cell>
        </row>
        <row r="46">
          <cell r="F46" t="str">
            <v/>
          </cell>
          <cell r="G46" t="str">
            <v/>
          </cell>
        </row>
        <row r="47">
          <cell r="F47" t="str">
            <v/>
          </cell>
          <cell r="G47" t="str">
            <v/>
          </cell>
        </row>
        <row r="48">
          <cell r="F48" t="str">
            <v/>
          </cell>
          <cell r="G48" t="str">
            <v/>
          </cell>
        </row>
        <row r="49">
          <cell r="F49" t="str">
            <v/>
          </cell>
          <cell r="G49" t="str">
            <v/>
          </cell>
        </row>
        <row r="50">
          <cell r="F50" t="str">
            <v/>
          </cell>
          <cell r="G50" t="str">
            <v/>
          </cell>
        </row>
        <row r="51">
          <cell r="F51" t="str">
            <v/>
          </cell>
          <cell r="G51" t="str">
            <v/>
          </cell>
        </row>
        <row r="52">
          <cell r="F52" t="str">
            <v/>
          </cell>
          <cell r="G52" t="str">
            <v/>
          </cell>
        </row>
        <row r="53">
          <cell r="F53" t="str">
            <v/>
          </cell>
          <cell r="G53" t="str">
            <v/>
          </cell>
        </row>
        <row r="54">
          <cell r="F54" t="str">
            <v/>
          </cell>
          <cell r="G54" t="str">
            <v/>
          </cell>
        </row>
        <row r="55">
          <cell r="F55" t="str">
            <v/>
          </cell>
          <cell r="G55" t="str">
            <v/>
          </cell>
        </row>
        <row r="56">
          <cell r="F56" t="str">
            <v/>
          </cell>
          <cell r="G56" t="str">
            <v/>
          </cell>
        </row>
        <row r="57">
          <cell r="F57" t="str">
            <v/>
          </cell>
          <cell r="G57" t="str">
            <v/>
          </cell>
        </row>
        <row r="58">
          <cell r="F58" t="str">
            <v/>
          </cell>
          <cell r="G58" t="str">
            <v/>
          </cell>
        </row>
        <row r="59">
          <cell r="F59" t="str">
            <v/>
          </cell>
          <cell r="G59" t="str">
            <v/>
          </cell>
        </row>
        <row r="60">
          <cell r="F60" t="str">
            <v/>
          </cell>
          <cell r="G60" t="str">
            <v/>
          </cell>
        </row>
        <row r="61">
          <cell r="F61" t="str">
            <v/>
          </cell>
          <cell r="G61" t="str">
            <v/>
          </cell>
        </row>
        <row r="62">
          <cell r="F62" t="str">
            <v/>
          </cell>
          <cell r="G62" t="str">
            <v/>
          </cell>
        </row>
        <row r="63">
          <cell r="F63" t="str">
            <v/>
          </cell>
          <cell r="G63" t="str">
            <v/>
          </cell>
        </row>
        <row r="64">
          <cell r="F64" t="str">
            <v/>
          </cell>
          <cell r="G64" t="str">
            <v/>
          </cell>
        </row>
        <row r="65">
          <cell r="F65" t="str">
            <v/>
          </cell>
          <cell r="G65" t="str">
            <v/>
          </cell>
        </row>
        <row r="66">
          <cell r="F66" t="str">
            <v/>
          </cell>
          <cell r="G66" t="str">
            <v/>
          </cell>
        </row>
        <row r="67">
          <cell r="F67" t="str">
            <v/>
          </cell>
          <cell r="G67" t="str">
            <v/>
          </cell>
        </row>
        <row r="68">
          <cell r="F68" t="str">
            <v/>
          </cell>
          <cell r="G68" t="str">
            <v/>
          </cell>
        </row>
        <row r="69">
          <cell r="F69" t="str">
            <v/>
          </cell>
          <cell r="G69" t="str">
            <v/>
          </cell>
        </row>
        <row r="70">
          <cell r="F70" t="str">
            <v/>
          </cell>
          <cell r="G70" t="str">
            <v/>
          </cell>
        </row>
        <row r="71">
          <cell r="F71" t="str">
            <v/>
          </cell>
          <cell r="G71" t="str">
            <v/>
          </cell>
        </row>
        <row r="72">
          <cell r="F72" t="str">
            <v/>
          </cell>
          <cell r="G72" t="str">
            <v/>
          </cell>
        </row>
        <row r="73">
          <cell r="F73" t="str">
            <v/>
          </cell>
          <cell r="G73" t="str">
            <v/>
          </cell>
        </row>
        <row r="74">
          <cell r="F74" t="str">
            <v/>
          </cell>
          <cell r="G74" t="str">
            <v/>
          </cell>
        </row>
        <row r="75">
          <cell r="F75" t="str">
            <v/>
          </cell>
          <cell r="G75" t="str">
            <v/>
          </cell>
        </row>
        <row r="76">
          <cell r="F76" t="str">
            <v/>
          </cell>
          <cell r="G76" t="str">
            <v/>
          </cell>
        </row>
        <row r="77">
          <cell r="F77" t="str">
            <v/>
          </cell>
          <cell r="G77" t="str">
            <v/>
          </cell>
        </row>
        <row r="78">
          <cell r="F78" t="str">
            <v/>
          </cell>
          <cell r="G78" t="str">
            <v/>
          </cell>
        </row>
        <row r="79">
          <cell r="F79" t="str">
            <v/>
          </cell>
          <cell r="G79" t="str">
            <v/>
          </cell>
        </row>
        <row r="80">
          <cell r="F80" t="str">
            <v/>
          </cell>
          <cell r="G80" t="str">
            <v/>
          </cell>
        </row>
        <row r="81">
          <cell r="F81" t="str">
            <v/>
          </cell>
          <cell r="G81" t="str">
            <v/>
          </cell>
        </row>
        <row r="82">
          <cell r="F82" t="str">
            <v/>
          </cell>
          <cell r="G82" t="str">
            <v/>
          </cell>
        </row>
        <row r="83">
          <cell r="F83" t="str">
            <v/>
          </cell>
          <cell r="G83" t="str">
            <v/>
          </cell>
        </row>
        <row r="84">
          <cell r="F84" t="str">
            <v/>
          </cell>
          <cell r="G84" t="str">
            <v/>
          </cell>
        </row>
        <row r="85">
          <cell r="F85" t="str">
            <v/>
          </cell>
          <cell r="G85" t="str">
            <v/>
          </cell>
        </row>
        <row r="86">
          <cell r="F86" t="str">
            <v/>
          </cell>
          <cell r="G86" t="str">
            <v/>
          </cell>
        </row>
        <row r="87">
          <cell r="F87" t="str">
            <v/>
          </cell>
          <cell r="G87" t="str">
            <v/>
          </cell>
        </row>
        <row r="88">
          <cell r="F88" t="str">
            <v/>
          </cell>
          <cell r="G88" t="str">
            <v/>
          </cell>
        </row>
        <row r="89">
          <cell r="F89" t="str">
            <v/>
          </cell>
          <cell r="G89" t="str">
            <v/>
          </cell>
        </row>
        <row r="90">
          <cell r="F90" t="str">
            <v/>
          </cell>
          <cell r="G90" t="str">
            <v/>
          </cell>
        </row>
        <row r="91">
          <cell r="F91" t="str">
            <v/>
          </cell>
          <cell r="G91" t="str">
            <v/>
          </cell>
        </row>
        <row r="92">
          <cell r="F92" t="str">
            <v/>
          </cell>
          <cell r="G92" t="str">
            <v/>
          </cell>
        </row>
        <row r="93">
          <cell r="F93" t="str">
            <v/>
          </cell>
          <cell r="G93" t="str">
            <v/>
          </cell>
        </row>
        <row r="94">
          <cell r="F94" t="str">
            <v/>
          </cell>
          <cell r="G94" t="str">
            <v/>
          </cell>
        </row>
        <row r="95">
          <cell r="F95" t="str">
            <v/>
          </cell>
          <cell r="G95" t="str">
            <v/>
          </cell>
        </row>
        <row r="96">
          <cell r="F96" t="str">
            <v/>
          </cell>
          <cell r="G96" t="str">
            <v/>
          </cell>
        </row>
        <row r="97">
          <cell r="F97" t="str">
            <v/>
          </cell>
          <cell r="G97" t="str">
            <v/>
          </cell>
        </row>
        <row r="98">
          <cell r="F98" t="str">
            <v/>
          </cell>
          <cell r="G98" t="str">
            <v/>
          </cell>
        </row>
        <row r="99">
          <cell r="F99" t="str">
            <v/>
          </cell>
          <cell r="G99" t="str">
            <v/>
          </cell>
        </row>
        <row r="100">
          <cell r="F100" t="str">
            <v/>
          </cell>
          <cell r="G100" t="str">
            <v/>
          </cell>
        </row>
        <row r="101">
          <cell r="F101" t="str">
            <v/>
          </cell>
          <cell r="G101" t="str">
            <v/>
          </cell>
        </row>
        <row r="102">
          <cell r="F102" t="str">
            <v/>
          </cell>
          <cell r="G102" t="str">
            <v/>
          </cell>
        </row>
        <row r="103">
          <cell r="F103" t="str">
            <v/>
          </cell>
          <cell r="G103" t="str">
            <v/>
          </cell>
        </row>
        <row r="104">
          <cell r="F104" t="str">
            <v/>
          </cell>
          <cell r="G104" t="str">
            <v/>
          </cell>
        </row>
        <row r="105">
          <cell r="F105" t="str">
            <v/>
          </cell>
          <cell r="G105" t="str">
            <v/>
          </cell>
        </row>
        <row r="106">
          <cell r="F106" t="str">
            <v/>
          </cell>
          <cell r="G106" t="str">
            <v/>
          </cell>
        </row>
        <row r="107">
          <cell r="F107" t="str">
            <v/>
          </cell>
          <cell r="G107" t="str">
            <v/>
          </cell>
        </row>
        <row r="108">
          <cell r="F108" t="str">
            <v/>
          </cell>
          <cell r="G108" t="str">
            <v/>
          </cell>
        </row>
        <row r="109">
          <cell r="F109" t="str">
            <v/>
          </cell>
          <cell r="G109" t="str">
            <v/>
          </cell>
        </row>
        <row r="110">
          <cell r="F110" t="str">
            <v/>
          </cell>
          <cell r="G110" t="str">
            <v/>
          </cell>
        </row>
        <row r="111">
          <cell r="F111" t="str">
            <v/>
          </cell>
          <cell r="G111" t="str">
            <v/>
          </cell>
        </row>
        <row r="112">
          <cell r="F112" t="str">
            <v/>
          </cell>
          <cell r="G112" t="str">
            <v/>
          </cell>
        </row>
        <row r="113">
          <cell r="F113" t="str">
            <v/>
          </cell>
          <cell r="G113" t="str">
            <v/>
          </cell>
        </row>
        <row r="114">
          <cell r="F114" t="str">
            <v/>
          </cell>
          <cell r="G114" t="str">
            <v/>
          </cell>
        </row>
        <row r="115">
          <cell r="F115" t="str">
            <v/>
          </cell>
          <cell r="G115" t="str">
            <v/>
          </cell>
        </row>
        <row r="116">
          <cell r="F116" t="str">
            <v/>
          </cell>
          <cell r="G116" t="str">
            <v/>
          </cell>
        </row>
        <row r="117">
          <cell r="F117" t="str">
            <v/>
          </cell>
          <cell r="G117" t="str">
            <v/>
          </cell>
        </row>
        <row r="118">
          <cell r="F118" t="str">
            <v/>
          </cell>
          <cell r="G118" t="str">
            <v/>
          </cell>
        </row>
        <row r="119">
          <cell r="F119" t="str">
            <v/>
          </cell>
          <cell r="G119" t="str">
            <v/>
          </cell>
        </row>
        <row r="120">
          <cell r="F120" t="str">
            <v/>
          </cell>
          <cell r="G120" t="str">
            <v/>
          </cell>
        </row>
        <row r="121">
          <cell r="F121" t="str">
            <v/>
          </cell>
          <cell r="G121" t="str">
            <v/>
          </cell>
        </row>
        <row r="122">
          <cell r="F122" t="str">
            <v/>
          </cell>
          <cell r="G122" t="str">
            <v/>
          </cell>
        </row>
        <row r="123">
          <cell r="F123" t="str">
            <v/>
          </cell>
          <cell r="G123" t="str">
            <v/>
          </cell>
        </row>
        <row r="124">
          <cell r="F124" t="str">
            <v/>
          </cell>
          <cell r="G124" t="str">
            <v/>
          </cell>
        </row>
        <row r="125">
          <cell r="F125" t="str">
            <v/>
          </cell>
          <cell r="G125" t="str">
            <v/>
          </cell>
        </row>
        <row r="126">
          <cell r="F126" t="str">
            <v/>
          </cell>
          <cell r="G126" t="str">
            <v/>
          </cell>
        </row>
        <row r="127">
          <cell r="F127" t="str">
            <v/>
          </cell>
          <cell r="G127" t="str">
            <v/>
          </cell>
        </row>
        <row r="128">
          <cell r="F128" t="str">
            <v/>
          </cell>
          <cell r="G128" t="str">
            <v/>
          </cell>
        </row>
        <row r="129">
          <cell r="F129" t="str">
            <v/>
          </cell>
          <cell r="G129" t="str">
            <v/>
          </cell>
        </row>
        <row r="130">
          <cell r="F130" t="str">
            <v/>
          </cell>
          <cell r="G130" t="str">
            <v/>
          </cell>
        </row>
        <row r="131">
          <cell r="F131" t="str">
            <v/>
          </cell>
          <cell r="G131" t="str">
            <v/>
          </cell>
        </row>
        <row r="132">
          <cell r="F132" t="str">
            <v/>
          </cell>
          <cell r="G132" t="str">
            <v/>
          </cell>
        </row>
        <row r="133">
          <cell r="F133" t="str">
            <v/>
          </cell>
          <cell r="G133" t="str">
            <v/>
          </cell>
        </row>
        <row r="134">
          <cell r="F134" t="str">
            <v/>
          </cell>
          <cell r="G134" t="str">
            <v/>
          </cell>
        </row>
        <row r="135">
          <cell r="F135" t="str">
            <v/>
          </cell>
          <cell r="G135" t="str">
            <v/>
          </cell>
        </row>
        <row r="136">
          <cell r="F136" t="str">
            <v/>
          </cell>
          <cell r="G136" t="str">
            <v/>
          </cell>
        </row>
        <row r="137">
          <cell r="F137" t="str">
            <v/>
          </cell>
          <cell r="G137" t="str">
            <v/>
          </cell>
        </row>
        <row r="138">
          <cell r="F138" t="str">
            <v/>
          </cell>
          <cell r="G138" t="str">
            <v/>
          </cell>
        </row>
        <row r="139">
          <cell r="F139" t="str">
            <v/>
          </cell>
          <cell r="G139" t="str">
            <v/>
          </cell>
        </row>
        <row r="140">
          <cell r="F140" t="str">
            <v/>
          </cell>
          <cell r="G140" t="str">
            <v/>
          </cell>
        </row>
        <row r="141">
          <cell r="F141" t="str">
            <v/>
          </cell>
          <cell r="G141" t="str">
            <v/>
          </cell>
        </row>
        <row r="142">
          <cell r="F142" t="str">
            <v/>
          </cell>
          <cell r="G142" t="str">
            <v/>
          </cell>
        </row>
        <row r="143">
          <cell r="F143" t="str">
            <v/>
          </cell>
          <cell r="G143" t="str">
            <v/>
          </cell>
        </row>
        <row r="144">
          <cell r="F144" t="str">
            <v/>
          </cell>
          <cell r="G144" t="str">
            <v/>
          </cell>
        </row>
        <row r="145">
          <cell r="F145" t="str">
            <v/>
          </cell>
          <cell r="G145" t="str">
            <v/>
          </cell>
        </row>
        <row r="146">
          <cell r="F146" t="str">
            <v/>
          </cell>
          <cell r="G146" t="str">
            <v/>
          </cell>
        </row>
        <row r="147">
          <cell r="F147" t="str">
            <v/>
          </cell>
          <cell r="G147" t="str">
            <v/>
          </cell>
        </row>
        <row r="148">
          <cell r="F148" t="str">
            <v/>
          </cell>
          <cell r="G148" t="str">
            <v/>
          </cell>
        </row>
        <row r="149">
          <cell r="F149" t="str">
            <v/>
          </cell>
          <cell r="G149" t="str">
            <v/>
          </cell>
        </row>
        <row r="150">
          <cell r="F150" t="str">
            <v/>
          </cell>
          <cell r="G150" t="str">
            <v/>
          </cell>
        </row>
        <row r="151">
          <cell r="F151" t="str">
            <v/>
          </cell>
          <cell r="G151" t="str">
            <v/>
          </cell>
        </row>
        <row r="152">
          <cell r="F152" t="str">
            <v/>
          </cell>
          <cell r="G152" t="str">
            <v/>
          </cell>
        </row>
        <row r="153">
          <cell r="F153" t="str">
            <v/>
          </cell>
          <cell r="G153" t="str">
            <v/>
          </cell>
        </row>
        <row r="154">
          <cell r="F154" t="str">
            <v/>
          </cell>
          <cell r="G154" t="str">
            <v/>
          </cell>
        </row>
        <row r="155">
          <cell r="F155" t="str">
            <v/>
          </cell>
          <cell r="G155" t="str">
            <v/>
          </cell>
        </row>
        <row r="156">
          <cell r="F156" t="str">
            <v/>
          </cell>
          <cell r="G156" t="str">
            <v/>
          </cell>
        </row>
        <row r="157">
          <cell r="F157" t="str">
            <v/>
          </cell>
          <cell r="G157" t="str">
            <v/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E1" t="str">
            <v>COD</v>
          </cell>
          <cell r="F1" t="str">
            <v>Rider</v>
          </cell>
          <cell r="G1" t="str">
            <v>Status</v>
          </cell>
        </row>
        <row r="2">
          <cell r="F2" t="str">
            <v/>
          </cell>
          <cell r="G2" t="str">
            <v/>
          </cell>
        </row>
        <row r="3">
          <cell r="F3" t="str">
            <v/>
          </cell>
          <cell r="G3" t="str">
            <v/>
          </cell>
        </row>
        <row r="4">
          <cell r="F4" t="str">
            <v/>
          </cell>
          <cell r="G4" t="str">
            <v/>
          </cell>
        </row>
        <row r="5">
          <cell r="F5" t="str">
            <v/>
          </cell>
          <cell r="G5" t="str">
            <v/>
          </cell>
        </row>
        <row r="6">
          <cell r="F6" t="str">
            <v/>
          </cell>
          <cell r="G6" t="str">
            <v/>
          </cell>
        </row>
        <row r="7">
          <cell r="F7" t="str">
            <v/>
          </cell>
          <cell r="G7" t="str">
            <v/>
          </cell>
        </row>
        <row r="8">
          <cell r="F8" t="str">
            <v/>
          </cell>
          <cell r="G8" t="str">
            <v/>
          </cell>
        </row>
        <row r="9">
          <cell r="F9" t="str">
            <v/>
          </cell>
          <cell r="G9" t="str">
            <v/>
          </cell>
        </row>
        <row r="10">
          <cell r="F10" t="str">
            <v/>
          </cell>
          <cell r="G10" t="str">
            <v/>
          </cell>
        </row>
        <row r="11">
          <cell r="F11" t="str">
            <v/>
          </cell>
          <cell r="G11" t="str">
            <v/>
          </cell>
        </row>
        <row r="12">
          <cell r="F12" t="str">
            <v/>
          </cell>
          <cell r="G12" t="str">
            <v/>
          </cell>
        </row>
        <row r="13">
          <cell r="F13" t="str">
            <v/>
          </cell>
          <cell r="G13" t="str">
            <v/>
          </cell>
        </row>
        <row r="14">
          <cell r="F14" t="str">
            <v/>
          </cell>
          <cell r="G14" t="str">
            <v/>
          </cell>
        </row>
        <row r="15">
          <cell r="F15" t="str">
            <v/>
          </cell>
          <cell r="G15" t="str">
            <v/>
          </cell>
        </row>
        <row r="16">
          <cell r="F16" t="str">
            <v/>
          </cell>
          <cell r="G16" t="str">
            <v/>
          </cell>
        </row>
        <row r="17">
          <cell r="F17" t="str">
            <v/>
          </cell>
          <cell r="G17" t="str">
            <v/>
          </cell>
        </row>
        <row r="18">
          <cell r="F18" t="str">
            <v/>
          </cell>
          <cell r="G18" t="str">
            <v/>
          </cell>
        </row>
        <row r="19">
          <cell r="F19" t="str">
            <v/>
          </cell>
          <cell r="G19" t="str">
            <v/>
          </cell>
        </row>
        <row r="20">
          <cell r="F20" t="str">
            <v/>
          </cell>
          <cell r="G20" t="str">
            <v/>
          </cell>
        </row>
        <row r="21">
          <cell r="F21" t="str">
            <v/>
          </cell>
          <cell r="G21" t="str">
            <v/>
          </cell>
        </row>
        <row r="22">
          <cell r="F22" t="str">
            <v/>
          </cell>
          <cell r="G22" t="str">
            <v/>
          </cell>
        </row>
        <row r="23">
          <cell r="F23" t="str">
            <v/>
          </cell>
          <cell r="G23" t="str">
            <v/>
          </cell>
        </row>
        <row r="24">
          <cell r="F24" t="str">
            <v/>
          </cell>
          <cell r="G24" t="str">
            <v/>
          </cell>
        </row>
        <row r="25">
          <cell r="F25" t="str">
            <v/>
          </cell>
          <cell r="G25" t="str">
            <v/>
          </cell>
        </row>
        <row r="26">
          <cell r="F26" t="str">
            <v/>
          </cell>
          <cell r="G26" t="str">
            <v/>
          </cell>
        </row>
        <row r="27">
          <cell r="F27" t="str">
            <v/>
          </cell>
          <cell r="G27" t="str">
            <v/>
          </cell>
        </row>
        <row r="28">
          <cell r="F28" t="str">
            <v/>
          </cell>
          <cell r="G28" t="str">
            <v/>
          </cell>
        </row>
        <row r="29">
          <cell r="F29" t="str">
            <v/>
          </cell>
          <cell r="G29" t="str">
            <v/>
          </cell>
        </row>
        <row r="30">
          <cell r="F30" t="str">
            <v/>
          </cell>
          <cell r="G30" t="str">
            <v/>
          </cell>
        </row>
        <row r="31">
          <cell r="F31" t="str">
            <v/>
          </cell>
          <cell r="G31" t="str">
            <v/>
          </cell>
        </row>
        <row r="32">
          <cell r="F32" t="str">
            <v/>
          </cell>
          <cell r="G32" t="str">
            <v/>
          </cell>
        </row>
        <row r="33">
          <cell r="F33" t="str">
            <v/>
          </cell>
          <cell r="G33" t="str">
            <v/>
          </cell>
        </row>
        <row r="34">
          <cell r="F34" t="str">
            <v/>
          </cell>
          <cell r="G34" t="str">
            <v/>
          </cell>
        </row>
        <row r="35">
          <cell r="F35" t="str">
            <v/>
          </cell>
          <cell r="G35" t="str">
            <v/>
          </cell>
        </row>
        <row r="36">
          <cell r="F36" t="str">
            <v/>
          </cell>
          <cell r="G36" t="str">
            <v/>
          </cell>
        </row>
        <row r="37">
          <cell r="F37" t="str">
            <v/>
          </cell>
          <cell r="G37" t="str">
            <v/>
          </cell>
        </row>
        <row r="38">
          <cell r="F38" t="str">
            <v/>
          </cell>
          <cell r="G38" t="str">
            <v/>
          </cell>
        </row>
        <row r="39">
          <cell r="F39" t="str">
            <v/>
          </cell>
          <cell r="G39" t="str">
            <v/>
          </cell>
        </row>
        <row r="40">
          <cell r="F40" t="str">
            <v/>
          </cell>
          <cell r="G40" t="str">
            <v/>
          </cell>
        </row>
        <row r="41">
          <cell r="F41" t="str">
            <v/>
          </cell>
          <cell r="G41" t="str">
            <v/>
          </cell>
        </row>
        <row r="42">
          <cell r="F42" t="str">
            <v/>
          </cell>
          <cell r="G42" t="str">
            <v/>
          </cell>
        </row>
        <row r="43">
          <cell r="F43" t="str">
            <v/>
          </cell>
          <cell r="G43" t="str">
            <v/>
          </cell>
        </row>
        <row r="44">
          <cell r="F44" t="str">
            <v/>
          </cell>
          <cell r="G44" t="str">
            <v/>
          </cell>
        </row>
        <row r="45">
          <cell r="F45" t="str">
            <v/>
          </cell>
          <cell r="G45" t="str">
            <v/>
          </cell>
        </row>
        <row r="46">
          <cell r="F46" t="str">
            <v/>
          </cell>
          <cell r="G46" t="str">
            <v/>
          </cell>
        </row>
        <row r="47">
          <cell r="F47" t="str">
            <v/>
          </cell>
          <cell r="G47" t="str">
            <v/>
          </cell>
        </row>
        <row r="48">
          <cell r="F48" t="str">
            <v/>
          </cell>
          <cell r="G48" t="str">
            <v/>
          </cell>
        </row>
        <row r="49">
          <cell r="F49" t="str">
            <v/>
          </cell>
          <cell r="G49" t="str">
            <v/>
          </cell>
        </row>
        <row r="50">
          <cell r="F50" t="str">
            <v/>
          </cell>
          <cell r="G50" t="str">
            <v/>
          </cell>
        </row>
        <row r="51">
          <cell r="F51" t="str">
            <v/>
          </cell>
          <cell r="G51" t="str">
            <v/>
          </cell>
        </row>
        <row r="52">
          <cell r="F52" t="str">
            <v/>
          </cell>
          <cell r="G52" t="str">
            <v/>
          </cell>
        </row>
        <row r="53">
          <cell r="F53" t="str">
            <v/>
          </cell>
          <cell r="G53" t="str">
            <v/>
          </cell>
        </row>
        <row r="54">
          <cell r="F54" t="str">
            <v/>
          </cell>
          <cell r="G54" t="str">
            <v/>
          </cell>
        </row>
        <row r="55">
          <cell r="F55" t="str">
            <v/>
          </cell>
          <cell r="G55" t="str">
            <v/>
          </cell>
        </row>
        <row r="56">
          <cell r="F56" t="str">
            <v/>
          </cell>
          <cell r="G56" t="str">
            <v/>
          </cell>
        </row>
        <row r="57">
          <cell r="F57" t="str">
            <v/>
          </cell>
          <cell r="G57" t="str">
            <v/>
          </cell>
        </row>
        <row r="58">
          <cell r="F58" t="str">
            <v/>
          </cell>
          <cell r="G58" t="str">
            <v/>
          </cell>
        </row>
        <row r="59">
          <cell r="F59" t="str">
            <v/>
          </cell>
          <cell r="G59" t="str">
            <v/>
          </cell>
        </row>
        <row r="60">
          <cell r="F60" t="str">
            <v/>
          </cell>
          <cell r="G60" t="str">
            <v/>
          </cell>
        </row>
        <row r="61">
          <cell r="F61" t="str">
            <v/>
          </cell>
          <cell r="G61" t="str">
            <v/>
          </cell>
        </row>
        <row r="62">
          <cell r="F62" t="str">
            <v/>
          </cell>
          <cell r="G62" t="str">
            <v/>
          </cell>
        </row>
        <row r="63">
          <cell r="F63" t="str">
            <v/>
          </cell>
          <cell r="G63" t="str">
            <v/>
          </cell>
        </row>
        <row r="64">
          <cell r="F64" t="str">
            <v/>
          </cell>
          <cell r="G64" t="str">
            <v/>
          </cell>
        </row>
        <row r="65">
          <cell r="F65" t="str">
            <v/>
          </cell>
          <cell r="G65" t="str">
            <v/>
          </cell>
        </row>
        <row r="66">
          <cell r="F66" t="str">
            <v/>
          </cell>
          <cell r="G66" t="str">
            <v/>
          </cell>
        </row>
        <row r="67">
          <cell r="F67" t="str">
            <v/>
          </cell>
          <cell r="G67" t="str">
            <v/>
          </cell>
        </row>
        <row r="68">
          <cell r="F68" t="str">
            <v/>
          </cell>
          <cell r="G68" t="str">
            <v/>
          </cell>
        </row>
        <row r="69">
          <cell r="F69" t="str">
            <v/>
          </cell>
          <cell r="G69" t="str">
            <v/>
          </cell>
        </row>
        <row r="70">
          <cell r="F70" t="str">
            <v/>
          </cell>
          <cell r="G70" t="str">
            <v/>
          </cell>
        </row>
        <row r="71">
          <cell r="F71" t="str">
            <v/>
          </cell>
          <cell r="G71" t="str">
            <v/>
          </cell>
        </row>
        <row r="72">
          <cell r="F72" t="str">
            <v/>
          </cell>
          <cell r="G72" t="str">
            <v/>
          </cell>
        </row>
        <row r="73">
          <cell r="F73" t="str">
            <v/>
          </cell>
          <cell r="G73" t="str">
            <v/>
          </cell>
        </row>
        <row r="74">
          <cell r="F74" t="str">
            <v/>
          </cell>
          <cell r="G74" t="str">
            <v/>
          </cell>
        </row>
        <row r="75">
          <cell r="F75" t="str">
            <v/>
          </cell>
          <cell r="G75" t="str">
            <v/>
          </cell>
        </row>
        <row r="76">
          <cell r="F76" t="str">
            <v/>
          </cell>
          <cell r="G76" t="str">
            <v/>
          </cell>
        </row>
        <row r="77">
          <cell r="F77" t="str">
            <v/>
          </cell>
          <cell r="G77" t="str">
            <v/>
          </cell>
        </row>
        <row r="78">
          <cell r="F78" t="str">
            <v/>
          </cell>
          <cell r="G78" t="str">
            <v/>
          </cell>
        </row>
        <row r="79">
          <cell r="F79" t="str">
            <v/>
          </cell>
          <cell r="G79" t="str">
            <v/>
          </cell>
        </row>
        <row r="80">
          <cell r="F80" t="str">
            <v/>
          </cell>
          <cell r="G80" t="str">
            <v/>
          </cell>
        </row>
        <row r="81">
          <cell r="F81" t="str">
            <v/>
          </cell>
          <cell r="G81" t="str">
            <v/>
          </cell>
        </row>
        <row r="82">
          <cell r="F82" t="str">
            <v/>
          </cell>
          <cell r="G82" t="str">
            <v/>
          </cell>
        </row>
        <row r="83">
          <cell r="F83" t="str">
            <v/>
          </cell>
          <cell r="G83" t="str">
            <v/>
          </cell>
        </row>
        <row r="84">
          <cell r="F84" t="str">
            <v/>
          </cell>
          <cell r="G84" t="str">
            <v/>
          </cell>
        </row>
        <row r="85">
          <cell r="F85" t="str">
            <v/>
          </cell>
          <cell r="G85" t="str">
            <v/>
          </cell>
        </row>
        <row r="86">
          <cell r="F86" t="str">
            <v/>
          </cell>
          <cell r="G86" t="str">
            <v/>
          </cell>
        </row>
        <row r="87">
          <cell r="F87" t="str">
            <v/>
          </cell>
          <cell r="G87" t="str">
            <v/>
          </cell>
        </row>
        <row r="88">
          <cell r="F88" t="str">
            <v/>
          </cell>
          <cell r="G88" t="str">
            <v/>
          </cell>
        </row>
        <row r="89">
          <cell r="F89" t="str">
            <v/>
          </cell>
          <cell r="G89" t="str">
            <v/>
          </cell>
        </row>
        <row r="90">
          <cell r="F90" t="str">
            <v/>
          </cell>
          <cell r="G90" t="str">
            <v/>
          </cell>
        </row>
        <row r="91">
          <cell r="F91" t="str">
            <v/>
          </cell>
          <cell r="G91" t="str">
            <v/>
          </cell>
        </row>
        <row r="92">
          <cell r="F92" t="str">
            <v/>
          </cell>
          <cell r="G92" t="str">
            <v/>
          </cell>
        </row>
        <row r="93">
          <cell r="F93" t="str">
            <v/>
          </cell>
          <cell r="G93" t="str">
            <v/>
          </cell>
        </row>
        <row r="94">
          <cell r="F94" t="str">
            <v/>
          </cell>
          <cell r="G94" t="str">
            <v/>
          </cell>
        </row>
        <row r="95">
          <cell r="F95" t="str">
            <v/>
          </cell>
          <cell r="G95" t="str">
            <v/>
          </cell>
        </row>
        <row r="96">
          <cell r="F96" t="str">
            <v/>
          </cell>
          <cell r="G96" t="str">
            <v/>
          </cell>
        </row>
        <row r="97">
          <cell r="F97" t="str">
            <v/>
          </cell>
          <cell r="G97" t="str">
            <v/>
          </cell>
        </row>
        <row r="98">
          <cell r="F98" t="str">
            <v/>
          </cell>
          <cell r="G98" t="str">
            <v/>
          </cell>
        </row>
        <row r="99">
          <cell r="F99" t="str">
            <v/>
          </cell>
          <cell r="G99" t="str">
            <v/>
          </cell>
        </row>
        <row r="100">
          <cell r="F100" t="str">
            <v/>
          </cell>
          <cell r="G100" t="str">
            <v/>
          </cell>
        </row>
        <row r="101">
          <cell r="F101" t="str">
            <v/>
          </cell>
          <cell r="G101" t="str">
            <v/>
          </cell>
        </row>
        <row r="102">
          <cell r="F102" t="str">
            <v/>
          </cell>
          <cell r="G102" t="str">
            <v/>
          </cell>
        </row>
        <row r="103">
          <cell r="F103" t="str">
            <v/>
          </cell>
          <cell r="G103" t="str">
            <v/>
          </cell>
        </row>
        <row r="104">
          <cell r="F104" t="str">
            <v/>
          </cell>
          <cell r="G104" t="str">
            <v/>
          </cell>
        </row>
        <row r="105">
          <cell r="F105" t="str">
            <v/>
          </cell>
          <cell r="G105" t="str">
            <v/>
          </cell>
        </row>
        <row r="106">
          <cell r="F106" t="str">
            <v/>
          </cell>
          <cell r="G106" t="str">
            <v/>
          </cell>
        </row>
        <row r="107">
          <cell r="F107" t="str">
            <v/>
          </cell>
          <cell r="G107" t="str">
            <v/>
          </cell>
        </row>
        <row r="108">
          <cell r="F108" t="str">
            <v/>
          </cell>
          <cell r="G108" t="str">
            <v/>
          </cell>
        </row>
        <row r="109">
          <cell r="F109" t="str">
            <v/>
          </cell>
          <cell r="G109" t="str">
            <v/>
          </cell>
        </row>
        <row r="110">
          <cell r="F110" t="str">
            <v/>
          </cell>
          <cell r="G110" t="str">
            <v/>
          </cell>
        </row>
        <row r="111">
          <cell r="F111" t="str">
            <v/>
          </cell>
          <cell r="G111" t="str">
            <v/>
          </cell>
        </row>
        <row r="112">
          <cell r="F112" t="str">
            <v/>
          </cell>
          <cell r="G112" t="str">
            <v/>
          </cell>
        </row>
        <row r="113">
          <cell r="F113" t="str">
            <v/>
          </cell>
          <cell r="G113" t="str">
            <v/>
          </cell>
        </row>
        <row r="114">
          <cell r="F114" t="str">
            <v/>
          </cell>
          <cell r="G114" t="str">
            <v/>
          </cell>
        </row>
        <row r="115">
          <cell r="F115" t="str">
            <v/>
          </cell>
          <cell r="G115" t="str">
            <v/>
          </cell>
        </row>
        <row r="116">
          <cell r="F116" t="str">
            <v/>
          </cell>
          <cell r="G116" t="str">
            <v/>
          </cell>
        </row>
        <row r="117">
          <cell r="F117" t="str">
            <v/>
          </cell>
          <cell r="G117" t="str">
            <v/>
          </cell>
        </row>
        <row r="118">
          <cell r="F118" t="str">
            <v/>
          </cell>
          <cell r="G118" t="str">
            <v/>
          </cell>
        </row>
        <row r="119">
          <cell r="F119" t="str">
            <v/>
          </cell>
          <cell r="G119" t="str">
            <v/>
          </cell>
        </row>
        <row r="120">
          <cell r="F120" t="str">
            <v/>
          </cell>
          <cell r="G120" t="str">
            <v/>
          </cell>
        </row>
        <row r="121">
          <cell r="F121" t="str">
            <v/>
          </cell>
          <cell r="G121" t="str">
            <v/>
          </cell>
        </row>
        <row r="122">
          <cell r="F122" t="str">
            <v/>
          </cell>
          <cell r="G122" t="str">
            <v/>
          </cell>
        </row>
        <row r="123">
          <cell r="F123" t="str">
            <v/>
          </cell>
          <cell r="G123" t="str">
            <v/>
          </cell>
        </row>
        <row r="124">
          <cell r="F124" t="str">
            <v/>
          </cell>
          <cell r="G124" t="str">
            <v/>
          </cell>
        </row>
        <row r="125">
          <cell r="F125" t="str">
            <v/>
          </cell>
          <cell r="G125" t="str">
            <v/>
          </cell>
        </row>
        <row r="126">
          <cell r="F126" t="str">
            <v/>
          </cell>
          <cell r="G126" t="str">
            <v/>
          </cell>
        </row>
        <row r="127">
          <cell r="F127" t="str">
            <v/>
          </cell>
          <cell r="G127" t="str">
            <v/>
          </cell>
        </row>
        <row r="128">
          <cell r="F128" t="str">
            <v/>
          </cell>
          <cell r="G128" t="str">
            <v/>
          </cell>
        </row>
        <row r="129">
          <cell r="F129" t="str">
            <v/>
          </cell>
          <cell r="G129" t="str">
            <v/>
          </cell>
        </row>
        <row r="130">
          <cell r="F130" t="str">
            <v/>
          </cell>
          <cell r="G130" t="str">
            <v/>
          </cell>
        </row>
        <row r="131">
          <cell r="F131" t="str">
            <v/>
          </cell>
          <cell r="G131" t="str">
            <v/>
          </cell>
        </row>
        <row r="132">
          <cell r="F132" t="str">
            <v/>
          </cell>
          <cell r="G132" t="str">
            <v/>
          </cell>
        </row>
        <row r="133">
          <cell r="F133" t="str">
            <v/>
          </cell>
          <cell r="G133" t="str">
            <v/>
          </cell>
        </row>
        <row r="134">
          <cell r="F134" t="str">
            <v/>
          </cell>
          <cell r="G134" t="str">
            <v/>
          </cell>
        </row>
        <row r="135">
          <cell r="F135" t="str">
            <v/>
          </cell>
          <cell r="G135" t="str">
            <v/>
          </cell>
        </row>
        <row r="136">
          <cell r="F136" t="str">
            <v/>
          </cell>
          <cell r="G136" t="str">
            <v/>
          </cell>
        </row>
        <row r="137">
          <cell r="F137" t="str">
            <v/>
          </cell>
          <cell r="G137" t="str">
            <v/>
          </cell>
        </row>
        <row r="138">
          <cell r="F138" t="str">
            <v/>
          </cell>
          <cell r="G138" t="str">
            <v/>
          </cell>
        </row>
        <row r="139">
          <cell r="F139" t="str">
            <v/>
          </cell>
          <cell r="G139" t="str">
            <v/>
          </cell>
        </row>
        <row r="140">
          <cell r="F140" t="str">
            <v/>
          </cell>
          <cell r="G140" t="str">
            <v/>
          </cell>
        </row>
        <row r="141">
          <cell r="F141" t="str">
            <v/>
          </cell>
          <cell r="G141" t="str">
            <v/>
          </cell>
        </row>
        <row r="142">
          <cell r="F142" t="str">
            <v/>
          </cell>
          <cell r="G142" t="str">
            <v/>
          </cell>
        </row>
        <row r="143">
          <cell r="F143" t="str">
            <v/>
          </cell>
          <cell r="G143" t="str">
            <v/>
          </cell>
        </row>
        <row r="144">
          <cell r="F144" t="str">
            <v/>
          </cell>
          <cell r="G144" t="str">
            <v/>
          </cell>
        </row>
        <row r="145">
          <cell r="F145" t="str">
            <v/>
          </cell>
          <cell r="G145" t="str">
            <v/>
          </cell>
        </row>
        <row r="146">
          <cell r="F146" t="str">
            <v/>
          </cell>
          <cell r="G146" t="str">
            <v/>
          </cell>
        </row>
        <row r="147">
          <cell r="F147" t="str">
            <v/>
          </cell>
          <cell r="G147" t="str">
            <v/>
          </cell>
        </row>
        <row r="148">
          <cell r="F148" t="str">
            <v/>
          </cell>
          <cell r="G148" t="str">
            <v/>
          </cell>
        </row>
        <row r="149">
          <cell r="F149" t="str">
            <v/>
          </cell>
          <cell r="G149" t="str">
            <v/>
          </cell>
        </row>
        <row r="150">
          <cell r="F150" t="str">
            <v/>
          </cell>
          <cell r="G150" t="str">
            <v/>
          </cell>
        </row>
        <row r="151">
          <cell r="F151" t="str">
            <v/>
          </cell>
          <cell r="G151" t="str">
            <v/>
          </cell>
        </row>
        <row r="152">
          <cell r="F152" t="str">
            <v/>
          </cell>
          <cell r="G152" t="str">
            <v/>
          </cell>
        </row>
        <row r="153">
          <cell r="F153" t="str">
            <v/>
          </cell>
          <cell r="G153" t="str">
            <v/>
          </cell>
        </row>
        <row r="154">
          <cell r="F154" t="str">
            <v/>
          </cell>
          <cell r="G154" t="str">
            <v/>
          </cell>
        </row>
        <row r="155">
          <cell r="F155" t="str">
            <v/>
          </cell>
          <cell r="G155" t="str">
            <v/>
          </cell>
        </row>
        <row r="156">
          <cell r="F156" t="str">
            <v/>
          </cell>
          <cell r="G156" t="str">
            <v/>
          </cell>
        </row>
        <row r="157">
          <cell r="F157" t="str">
            <v/>
          </cell>
          <cell r="G157" t="str">
            <v/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an Mon"/>
    </sheet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E1" t="str">
            <v>COD</v>
          </cell>
          <cell r="F1" t="str">
            <v>Rider</v>
          </cell>
          <cell r="G1" t="str">
            <v>Status</v>
          </cell>
        </row>
        <row r="2">
          <cell r="F2" t="str">
            <v/>
          </cell>
          <cell r="G2" t="str">
            <v/>
          </cell>
        </row>
        <row r="3">
          <cell r="F3" t="str">
            <v/>
          </cell>
          <cell r="G3" t="str">
            <v/>
          </cell>
        </row>
        <row r="4">
          <cell r="F4" t="str">
            <v/>
          </cell>
          <cell r="G4" t="str">
            <v/>
          </cell>
        </row>
        <row r="5">
          <cell r="F5" t="str">
            <v/>
          </cell>
          <cell r="G5" t="str">
            <v/>
          </cell>
        </row>
        <row r="6">
          <cell r="F6" t="str">
            <v/>
          </cell>
          <cell r="G6" t="str">
            <v/>
          </cell>
        </row>
        <row r="7">
          <cell r="F7" t="str">
            <v/>
          </cell>
          <cell r="G7" t="str">
            <v/>
          </cell>
        </row>
        <row r="8">
          <cell r="F8" t="str">
            <v/>
          </cell>
          <cell r="G8" t="str">
            <v/>
          </cell>
        </row>
        <row r="9">
          <cell r="F9" t="str">
            <v/>
          </cell>
          <cell r="G9" t="str">
            <v/>
          </cell>
        </row>
        <row r="10">
          <cell r="F10" t="str">
            <v/>
          </cell>
          <cell r="G10" t="str">
            <v/>
          </cell>
        </row>
        <row r="11">
          <cell r="F11" t="str">
            <v/>
          </cell>
          <cell r="G11" t="str">
            <v/>
          </cell>
        </row>
        <row r="12">
          <cell r="F12" t="str">
            <v/>
          </cell>
          <cell r="G12" t="str">
            <v/>
          </cell>
        </row>
        <row r="13">
          <cell r="F13" t="str">
            <v/>
          </cell>
          <cell r="G13" t="str">
            <v/>
          </cell>
        </row>
        <row r="14">
          <cell r="F14" t="str">
            <v/>
          </cell>
          <cell r="G14" t="str">
            <v/>
          </cell>
        </row>
        <row r="15">
          <cell r="F15" t="str">
            <v/>
          </cell>
          <cell r="G15" t="str">
            <v/>
          </cell>
        </row>
        <row r="16">
          <cell r="F16" t="str">
            <v/>
          </cell>
          <cell r="G16" t="str">
            <v/>
          </cell>
        </row>
        <row r="17">
          <cell r="F17" t="str">
            <v/>
          </cell>
          <cell r="G17" t="str">
            <v/>
          </cell>
        </row>
        <row r="18">
          <cell r="F18" t="str">
            <v/>
          </cell>
          <cell r="G18" t="str">
            <v/>
          </cell>
        </row>
        <row r="19">
          <cell r="F19" t="str">
            <v/>
          </cell>
          <cell r="G19" t="str">
            <v/>
          </cell>
        </row>
        <row r="20">
          <cell r="F20" t="str">
            <v/>
          </cell>
          <cell r="G20" t="str">
            <v/>
          </cell>
        </row>
        <row r="21">
          <cell r="F21" t="str">
            <v/>
          </cell>
          <cell r="G21" t="str">
            <v/>
          </cell>
        </row>
        <row r="22">
          <cell r="F22" t="str">
            <v/>
          </cell>
          <cell r="G22" t="str">
            <v/>
          </cell>
        </row>
        <row r="23">
          <cell r="F23" t="str">
            <v/>
          </cell>
          <cell r="G23" t="str">
            <v/>
          </cell>
        </row>
        <row r="24">
          <cell r="F24" t="str">
            <v/>
          </cell>
          <cell r="G24" t="str">
            <v/>
          </cell>
        </row>
        <row r="25">
          <cell r="F25" t="str">
            <v/>
          </cell>
          <cell r="G25" t="str">
            <v/>
          </cell>
        </row>
        <row r="26">
          <cell r="F26" t="str">
            <v/>
          </cell>
          <cell r="G26" t="str">
            <v/>
          </cell>
        </row>
        <row r="27">
          <cell r="F27" t="str">
            <v/>
          </cell>
          <cell r="G27" t="str">
            <v/>
          </cell>
        </row>
        <row r="28">
          <cell r="F28" t="str">
            <v/>
          </cell>
          <cell r="G28" t="str">
            <v/>
          </cell>
        </row>
        <row r="29">
          <cell r="F29" t="str">
            <v/>
          </cell>
          <cell r="G29" t="str">
            <v/>
          </cell>
        </row>
        <row r="30">
          <cell r="F30" t="str">
            <v/>
          </cell>
          <cell r="G30" t="str">
            <v/>
          </cell>
        </row>
        <row r="31">
          <cell r="F31" t="str">
            <v/>
          </cell>
          <cell r="G31" t="str">
            <v/>
          </cell>
        </row>
        <row r="32">
          <cell r="F32" t="str">
            <v/>
          </cell>
          <cell r="G32" t="str">
            <v/>
          </cell>
        </row>
        <row r="33">
          <cell r="F33" t="str">
            <v/>
          </cell>
          <cell r="G33" t="str">
            <v/>
          </cell>
        </row>
        <row r="34">
          <cell r="F34" t="str">
            <v/>
          </cell>
          <cell r="G34" t="str">
            <v/>
          </cell>
        </row>
        <row r="35">
          <cell r="F35" t="str">
            <v/>
          </cell>
          <cell r="G35" t="str">
            <v/>
          </cell>
        </row>
        <row r="36">
          <cell r="F36" t="str">
            <v/>
          </cell>
          <cell r="G36" t="str">
            <v/>
          </cell>
        </row>
        <row r="37">
          <cell r="F37" t="str">
            <v/>
          </cell>
          <cell r="G37" t="str">
            <v/>
          </cell>
        </row>
        <row r="38">
          <cell r="F38" t="str">
            <v/>
          </cell>
          <cell r="G38" t="str">
            <v/>
          </cell>
        </row>
        <row r="39">
          <cell r="F39" t="str">
            <v/>
          </cell>
          <cell r="G39" t="str">
            <v/>
          </cell>
        </row>
        <row r="40">
          <cell r="F40" t="str">
            <v/>
          </cell>
          <cell r="G40" t="str">
            <v/>
          </cell>
        </row>
        <row r="41">
          <cell r="F41" t="str">
            <v/>
          </cell>
          <cell r="G41" t="str">
            <v/>
          </cell>
        </row>
        <row r="42">
          <cell r="F42" t="str">
            <v/>
          </cell>
          <cell r="G42" t="str">
            <v/>
          </cell>
        </row>
        <row r="43">
          <cell r="F43" t="str">
            <v/>
          </cell>
          <cell r="G43" t="str">
            <v/>
          </cell>
        </row>
        <row r="44">
          <cell r="F44" t="str">
            <v/>
          </cell>
          <cell r="G44" t="str">
            <v/>
          </cell>
        </row>
        <row r="45">
          <cell r="F45" t="str">
            <v/>
          </cell>
          <cell r="G45" t="str">
            <v/>
          </cell>
        </row>
        <row r="46">
          <cell r="F46" t="str">
            <v/>
          </cell>
          <cell r="G46" t="str">
            <v/>
          </cell>
        </row>
        <row r="47">
          <cell r="F47" t="str">
            <v/>
          </cell>
          <cell r="G47" t="str">
            <v/>
          </cell>
        </row>
        <row r="48">
          <cell r="F48" t="str">
            <v/>
          </cell>
          <cell r="G48" t="str">
            <v/>
          </cell>
        </row>
        <row r="49">
          <cell r="F49" t="str">
            <v/>
          </cell>
          <cell r="G49" t="str">
            <v/>
          </cell>
        </row>
        <row r="50">
          <cell r="F50" t="str">
            <v/>
          </cell>
          <cell r="G50" t="str">
            <v/>
          </cell>
        </row>
        <row r="51">
          <cell r="F51" t="str">
            <v/>
          </cell>
          <cell r="G51" t="str">
            <v/>
          </cell>
        </row>
        <row r="52">
          <cell r="F52" t="str">
            <v/>
          </cell>
          <cell r="G52" t="str">
            <v/>
          </cell>
        </row>
        <row r="53">
          <cell r="F53" t="str">
            <v/>
          </cell>
          <cell r="G53" t="str">
            <v/>
          </cell>
        </row>
        <row r="54">
          <cell r="F54" t="str">
            <v/>
          </cell>
          <cell r="G54" t="str">
            <v/>
          </cell>
        </row>
        <row r="55">
          <cell r="F55" t="str">
            <v/>
          </cell>
          <cell r="G55" t="str">
            <v/>
          </cell>
        </row>
        <row r="56">
          <cell r="F56" t="str">
            <v/>
          </cell>
          <cell r="G56" t="str">
            <v/>
          </cell>
        </row>
        <row r="57">
          <cell r="F57" t="str">
            <v/>
          </cell>
          <cell r="G57" t="str">
            <v/>
          </cell>
        </row>
        <row r="58">
          <cell r="F58" t="str">
            <v/>
          </cell>
          <cell r="G58" t="str">
            <v/>
          </cell>
        </row>
        <row r="59">
          <cell r="F59" t="str">
            <v/>
          </cell>
          <cell r="G59" t="str">
            <v/>
          </cell>
        </row>
        <row r="60">
          <cell r="F60" t="str">
            <v/>
          </cell>
          <cell r="G60" t="str">
            <v/>
          </cell>
        </row>
        <row r="61">
          <cell r="F61" t="str">
            <v/>
          </cell>
          <cell r="G61" t="str">
            <v/>
          </cell>
        </row>
        <row r="62">
          <cell r="F62" t="str">
            <v/>
          </cell>
          <cell r="G62" t="str">
            <v/>
          </cell>
        </row>
        <row r="63">
          <cell r="F63" t="str">
            <v/>
          </cell>
          <cell r="G63" t="str">
            <v/>
          </cell>
        </row>
        <row r="64">
          <cell r="F64" t="str">
            <v/>
          </cell>
          <cell r="G64" t="str">
            <v/>
          </cell>
        </row>
        <row r="65">
          <cell r="F65" t="str">
            <v/>
          </cell>
          <cell r="G65" t="str">
            <v/>
          </cell>
        </row>
        <row r="66">
          <cell r="F66" t="str">
            <v/>
          </cell>
          <cell r="G66" t="str">
            <v/>
          </cell>
        </row>
        <row r="67">
          <cell r="F67" t="str">
            <v/>
          </cell>
          <cell r="G67" t="str">
            <v/>
          </cell>
        </row>
        <row r="68">
          <cell r="F68" t="str">
            <v/>
          </cell>
          <cell r="G68" t="str">
            <v/>
          </cell>
        </row>
        <row r="69">
          <cell r="F69" t="str">
            <v/>
          </cell>
          <cell r="G69" t="str">
            <v/>
          </cell>
        </row>
        <row r="70">
          <cell r="F70" t="str">
            <v/>
          </cell>
          <cell r="G70" t="str">
            <v/>
          </cell>
        </row>
        <row r="71">
          <cell r="F71" t="str">
            <v/>
          </cell>
          <cell r="G71" t="str">
            <v/>
          </cell>
        </row>
        <row r="72">
          <cell r="F72" t="str">
            <v/>
          </cell>
          <cell r="G72" t="str">
            <v/>
          </cell>
        </row>
        <row r="73">
          <cell r="F73" t="str">
            <v/>
          </cell>
          <cell r="G73" t="str">
            <v/>
          </cell>
        </row>
        <row r="74">
          <cell r="F74" t="str">
            <v/>
          </cell>
          <cell r="G74" t="str">
            <v/>
          </cell>
        </row>
        <row r="75">
          <cell r="F75" t="str">
            <v/>
          </cell>
          <cell r="G75" t="str">
            <v/>
          </cell>
        </row>
        <row r="76">
          <cell r="F76" t="str">
            <v/>
          </cell>
          <cell r="G76" t="str">
            <v/>
          </cell>
        </row>
        <row r="77">
          <cell r="F77" t="str">
            <v/>
          </cell>
          <cell r="G77" t="str">
            <v/>
          </cell>
        </row>
        <row r="78">
          <cell r="F78" t="str">
            <v/>
          </cell>
          <cell r="G78" t="str">
            <v/>
          </cell>
        </row>
        <row r="79">
          <cell r="F79" t="str">
            <v/>
          </cell>
          <cell r="G79" t="str">
            <v/>
          </cell>
        </row>
        <row r="80">
          <cell r="F80" t="str">
            <v/>
          </cell>
          <cell r="G80" t="str">
            <v/>
          </cell>
        </row>
        <row r="81">
          <cell r="F81" t="str">
            <v/>
          </cell>
          <cell r="G81" t="str">
            <v/>
          </cell>
        </row>
        <row r="82">
          <cell r="F82" t="str">
            <v/>
          </cell>
          <cell r="G82" t="str">
            <v/>
          </cell>
        </row>
        <row r="83">
          <cell r="F83" t="str">
            <v/>
          </cell>
          <cell r="G83" t="str">
            <v/>
          </cell>
        </row>
        <row r="84">
          <cell r="F84" t="str">
            <v/>
          </cell>
          <cell r="G84" t="str">
            <v/>
          </cell>
        </row>
        <row r="85">
          <cell r="F85" t="str">
            <v/>
          </cell>
          <cell r="G85" t="str">
            <v/>
          </cell>
        </row>
        <row r="86">
          <cell r="F86" t="str">
            <v/>
          </cell>
          <cell r="G86" t="str">
            <v/>
          </cell>
        </row>
        <row r="87">
          <cell r="F87" t="str">
            <v/>
          </cell>
          <cell r="G87" t="str">
            <v/>
          </cell>
        </row>
        <row r="88">
          <cell r="F88" t="str">
            <v/>
          </cell>
          <cell r="G88" t="str">
            <v/>
          </cell>
        </row>
        <row r="89">
          <cell r="F89" t="str">
            <v/>
          </cell>
          <cell r="G89" t="str">
            <v/>
          </cell>
        </row>
        <row r="90">
          <cell r="F90" t="str">
            <v/>
          </cell>
          <cell r="G90" t="str">
            <v/>
          </cell>
        </row>
        <row r="91">
          <cell r="F91" t="str">
            <v/>
          </cell>
          <cell r="G91" t="str">
            <v/>
          </cell>
        </row>
        <row r="92">
          <cell r="F92" t="str">
            <v/>
          </cell>
          <cell r="G92" t="str">
            <v/>
          </cell>
        </row>
        <row r="93">
          <cell r="F93" t="str">
            <v/>
          </cell>
          <cell r="G93" t="str">
            <v/>
          </cell>
        </row>
        <row r="94">
          <cell r="F94" t="str">
            <v/>
          </cell>
          <cell r="G94" t="str">
            <v/>
          </cell>
        </row>
        <row r="95">
          <cell r="F95" t="str">
            <v/>
          </cell>
          <cell r="G95" t="str">
            <v/>
          </cell>
        </row>
        <row r="96">
          <cell r="F96" t="str">
            <v/>
          </cell>
          <cell r="G96" t="str">
            <v/>
          </cell>
        </row>
        <row r="97">
          <cell r="F97" t="str">
            <v/>
          </cell>
          <cell r="G97" t="str">
            <v/>
          </cell>
        </row>
        <row r="98">
          <cell r="F98" t="str">
            <v/>
          </cell>
          <cell r="G98" t="str">
            <v/>
          </cell>
        </row>
        <row r="99">
          <cell r="F99" t="str">
            <v/>
          </cell>
          <cell r="G99" t="str">
            <v/>
          </cell>
        </row>
        <row r="100">
          <cell r="F100" t="str">
            <v/>
          </cell>
          <cell r="G100" t="str">
            <v/>
          </cell>
        </row>
        <row r="101">
          <cell r="F101" t="str">
            <v/>
          </cell>
          <cell r="G101" t="str">
            <v/>
          </cell>
        </row>
        <row r="102">
          <cell r="F102" t="str">
            <v/>
          </cell>
          <cell r="G102" t="str">
            <v/>
          </cell>
        </row>
        <row r="103">
          <cell r="F103" t="str">
            <v/>
          </cell>
          <cell r="G103" t="str">
            <v/>
          </cell>
        </row>
        <row r="104">
          <cell r="F104" t="str">
            <v/>
          </cell>
          <cell r="G104" t="str">
            <v/>
          </cell>
        </row>
        <row r="105">
          <cell r="F105" t="str">
            <v/>
          </cell>
          <cell r="G105" t="str">
            <v/>
          </cell>
        </row>
        <row r="106">
          <cell r="F106" t="str">
            <v/>
          </cell>
          <cell r="G106" t="str">
            <v/>
          </cell>
        </row>
        <row r="107">
          <cell r="F107" t="str">
            <v/>
          </cell>
          <cell r="G107" t="str">
            <v/>
          </cell>
        </row>
        <row r="108">
          <cell r="F108" t="str">
            <v/>
          </cell>
          <cell r="G108" t="str">
            <v/>
          </cell>
        </row>
        <row r="109">
          <cell r="F109" t="str">
            <v/>
          </cell>
          <cell r="G109" t="str">
            <v/>
          </cell>
        </row>
        <row r="110">
          <cell r="F110" t="str">
            <v/>
          </cell>
          <cell r="G110" t="str">
            <v/>
          </cell>
        </row>
        <row r="111">
          <cell r="F111" t="str">
            <v/>
          </cell>
          <cell r="G111" t="str">
            <v/>
          </cell>
        </row>
        <row r="112">
          <cell r="F112" t="str">
            <v/>
          </cell>
          <cell r="G112" t="str">
            <v/>
          </cell>
        </row>
        <row r="113">
          <cell r="F113" t="str">
            <v/>
          </cell>
          <cell r="G113" t="str">
            <v/>
          </cell>
        </row>
        <row r="114">
          <cell r="F114" t="str">
            <v/>
          </cell>
          <cell r="G114" t="str">
            <v/>
          </cell>
        </row>
        <row r="115">
          <cell r="F115" t="str">
            <v/>
          </cell>
          <cell r="G115" t="str">
            <v/>
          </cell>
        </row>
        <row r="116">
          <cell r="F116" t="str">
            <v/>
          </cell>
          <cell r="G116" t="str">
            <v/>
          </cell>
        </row>
        <row r="117">
          <cell r="F117" t="str">
            <v/>
          </cell>
          <cell r="G117" t="str">
            <v/>
          </cell>
        </row>
        <row r="118">
          <cell r="F118" t="str">
            <v/>
          </cell>
          <cell r="G118" t="str">
            <v/>
          </cell>
        </row>
        <row r="119">
          <cell r="F119" t="str">
            <v/>
          </cell>
          <cell r="G119" t="str">
            <v/>
          </cell>
        </row>
        <row r="120">
          <cell r="F120" t="str">
            <v/>
          </cell>
          <cell r="G120" t="str">
            <v/>
          </cell>
        </row>
        <row r="121">
          <cell r="F121" t="str">
            <v/>
          </cell>
          <cell r="G121" t="str">
            <v/>
          </cell>
        </row>
        <row r="122">
          <cell r="F122" t="str">
            <v/>
          </cell>
          <cell r="G122" t="str">
            <v/>
          </cell>
        </row>
        <row r="123">
          <cell r="F123" t="str">
            <v/>
          </cell>
          <cell r="G123" t="str">
            <v/>
          </cell>
        </row>
        <row r="124">
          <cell r="F124" t="str">
            <v/>
          </cell>
          <cell r="G124" t="str">
            <v/>
          </cell>
        </row>
        <row r="125">
          <cell r="F125" t="str">
            <v/>
          </cell>
          <cell r="G125" t="str">
            <v/>
          </cell>
        </row>
        <row r="126">
          <cell r="F126" t="str">
            <v/>
          </cell>
          <cell r="G126" t="str">
            <v/>
          </cell>
        </row>
        <row r="127">
          <cell r="F127" t="str">
            <v/>
          </cell>
          <cell r="G127" t="str">
            <v/>
          </cell>
        </row>
        <row r="128">
          <cell r="F128" t="str">
            <v/>
          </cell>
          <cell r="G128" t="str">
            <v/>
          </cell>
        </row>
        <row r="129">
          <cell r="F129" t="str">
            <v/>
          </cell>
          <cell r="G129" t="str">
            <v/>
          </cell>
        </row>
        <row r="130">
          <cell r="F130" t="str">
            <v/>
          </cell>
          <cell r="G130" t="str">
            <v/>
          </cell>
        </row>
        <row r="131">
          <cell r="F131" t="str">
            <v/>
          </cell>
          <cell r="G131" t="str">
            <v/>
          </cell>
        </row>
        <row r="132">
          <cell r="F132" t="str">
            <v/>
          </cell>
          <cell r="G132" t="str">
            <v/>
          </cell>
        </row>
        <row r="133">
          <cell r="F133" t="str">
            <v/>
          </cell>
          <cell r="G133" t="str">
            <v/>
          </cell>
        </row>
        <row r="134">
          <cell r="F134" t="str">
            <v/>
          </cell>
          <cell r="G134" t="str">
            <v/>
          </cell>
        </row>
        <row r="135">
          <cell r="F135" t="str">
            <v/>
          </cell>
          <cell r="G135" t="str">
            <v/>
          </cell>
        </row>
        <row r="136">
          <cell r="F136" t="str">
            <v/>
          </cell>
          <cell r="G136" t="str">
            <v/>
          </cell>
        </row>
        <row r="137">
          <cell r="F137" t="str">
            <v/>
          </cell>
          <cell r="G137" t="str">
            <v/>
          </cell>
        </row>
        <row r="138">
          <cell r="F138" t="str">
            <v/>
          </cell>
          <cell r="G138" t="str">
            <v/>
          </cell>
        </row>
        <row r="139">
          <cell r="F139" t="str">
            <v/>
          </cell>
          <cell r="G139" t="str">
            <v/>
          </cell>
        </row>
        <row r="140">
          <cell r="F140" t="str">
            <v/>
          </cell>
          <cell r="G140" t="str">
            <v/>
          </cell>
        </row>
        <row r="141">
          <cell r="F141" t="str">
            <v/>
          </cell>
          <cell r="G141" t="str">
            <v/>
          </cell>
        </row>
        <row r="142">
          <cell r="F142" t="str">
            <v/>
          </cell>
          <cell r="G142" t="str">
            <v/>
          </cell>
        </row>
        <row r="143">
          <cell r="F143" t="str">
            <v/>
          </cell>
          <cell r="G143" t="str">
            <v/>
          </cell>
        </row>
        <row r="144">
          <cell r="F144" t="str">
            <v/>
          </cell>
          <cell r="G144" t="str">
            <v/>
          </cell>
        </row>
        <row r="145">
          <cell r="F145" t="str">
            <v/>
          </cell>
          <cell r="G145" t="str">
            <v/>
          </cell>
        </row>
        <row r="146">
          <cell r="F146" t="str">
            <v/>
          </cell>
          <cell r="G146" t="str">
            <v/>
          </cell>
        </row>
        <row r="147">
          <cell r="F147" t="str">
            <v/>
          </cell>
          <cell r="G147" t="str">
            <v/>
          </cell>
        </row>
        <row r="148">
          <cell r="F148" t="str">
            <v/>
          </cell>
          <cell r="G148" t="str">
            <v/>
          </cell>
        </row>
        <row r="149">
          <cell r="F149" t="str">
            <v/>
          </cell>
          <cell r="G149" t="str">
            <v/>
          </cell>
        </row>
        <row r="150">
          <cell r="F150" t="str">
            <v/>
          </cell>
          <cell r="G150" t="str">
            <v/>
          </cell>
        </row>
        <row r="151">
          <cell r="F151" t="str">
            <v/>
          </cell>
          <cell r="G151" t="str">
            <v/>
          </cell>
        </row>
        <row r="152">
          <cell r="F152" t="str">
            <v/>
          </cell>
          <cell r="G152" t="str">
            <v/>
          </cell>
        </row>
        <row r="153">
          <cell r="F153" t="str">
            <v/>
          </cell>
          <cell r="G153" t="str">
            <v/>
          </cell>
        </row>
        <row r="154">
          <cell r="F154" t="str">
            <v/>
          </cell>
          <cell r="G154" t="str">
            <v/>
          </cell>
        </row>
        <row r="155">
          <cell r="F155" t="str">
            <v/>
          </cell>
          <cell r="G155" t="str">
            <v/>
          </cell>
        </row>
        <row r="156">
          <cell r="F156" t="str">
            <v/>
          </cell>
          <cell r="G156" t="str">
            <v/>
          </cell>
        </row>
        <row r="157">
          <cell r="F157" t="str">
            <v/>
          </cell>
          <cell r="G157" t="str">
            <v/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an Tue"/>
    </sheet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E1" t="str">
            <v>COD</v>
          </cell>
          <cell r="F1" t="str">
            <v>Rider</v>
          </cell>
          <cell r="G1" t="str">
            <v>Status</v>
          </cell>
        </row>
        <row r="2">
          <cell r="F2" t="str">
            <v/>
          </cell>
          <cell r="G2" t="str">
            <v/>
          </cell>
        </row>
        <row r="3">
          <cell r="F3" t="str">
            <v/>
          </cell>
          <cell r="G3" t="str">
            <v/>
          </cell>
        </row>
        <row r="4">
          <cell r="F4" t="str">
            <v/>
          </cell>
          <cell r="G4" t="str">
            <v/>
          </cell>
        </row>
        <row r="5">
          <cell r="F5" t="str">
            <v/>
          </cell>
          <cell r="G5" t="str">
            <v/>
          </cell>
        </row>
        <row r="6">
          <cell r="F6" t="str">
            <v/>
          </cell>
          <cell r="G6" t="str">
            <v/>
          </cell>
        </row>
        <row r="7">
          <cell r="F7" t="str">
            <v/>
          </cell>
          <cell r="G7" t="str">
            <v/>
          </cell>
        </row>
        <row r="8">
          <cell r="F8" t="str">
            <v/>
          </cell>
          <cell r="G8" t="str">
            <v/>
          </cell>
        </row>
        <row r="9">
          <cell r="F9" t="str">
            <v/>
          </cell>
          <cell r="G9" t="str">
            <v/>
          </cell>
        </row>
        <row r="10">
          <cell r="F10" t="str">
            <v/>
          </cell>
          <cell r="G10" t="str">
            <v/>
          </cell>
        </row>
        <row r="11">
          <cell r="F11" t="str">
            <v/>
          </cell>
          <cell r="G11" t="str">
            <v/>
          </cell>
        </row>
        <row r="12">
          <cell r="F12" t="str">
            <v/>
          </cell>
          <cell r="G12" t="str">
            <v/>
          </cell>
        </row>
        <row r="13">
          <cell r="F13" t="str">
            <v/>
          </cell>
          <cell r="G13" t="str">
            <v/>
          </cell>
        </row>
        <row r="14">
          <cell r="F14" t="str">
            <v/>
          </cell>
          <cell r="G14" t="str">
            <v/>
          </cell>
        </row>
        <row r="15">
          <cell r="F15" t="str">
            <v/>
          </cell>
          <cell r="G15" t="str">
            <v/>
          </cell>
        </row>
        <row r="16">
          <cell r="F16" t="str">
            <v/>
          </cell>
          <cell r="G16" t="str">
            <v/>
          </cell>
        </row>
        <row r="17">
          <cell r="F17" t="str">
            <v/>
          </cell>
          <cell r="G17" t="str">
            <v/>
          </cell>
        </row>
        <row r="18">
          <cell r="F18" t="str">
            <v/>
          </cell>
          <cell r="G18" t="str">
            <v/>
          </cell>
        </row>
        <row r="19">
          <cell r="F19" t="str">
            <v/>
          </cell>
          <cell r="G19" t="str">
            <v/>
          </cell>
        </row>
        <row r="20">
          <cell r="F20" t="str">
            <v/>
          </cell>
          <cell r="G20" t="str">
            <v/>
          </cell>
        </row>
        <row r="21">
          <cell r="F21" t="str">
            <v/>
          </cell>
          <cell r="G21" t="str">
            <v/>
          </cell>
        </row>
        <row r="22">
          <cell r="F22" t="str">
            <v/>
          </cell>
          <cell r="G22" t="str">
            <v/>
          </cell>
        </row>
        <row r="23">
          <cell r="F23" t="str">
            <v/>
          </cell>
          <cell r="G23" t="str">
            <v/>
          </cell>
        </row>
        <row r="24">
          <cell r="F24" t="str">
            <v/>
          </cell>
          <cell r="G24" t="str">
            <v/>
          </cell>
        </row>
        <row r="25">
          <cell r="F25" t="str">
            <v/>
          </cell>
          <cell r="G25" t="str">
            <v/>
          </cell>
        </row>
        <row r="26">
          <cell r="F26" t="str">
            <v/>
          </cell>
          <cell r="G26" t="str">
            <v/>
          </cell>
        </row>
        <row r="27">
          <cell r="F27" t="str">
            <v/>
          </cell>
          <cell r="G27" t="str">
            <v/>
          </cell>
        </row>
        <row r="28">
          <cell r="F28" t="str">
            <v/>
          </cell>
          <cell r="G28" t="str">
            <v/>
          </cell>
        </row>
        <row r="29">
          <cell r="F29" t="str">
            <v/>
          </cell>
          <cell r="G29" t="str">
            <v/>
          </cell>
        </row>
        <row r="30">
          <cell r="F30" t="str">
            <v/>
          </cell>
          <cell r="G30" t="str">
            <v/>
          </cell>
        </row>
        <row r="31">
          <cell r="F31" t="str">
            <v/>
          </cell>
          <cell r="G31" t="str">
            <v/>
          </cell>
        </row>
        <row r="32">
          <cell r="F32" t="str">
            <v/>
          </cell>
          <cell r="G32" t="str">
            <v/>
          </cell>
        </row>
        <row r="33">
          <cell r="F33" t="str">
            <v/>
          </cell>
          <cell r="G33" t="str">
            <v/>
          </cell>
        </row>
        <row r="34">
          <cell r="F34" t="str">
            <v/>
          </cell>
          <cell r="G34" t="str">
            <v/>
          </cell>
        </row>
        <row r="35">
          <cell r="F35" t="str">
            <v/>
          </cell>
          <cell r="G35" t="str">
            <v/>
          </cell>
        </row>
        <row r="36">
          <cell r="F36" t="str">
            <v/>
          </cell>
          <cell r="G36" t="str">
            <v/>
          </cell>
        </row>
        <row r="37">
          <cell r="F37" t="str">
            <v/>
          </cell>
          <cell r="G37" t="str">
            <v/>
          </cell>
        </row>
        <row r="38">
          <cell r="F38" t="str">
            <v/>
          </cell>
          <cell r="G38" t="str">
            <v/>
          </cell>
        </row>
        <row r="39">
          <cell r="F39" t="str">
            <v/>
          </cell>
          <cell r="G39" t="str">
            <v/>
          </cell>
        </row>
        <row r="40">
          <cell r="F40" t="str">
            <v/>
          </cell>
          <cell r="G40" t="str">
            <v/>
          </cell>
        </row>
        <row r="41">
          <cell r="F41" t="str">
            <v/>
          </cell>
          <cell r="G41" t="str">
            <v/>
          </cell>
        </row>
        <row r="42">
          <cell r="F42" t="str">
            <v/>
          </cell>
          <cell r="G42" t="str">
            <v/>
          </cell>
        </row>
        <row r="43">
          <cell r="F43" t="str">
            <v/>
          </cell>
          <cell r="G43" t="str">
            <v/>
          </cell>
        </row>
        <row r="44">
          <cell r="F44" t="str">
            <v/>
          </cell>
          <cell r="G44" t="str">
            <v/>
          </cell>
        </row>
        <row r="45">
          <cell r="F45" t="str">
            <v/>
          </cell>
          <cell r="G45" t="str">
            <v/>
          </cell>
        </row>
        <row r="46">
          <cell r="F46" t="str">
            <v/>
          </cell>
          <cell r="G46" t="str">
            <v/>
          </cell>
        </row>
        <row r="47">
          <cell r="F47" t="str">
            <v/>
          </cell>
          <cell r="G47" t="str">
            <v/>
          </cell>
        </row>
        <row r="48">
          <cell r="F48" t="str">
            <v/>
          </cell>
          <cell r="G48" t="str">
            <v/>
          </cell>
        </row>
        <row r="49">
          <cell r="F49" t="str">
            <v/>
          </cell>
          <cell r="G49" t="str">
            <v/>
          </cell>
        </row>
        <row r="50">
          <cell r="F50" t="str">
            <v/>
          </cell>
          <cell r="G50" t="str">
            <v/>
          </cell>
        </row>
        <row r="51">
          <cell r="F51" t="str">
            <v/>
          </cell>
          <cell r="G51" t="str">
            <v/>
          </cell>
        </row>
        <row r="52">
          <cell r="F52" t="str">
            <v/>
          </cell>
          <cell r="G52" t="str">
            <v/>
          </cell>
        </row>
        <row r="53">
          <cell r="F53" t="str">
            <v/>
          </cell>
          <cell r="G53" t="str">
            <v/>
          </cell>
        </row>
        <row r="54">
          <cell r="F54" t="str">
            <v/>
          </cell>
          <cell r="G54" t="str">
            <v/>
          </cell>
        </row>
        <row r="55">
          <cell r="F55" t="str">
            <v/>
          </cell>
          <cell r="G55" t="str">
            <v/>
          </cell>
        </row>
        <row r="56">
          <cell r="F56" t="str">
            <v/>
          </cell>
          <cell r="G56" t="str">
            <v/>
          </cell>
        </row>
        <row r="57">
          <cell r="F57" t="str">
            <v/>
          </cell>
          <cell r="G57" t="str">
            <v/>
          </cell>
        </row>
        <row r="58">
          <cell r="F58" t="str">
            <v/>
          </cell>
          <cell r="G58" t="str">
            <v/>
          </cell>
        </row>
        <row r="59">
          <cell r="F59" t="str">
            <v/>
          </cell>
          <cell r="G59" t="str">
            <v/>
          </cell>
        </row>
        <row r="60">
          <cell r="F60" t="str">
            <v/>
          </cell>
          <cell r="G60" t="str">
            <v/>
          </cell>
        </row>
        <row r="61">
          <cell r="F61" t="str">
            <v/>
          </cell>
          <cell r="G61" t="str">
            <v/>
          </cell>
        </row>
        <row r="62">
          <cell r="F62" t="str">
            <v/>
          </cell>
          <cell r="G62" t="str">
            <v/>
          </cell>
        </row>
        <row r="63">
          <cell r="F63" t="str">
            <v/>
          </cell>
          <cell r="G63" t="str">
            <v/>
          </cell>
        </row>
        <row r="64">
          <cell r="F64" t="str">
            <v/>
          </cell>
          <cell r="G64" t="str">
            <v/>
          </cell>
        </row>
        <row r="65">
          <cell r="F65" t="str">
            <v/>
          </cell>
          <cell r="G65" t="str">
            <v/>
          </cell>
        </row>
        <row r="66">
          <cell r="F66" t="str">
            <v/>
          </cell>
          <cell r="G66" t="str">
            <v/>
          </cell>
        </row>
        <row r="67">
          <cell r="F67" t="str">
            <v/>
          </cell>
          <cell r="G67" t="str">
            <v/>
          </cell>
        </row>
        <row r="68">
          <cell r="F68" t="str">
            <v/>
          </cell>
          <cell r="G68" t="str">
            <v/>
          </cell>
        </row>
        <row r="69">
          <cell r="F69" t="str">
            <v/>
          </cell>
          <cell r="G69" t="str">
            <v/>
          </cell>
        </row>
        <row r="70">
          <cell r="F70" t="str">
            <v/>
          </cell>
          <cell r="G70" t="str">
            <v/>
          </cell>
        </row>
        <row r="71">
          <cell r="F71" t="str">
            <v/>
          </cell>
          <cell r="G71" t="str">
            <v/>
          </cell>
        </row>
        <row r="72">
          <cell r="F72" t="str">
            <v/>
          </cell>
          <cell r="G72" t="str">
            <v/>
          </cell>
        </row>
        <row r="73">
          <cell r="F73" t="str">
            <v/>
          </cell>
          <cell r="G73" t="str">
            <v/>
          </cell>
        </row>
        <row r="74">
          <cell r="F74" t="str">
            <v/>
          </cell>
          <cell r="G74" t="str">
            <v/>
          </cell>
        </row>
        <row r="75">
          <cell r="F75" t="str">
            <v/>
          </cell>
          <cell r="G75" t="str">
            <v/>
          </cell>
        </row>
        <row r="76">
          <cell r="F76" t="str">
            <v/>
          </cell>
          <cell r="G76" t="str">
            <v/>
          </cell>
        </row>
        <row r="77">
          <cell r="F77" t="str">
            <v/>
          </cell>
          <cell r="G77" t="str">
            <v/>
          </cell>
        </row>
        <row r="78">
          <cell r="F78" t="str">
            <v/>
          </cell>
          <cell r="G78" t="str">
            <v/>
          </cell>
        </row>
        <row r="79">
          <cell r="F79" t="str">
            <v/>
          </cell>
          <cell r="G79" t="str">
            <v/>
          </cell>
        </row>
        <row r="80">
          <cell r="F80" t="str">
            <v/>
          </cell>
          <cell r="G80" t="str">
            <v/>
          </cell>
        </row>
        <row r="81">
          <cell r="F81" t="str">
            <v/>
          </cell>
          <cell r="G81" t="str">
            <v/>
          </cell>
        </row>
        <row r="82">
          <cell r="F82" t="str">
            <v/>
          </cell>
          <cell r="G82" t="str">
            <v/>
          </cell>
        </row>
        <row r="83">
          <cell r="F83" t="str">
            <v/>
          </cell>
          <cell r="G83" t="str">
            <v/>
          </cell>
        </row>
        <row r="84">
          <cell r="F84" t="str">
            <v/>
          </cell>
          <cell r="G84" t="str">
            <v/>
          </cell>
        </row>
        <row r="85">
          <cell r="F85" t="str">
            <v/>
          </cell>
          <cell r="G85" t="str">
            <v/>
          </cell>
        </row>
        <row r="86">
          <cell r="F86" t="str">
            <v/>
          </cell>
          <cell r="G86" t="str">
            <v/>
          </cell>
        </row>
        <row r="87">
          <cell r="F87" t="str">
            <v/>
          </cell>
          <cell r="G87" t="str">
            <v/>
          </cell>
        </row>
        <row r="88">
          <cell r="F88" t="str">
            <v/>
          </cell>
          <cell r="G88" t="str">
            <v/>
          </cell>
        </row>
        <row r="89">
          <cell r="F89" t="str">
            <v/>
          </cell>
          <cell r="G89" t="str">
            <v/>
          </cell>
        </row>
        <row r="90">
          <cell r="F90" t="str">
            <v/>
          </cell>
          <cell r="G90" t="str">
            <v/>
          </cell>
        </row>
        <row r="91">
          <cell r="F91" t="str">
            <v/>
          </cell>
          <cell r="G91" t="str">
            <v/>
          </cell>
        </row>
        <row r="92">
          <cell r="F92" t="str">
            <v/>
          </cell>
          <cell r="G92" t="str">
            <v/>
          </cell>
        </row>
        <row r="93">
          <cell r="F93" t="str">
            <v/>
          </cell>
          <cell r="G93" t="str">
            <v/>
          </cell>
        </row>
        <row r="94">
          <cell r="F94" t="str">
            <v/>
          </cell>
          <cell r="G94" t="str">
            <v/>
          </cell>
        </row>
        <row r="95">
          <cell r="F95" t="str">
            <v/>
          </cell>
          <cell r="G95" t="str">
            <v/>
          </cell>
        </row>
        <row r="96">
          <cell r="F96" t="str">
            <v/>
          </cell>
          <cell r="G96" t="str">
            <v/>
          </cell>
        </row>
        <row r="97">
          <cell r="F97" t="str">
            <v/>
          </cell>
          <cell r="G97" t="str">
            <v/>
          </cell>
        </row>
        <row r="98">
          <cell r="F98" t="str">
            <v/>
          </cell>
          <cell r="G98" t="str">
            <v/>
          </cell>
        </row>
        <row r="99">
          <cell r="F99" t="str">
            <v/>
          </cell>
          <cell r="G99" t="str">
            <v/>
          </cell>
        </row>
        <row r="100">
          <cell r="F100" t="str">
            <v/>
          </cell>
          <cell r="G100" t="str">
            <v/>
          </cell>
        </row>
        <row r="101">
          <cell r="F101" t="str">
            <v/>
          </cell>
          <cell r="G101" t="str">
            <v/>
          </cell>
        </row>
        <row r="102">
          <cell r="F102" t="str">
            <v/>
          </cell>
          <cell r="G102" t="str">
            <v/>
          </cell>
        </row>
        <row r="103">
          <cell r="F103" t="str">
            <v/>
          </cell>
          <cell r="G103" t="str">
            <v/>
          </cell>
        </row>
        <row r="104">
          <cell r="F104" t="str">
            <v/>
          </cell>
          <cell r="G104" t="str">
            <v/>
          </cell>
        </row>
        <row r="105">
          <cell r="F105" t="str">
            <v/>
          </cell>
          <cell r="G105" t="str">
            <v/>
          </cell>
        </row>
        <row r="106">
          <cell r="F106" t="str">
            <v/>
          </cell>
          <cell r="G106" t="str">
            <v/>
          </cell>
        </row>
        <row r="107">
          <cell r="F107" t="str">
            <v/>
          </cell>
          <cell r="G107" t="str">
            <v/>
          </cell>
        </row>
        <row r="108">
          <cell r="F108" t="str">
            <v/>
          </cell>
          <cell r="G108" t="str">
            <v/>
          </cell>
        </row>
        <row r="109">
          <cell r="F109" t="str">
            <v/>
          </cell>
          <cell r="G109" t="str">
            <v/>
          </cell>
        </row>
        <row r="110">
          <cell r="F110" t="str">
            <v/>
          </cell>
          <cell r="G110" t="str">
            <v/>
          </cell>
        </row>
        <row r="111">
          <cell r="F111" t="str">
            <v/>
          </cell>
          <cell r="G111" t="str">
            <v/>
          </cell>
        </row>
        <row r="112">
          <cell r="F112" t="str">
            <v/>
          </cell>
          <cell r="G112" t="str">
            <v/>
          </cell>
        </row>
        <row r="113">
          <cell r="F113" t="str">
            <v/>
          </cell>
          <cell r="G113" t="str">
            <v/>
          </cell>
        </row>
        <row r="114">
          <cell r="F114" t="str">
            <v/>
          </cell>
          <cell r="G114" t="str">
            <v/>
          </cell>
        </row>
        <row r="115">
          <cell r="F115" t="str">
            <v/>
          </cell>
          <cell r="G115" t="str">
            <v/>
          </cell>
        </row>
        <row r="116">
          <cell r="F116" t="str">
            <v/>
          </cell>
          <cell r="G116" t="str">
            <v/>
          </cell>
        </row>
        <row r="117">
          <cell r="F117" t="str">
            <v/>
          </cell>
          <cell r="G117" t="str">
            <v/>
          </cell>
        </row>
        <row r="118">
          <cell r="F118" t="str">
            <v/>
          </cell>
          <cell r="G118" t="str">
            <v/>
          </cell>
        </row>
        <row r="119">
          <cell r="F119" t="str">
            <v/>
          </cell>
          <cell r="G119" t="str">
            <v/>
          </cell>
        </row>
        <row r="120">
          <cell r="F120" t="str">
            <v/>
          </cell>
          <cell r="G120" t="str">
            <v/>
          </cell>
        </row>
        <row r="121">
          <cell r="F121" t="str">
            <v/>
          </cell>
          <cell r="G121" t="str">
            <v/>
          </cell>
        </row>
        <row r="122">
          <cell r="F122" t="str">
            <v/>
          </cell>
          <cell r="G122" t="str">
            <v/>
          </cell>
        </row>
        <row r="123">
          <cell r="F123" t="str">
            <v/>
          </cell>
          <cell r="G123" t="str">
            <v/>
          </cell>
        </row>
        <row r="124">
          <cell r="F124" t="str">
            <v/>
          </cell>
          <cell r="G124" t="str">
            <v/>
          </cell>
        </row>
        <row r="125">
          <cell r="F125" t="str">
            <v/>
          </cell>
          <cell r="G125" t="str">
            <v/>
          </cell>
        </row>
        <row r="126">
          <cell r="F126" t="str">
            <v/>
          </cell>
          <cell r="G126" t="str">
            <v/>
          </cell>
        </row>
        <row r="127">
          <cell r="F127" t="str">
            <v/>
          </cell>
          <cell r="G127" t="str">
            <v/>
          </cell>
        </row>
        <row r="128">
          <cell r="F128" t="str">
            <v/>
          </cell>
          <cell r="G128" t="str">
            <v/>
          </cell>
        </row>
        <row r="129">
          <cell r="F129" t="str">
            <v/>
          </cell>
          <cell r="G129" t="str">
            <v/>
          </cell>
        </row>
        <row r="130">
          <cell r="F130" t="str">
            <v/>
          </cell>
          <cell r="G130" t="str">
            <v/>
          </cell>
        </row>
        <row r="131">
          <cell r="F131" t="str">
            <v/>
          </cell>
          <cell r="G131" t="str">
            <v/>
          </cell>
        </row>
        <row r="132">
          <cell r="F132" t="str">
            <v/>
          </cell>
          <cell r="G132" t="str">
            <v/>
          </cell>
        </row>
        <row r="133">
          <cell r="F133" t="str">
            <v/>
          </cell>
          <cell r="G133" t="str">
            <v/>
          </cell>
        </row>
        <row r="134">
          <cell r="F134" t="str">
            <v/>
          </cell>
          <cell r="G134" t="str">
            <v/>
          </cell>
        </row>
        <row r="135">
          <cell r="F135" t="str">
            <v/>
          </cell>
          <cell r="G135" t="str">
            <v/>
          </cell>
        </row>
        <row r="136">
          <cell r="F136" t="str">
            <v/>
          </cell>
          <cell r="G136" t="str">
            <v/>
          </cell>
        </row>
        <row r="137">
          <cell r="F137" t="str">
            <v/>
          </cell>
          <cell r="G137" t="str">
            <v/>
          </cell>
        </row>
        <row r="138">
          <cell r="F138" t="str">
            <v/>
          </cell>
          <cell r="G138" t="str">
            <v/>
          </cell>
        </row>
        <row r="139">
          <cell r="F139" t="str">
            <v/>
          </cell>
          <cell r="G139" t="str">
            <v/>
          </cell>
        </row>
        <row r="140">
          <cell r="F140" t="str">
            <v/>
          </cell>
          <cell r="G140" t="str">
            <v/>
          </cell>
        </row>
        <row r="141">
          <cell r="F141" t="str">
            <v/>
          </cell>
          <cell r="G141" t="str">
            <v/>
          </cell>
        </row>
        <row r="142">
          <cell r="F142" t="str">
            <v/>
          </cell>
          <cell r="G142" t="str">
            <v/>
          </cell>
        </row>
        <row r="143">
          <cell r="F143" t="str">
            <v/>
          </cell>
          <cell r="G143" t="str">
            <v/>
          </cell>
        </row>
        <row r="144">
          <cell r="F144" t="str">
            <v/>
          </cell>
          <cell r="G144" t="str">
            <v/>
          </cell>
        </row>
        <row r="145">
          <cell r="F145" t="str">
            <v/>
          </cell>
          <cell r="G145" t="str">
            <v/>
          </cell>
        </row>
        <row r="146">
          <cell r="F146" t="str">
            <v/>
          </cell>
          <cell r="G146" t="str">
            <v/>
          </cell>
        </row>
        <row r="147">
          <cell r="F147" t="str">
            <v/>
          </cell>
          <cell r="G147" t="str">
            <v/>
          </cell>
        </row>
        <row r="148">
          <cell r="F148" t="str">
            <v/>
          </cell>
          <cell r="G148" t="str">
            <v/>
          </cell>
        </row>
        <row r="149">
          <cell r="F149" t="str">
            <v/>
          </cell>
          <cell r="G149" t="str">
            <v/>
          </cell>
        </row>
        <row r="150">
          <cell r="F150" t="str">
            <v/>
          </cell>
          <cell r="G150" t="str">
            <v/>
          </cell>
        </row>
        <row r="151">
          <cell r="F151" t="str">
            <v/>
          </cell>
          <cell r="G151" t="str">
            <v/>
          </cell>
        </row>
        <row r="152">
          <cell r="F152" t="str">
            <v/>
          </cell>
          <cell r="G152" t="str">
            <v/>
          </cell>
        </row>
        <row r="153">
          <cell r="F153" t="str">
            <v/>
          </cell>
          <cell r="G153" t="str">
            <v/>
          </cell>
        </row>
        <row r="154">
          <cell r="F154" t="str">
            <v/>
          </cell>
          <cell r="G154" t="str">
            <v/>
          </cell>
        </row>
        <row r="155">
          <cell r="F155" t="str">
            <v/>
          </cell>
          <cell r="G155" t="str">
            <v/>
          </cell>
        </row>
        <row r="156">
          <cell r="F156" t="str">
            <v/>
          </cell>
          <cell r="G156" t="str">
            <v/>
          </cell>
        </row>
        <row r="157">
          <cell r="F157" t="str">
            <v/>
          </cell>
          <cell r="G157" t="str">
            <v/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03028-2A70-4384-895D-8721409455FF}">
  <dimension ref="A1:AX27"/>
  <sheetViews>
    <sheetView tabSelected="1" workbookViewId="0">
      <pane xSplit="1" topLeftCell="B1" activePane="topRight" state="frozen"/>
      <selection pane="topRight" activeCell="A11" sqref="A11"/>
    </sheetView>
  </sheetViews>
  <sheetFormatPr defaultRowHeight="15" x14ac:dyDescent="0.25"/>
  <cols>
    <col min="1" max="1" width="13.28515625" customWidth="1"/>
    <col min="2" max="2" width="8.42578125" bestFit="1" customWidth="1"/>
    <col min="3" max="3" width="6.5703125" bestFit="1" customWidth="1"/>
    <col min="4" max="4" width="5.42578125" bestFit="1" customWidth="1"/>
    <col min="5" max="5" width="7" customWidth="1"/>
    <col min="6" max="6" width="3.140625" style="5" customWidth="1"/>
    <col min="7" max="7" width="5" bestFit="1" customWidth="1"/>
    <col min="8" max="8" width="6.5703125" bestFit="1" customWidth="1"/>
    <col min="9" max="9" width="8.42578125" bestFit="1" customWidth="1"/>
    <col min="10" max="10" width="7" customWidth="1"/>
    <col min="11" max="11" width="3.140625" style="5" customWidth="1"/>
    <col min="12" max="12" width="7.42578125" customWidth="1"/>
    <col min="13" max="13" width="6.5703125" bestFit="1" customWidth="1"/>
    <col min="14" max="14" width="5.42578125" bestFit="1" customWidth="1"/>
    <col min="15" max="15" width="7" customWidth="1"/>
    <col min="16" max="16" width="3.140625" style="5" customWidth="1"/>
    <col min="17" max="17" width="5" bestFit="1" customWidth="1"/>
    <col min="18" max="18" width="6.5703125" bestFit="1" customWidth="1"/>
    <col min="19" max="19" width="5.42578125" bestFit="1" customWidth="1"/>
    <col min="20" max="20" width="7" customWidth="1"/>
    <col min="21" max="21" width="3.140625" style="5" customWidth="1"/>
    <col min="22" max="22" width="5" bestFit="1" customWidth="1"/>
    <col min="23" max="23" width="6.5703125" bestFit="1" customWidth="1"/>
    <col min="24" max="24" width="5.42578125" bestFit="1" customWidth="1"/>
    <col min="25" max="25" width="7" customWidth="1"/>
    <col min="26" max="26" width="3.140625" style="5" customWidth="1"/>
    <col min="27" max="27" width="5" bestFit="1" customWidth="1"/>
    <col min="28" max="28" width="6.5703125" bestFit="1" customWidth="1"/>
    <col min="29" max="29" width="5.42578125" bestFit="1" customWidth="1"/>
    <col min="30" max="30" width="7" customWidth="1"/>
    <col min="31" max="31" width="3.140625" style="5" customWidth="1"/>
    <col min="32" max="32" width="5" bestFit="1" customWidth="1"/>
    <col min="33" max="33" width="6.5703125" bestFit="1" customWidth="1"/>
    <col min="34" max="34" width="5.42578125" bestFit="1" customWidth="1"/>
    <col min="35" max="35" width="7" customWidth="1"/>
    <col min="36" max="36" width="1.28515625" style="8" customWidth="1"/>
    <col min="37" max="37" width="9.7109375" bestFit="1" customWidth="1"/>
    <col min="38" max="38" width="13.140625" style="3" customWidth="1"/>
    <col min="39" max="39" width="11.5703125" bestFit="1" customWidth="1"/>
    <col min="48" max="48" width="11.42578125" bestFit="1" customWidth="1"/>
  </cols>
  <sheetData>
    <row r="1" spans="1:50" ht="18.75" x14ac:dyDescent="0.3">
      <c r="A1" t="s">
        <v>48</v>
      </c>
      <c r="B1" s="31" t="s">
        <v>36</v>
      </c>
      <c r="C1" s="31"/>
      <c r="D1" s="32"/>
      <c r="E1" s="33"/>
      <c r="F1" s="34"/>
      <c r="G1" s="35" t="s">
        <v>37</v>
      </c>
      <c r="H1" s="35"/>
      <c r="I1" s="35"/>
      <c r="J1" s="36"/>
      <c r="K1" s="37"/>
      <c r="L1" s="35" t="s">
        <v>42</v>
      </c>
      <c r="M1" s="35"/>
      <c r="N1" s="35"/>
      <c r="O1" s="36"/>
      <c r="P1" s="37"/>
      <c r="Q1" s="35" t="s">
        <v>41</v>
      </c>
      <c r="R1" s="35"/>
      <c r="S1" s="35"/>
      <c r="T1" s="36"/>
      <c r="U1" s="37"/>
      <c r="V1" s="35" t="s">
        <v>40</v>
      </c>
      <c r="W1" s="35"/>
      <c r="X1" s="35"/>
      <c r="Y1" s="36"/>
      <c r="Z1" s="37"/>
      <c r="AA1" s="35" t="s">
        <v>39</v>
      </c>
      <c r="AB1" s="35"/>
      <c r="AC1" s="35"/>
      <c r="AD1" s="36"/>
      <c r="AE1" s="37"/>
      <c r="AF1" s="35" t="s">
        <v>38</v>
      </c>
      <c r="AG1" s="35"/>
      <c r="AH1" s="35"/>
      <c r="AI1" s="9"/>
      <c r="AK1" s="23" t="s">
        <v>45</v>
      </c>
      <c r="AL1" s="23"/>
      <c r="AM1" s="2"/>
      <c r="AN1" s="24" t="s">
        <v>43</v>
      </c>
      <c r="AO1" s="24"/>
      <c r="AP1" s="24"/>
      <c r="AQ1" s="24"/>
      <c r="AR1" s="24"/>
      <c r="AS1" s="24"/>
      <c r="AT1" s="24"/>
      <c r="AV1" s="25"/>
      <c r="AW1" s="25"/>
      <c r="AX1" s="25"/>
    </row>
    <row r="2" spans="1:50" x14ac:dyDescent="0.25">
      <c r="A2" s="1" t="s">
        <v>0</v>
      </c>
      <c r="B2" s="1" t="s">
        <v>55</v>
      </c>
      <c r="C2" s="1" t="s">
        <v>35</v>
      </c>
      <c r="D2" s="1" t="s">
        <v>3</v>
      </c>
      <c r="E2" s="6" t="s">
        <v>5</v>
      </c>
      <c r="G2" s="1" t="s">
        <v>55</v>
      </c>
      <c r="H2" s="1" t="s">
        <v>35</v>
      </c>
      <c r="I2" s="1" t="s">
        <v>3</v>
      </c>
      <c r="J2" s="6" t="s">
        <v>5</v>
      </c>
      <c r="L2" s="1" t="s">
        <v>55</v>
      </c>
      <c r="M2" s="1" t="s">
        <v>35</v>
      </c>
      <c r="N2" s="1" t="s">
        <v>3</v>
      </c>
      <c r="O2" s="6" t="s">
        <v>5</v>
      </c>
      <c r="Q2" s="1" t="s">
        <v>55</v>
      </c>
      <c r="R2" s="1" t="s">
        <v>35</v>
      </c>
      <c r="S2" s="1" t="s">
        <v>3</v>
      </c>
      <c r="T2" s="6" t="s">
        <v>5</v>
      </c>
      <c r="V2" s="1" t="s">
        <v>55</v>
      </c>
      <c r="W2" s="1" t="s">
        <v>35</v>
      </c>
      <c r="X2" s="1" t="s">
        <v>3</v>
      </c>
      <c r="Y2" s="6" t="s">
        <v>5</v>
      </c>
      <c r="AA2" s="1" t="s">
        <v>55</v>
      </c>
      <c r="AB2" s="1" t="s">
        <v>35</v>
      </c>
      <c r="AC2" s="1" t="s">
        <v>3</v>
      </c>
      <c r="AD2" s="6" t="s">
        <v>5</v>
      </c>
      <c r="AF2" s="1" t="s">
        <v>55</v>
      </c>
      <c r="AG2" s="1" t="s">
        <v>35</v>
      </c>
      <c r="AH2" s="1" t="s">
        <v>3</v>
      </c>
      <c r="AI2" s="6" t="s">
        <v>5</v>
      </c>
      <c r="AK2" s="1" t="s">
        <v>4</v>
      </c>
      <c r="AL2" s="1" t="s">
        <v>44</v>
      </c>
      <c r="AM2" s="7" t="s">
        <v>43</v>
      </c>
      <c r="AN2" s="6" t="s">
        <v>36</v>
      </c>
      <c r="AO2" s="6" t="s">
        <v>37</v>
      </c>
      <c r="AP2" s="6" t="s">
        <v>42</v>
      </c>
      <c r="AQ2" s="6" t="s">
        <v>41</v>
      </c>
      <c r="AR2" s="6" t="s">
        <v>40</v>
      </c>
      <c r="AS2" s="6" t="s">
        <v>39</v>
      </c>
      <c r="AT2" s="6" t="s">
        <v>38</v>
      </c>
    </row>
    <row r="3" spans="1:50" ht="18" customHeight="1" x14ac:dyDescent="0.25">
      <c r="A3" s="30" t="s">
        <v>6</v>
      </c>
      <c r="B3">
        <f>COUNTIFS([1]Sheet1!$F:$F,$A3,[1]Sheet1!$G:$G,"Delivered")</f>
        <v>0</v>
      </c>
      <c r="C3">
        <f>COUNTIFS([1]Sheet1!$F:$F,$A3,[1]Sheet1!$G:$G,'Scan Fri'!$Y$3)+COUNTIFS([1]Sheet1!$F:$F,$A3,[1]Sheet1!$G:$G,'Scan Fri'!$Z$3)</f>
        <v>0</v>
      </c>
      <c r="D3">
        <f>COUNTIF([1]Sheet1!$F:$F,A3)</f>
        <v>0</v>
      </c>
      <c r="E3">
        <f>SUMIFS([1]Sheet1!$E:$E,[1]Sheet1!$F:$F,$A3,[1]Sheet1!$G:$G,"Delivered")</f>
        <v>0</v>
      </c>
      <c r="G3">
        <f>COUNTIFS([2]Sheet1!$F:$F,A3,[2]Sheet1!$G:$G,"Delivered")</f>
        <v>0</v>
      </c>
      <c r="H3">
        <f>COUNTIFS([2]Sheet1!$F:$F,$A3,[2]Sheet1!$G:$G,'Scan Sat'!$Y$3)+COUNTIFS([2]Sheet1!$F:$F,$A3,[2]Sheet1!$G:$G,'Scan Sat'!$Z$3)</f>
        <v>0</v>
      </c>
      <c r="I3">
        <f>COUNTIF([2]Sheet1!$F:$F,A3)</f>
        <v>0</v>
      </c>
      <c r="J3">
        <f>SUMIFS([2]Sheet1!$E:$E,[2]Sheet1!$F:$F,$A3,[2]Sheet1!$G:$G,"Delivered")</f>
        <v>0</v>
      </c>
      <c r="L3" s="15">
        <f>COUNTIFS([3]Sheet1!$F:$F,$A3,[3]Sheet1!$G:$G,"Delivered")</f>
        <v>0</v>
      </c>
      <c r="M3" s="16">
        <f>COUNTIFS([3]Sheet1!$F:$F,$A3,[3]Sheet1!$G:$G,[4]Sheet1!$Y$3)+COUNTIFS([3]Sheet1!$F:$F,$A3,[3]Sheet1!$G:$G,[4]Sheet1!$Z$3)</f>
        <v>0</v>
      </c>
      <c r="N3" s="15">
        <f>COUNTIF([3]Sheet1!$F:$F,A3)</f>
        <v>0</v>
      </c>
      <c r="O3" s="16">
        <f>SUMIFS([3]Sheet1!$E:$E,[3]Sheet1!$F:$F,$A3,[3]Sheet1!$G:$G,"Delivered")</f>
        <v>0</v>
      </c>
      <c r="Q3" s="16">
        <f>COUNTIFS([5]Sheet1!$F:$F,$A3,[5]Sheet1!$G:$G,"Delivered")</f>
        <v>0</v>
      </c>
      <c r="R3" s="16">
        <f>COUNTIFS([5]Sheet1!$F:$F,$A3,[5]Sheet1!$G:$G,'[6]Scan Mon'!$Y$3)+COUNTIFS([5]Sheet1!$F:$F,$A3,[5]Sheet1!$G:$G,'[6]Scan Mon'!$Z$3)</f>
        <v>0</v>
      </c>
      <c r="S3" s="16">
        <f>COUNTIF([5]Sheet1!$F:$F,A3)</f>
        <v>0</v>
      </c>
      <c r="T3" s="16">
        <f>SUMIFS([5]Sheet1!$E:$E,[5]Sheet1!$F:$F,$A3,[5]Sheet1!$G:$G,"Delivered")</f>
        <v>0</v>
      </c>
      <c r="V3" s="16">
        <f>COUNTIFS([7]Sheet1!$F:$F,$A3,[7]Sheet1!$G:$G,"Delivered")</f>
        <v>0</v>
      </c>
      <c r="W3" s="16">
        <f>COUNTIFS([7]Sheet1!$F:$F,$A3,[7]Sheet1!$G:$G,'[8]Scan Tue'!$Y$3)+COUNTIFS([7]Sheet1!$F:$F,$A3,[7]Sheet1!$G:$G,'[8]Scan Tue'!$Z$3)</f>
        <v>0</v>
      </c>
      <c r="X3" s="15">
        <f>COUNTIF([7]Sheet1!$F:$F,A3)</f>
        <v>0</v>
      </c>
      <c r="Y3" s="16">
        <f>SUMIFS([7]Sheet1!$E:$E,[7]Sheet1!$F:$F,$A3,[7]Sheet1!$G:$G,"Delivered")</f>
        <v>0</v>
      </c>
      <c r="AA3" s="16">
        <f>COUNTIFS([9]Sheet1!$F:$F,$A3,[9]Sheet1!$G:$G,"Delivered")</f>
        <v>0</v>
      </c>
      <c r="AB3" s="16">
        <f>COUNTIFS([9]Sheet1!$F:$F,$A3,[9]Sheet1!$G:$G,[10]Sheet1!$Y$3)+COUNTIFS([9]Sheet1!$F:$F,$A3,[9]Sheet1!$G:$G,[10]Sheet1!$Z$3)</f>
        <v>0</v>
      </c>
      <c r="AC3" s="16">
        <f>COUNTIF([9]Sheet1!$F:$F,A3)</f>
        <v>0</v>
      </c>
      <c r="AD3" s="15">
        <f>SUMIFS([9]Sheet1!$E:$E,[9]Sheet1!$F:$F,$A3,[9]Sheet1!$G:$G,"Delivered")</f>
        <v>0</v>
      </c>
      <c r="AF3" s="15">
        <f>COUNTIFS([11]Sheet1!$F:$F,$A3,[11]Sheet1!$G:$G,"Delivered")</f>
        <v>0</v>
      </c>
      <c r="AG3" s="15">
        <f>COUNTIFS([11]Sheet1!$F:$F,$A3,[11]Sheet1!$G:$G,'[12]Scan Thu'!$Y$3)+COUNTIFS([11]Sheet1!$F:$F,$A3,[11]Sheet1!$G:$G,'[12]Scan Thu'!$Z$3)</f>
        <v>0</v>
      </c>
      <c r="AH3" s="15">
        <f>COUNTIF([11]Sheet1!$F:$F,A3)</f>
        <v>0</v>
      </c>
      <c r="AI3" s="15">
        <f>SUMIFS([11]Sheet1!$E:$E,[11]Sheet1!$F:$F,$A3,[11]Sheet1!$G:$G,"Delivered")</f>
        <v>0</v>
      </c>
      <c r="AK3">
        <f>SUM(AF3+AA3+V3+Q3+L3+G3+B3)</f>
        <v>0</v>
      </c>
    </row>
    <row r="4" spans="1:50" ht="15.75" x14ac:dyDescent="0.25">
      <c r="A4" s="30" t="s">
        <v>47</v>
      </c>
      <c r="B4">
        <f>COUNTIFS([1]Sheet1!$F:$F,A4,[1]Sheet1!$G:$G,"Delivered")</f>
        <v>0</v>
      </c>
      <c r="C4">
        <f>COUNTIFS([1]Sheet1!$F:$F,A4,[1]Sheet1!$G:$G,'Scan Fri'!$Y$3)+COUNTIFS([1]Sheet1!$F:$F,A4,[1]Sheet1!$G:$G,'Scan Fri'!$Z$3)</f>
        <v>0</v>
      </c>
      <c r="D4">
        <f>COUNTIF([1]Sheet1!$F:$F,A4)</f>
        <v>0</v>
      </c>
      <c r="E4">
        <f>SUMIFS([1]Sheet1!$E:$E,[1]Sheet1!$F:$F,$A4,[1]Sheet1!$G:$G,"Delivered")</f>
        <v>0</v>
      </c>
      <c r="G4">
        <f>COUNTIFS([2]Sheet1!$F:$F,A4,[2]Sheet1!$G:$G,"Delivered")</f>
        <v>0</v>
      </c>
      <c r="H4">
        <f>COUNTIFS([2]Sheet1!$F:$F,$A4,[2]Sheet1!$G:$G,'Scan Sat'!$Y$3)+COUNTIFS([2]Sheet1!$F:$F,$A4,[2]Sheet1!$G:$G,'Scan Sat'!$Z$3)</f>
        <v>0</v>
      </c>
      <c r="I4">
        <f>COUNTIF([2]Sheet1!$F:$F,A4)</f>
        <v>0</v>
      </c>
      <c r="J4">
        <f>SUMIFS([2]Sheet1!$E:$E,[2]Sheet1!$F:$F,$A4,[2]Sheet1!$G:$G,"Delivered")</f>
        <v>0</v>
      </c>
      <c r="L4" s="15">
        <f>COUNTIFS([3]Sheet1!$F:$F,$A4,[3]Sheet1!$G:$G,"Delivered")</f>
        <v>0</v>
      </c>
      <c r="M4" s="16">
        <f>COUNTIFS([3]Sheet1!$F:$F,$A4,[3]Sheet1!$G:$G,[4]Sheet1!$Y$3)+COUNTIFS([3]Sheet1!$F:$F,$A4,[3]Sheet1!$G:$G,[4]Sheet1!$Z$3)</f>
        <v>0</v>
      </c>
      <c r="N4" s="15">
        <f>COUNTIF([3]Sheet1!$F:$F,A4)</f>
        <v>0</v>
      </c>
      <c r="O4" s="16">
        <f>SUMIFS([3]Sheet1!$E:$E,[3]Sheet1!$F:$F,$A4,[3]Sheet1!$G:$G,"Delivered")</f>
        <v>0</v>
      </c>
      <c r="Q4" s="16">
        <f>COUNTIFS([5]Sheet1!$F:$F,$A4,[5]Sheet1!$G:$G,"Delivered")</f>
        <v>0</v>
      </c>
      <c r="R4" s="16">
        <f>COUNTIFS([5]Sheet1!$F:$F,$A4,[5]Sheet1!$G:$G,'[6]Scan Mon'!$Y$3)+COUNTIFS([5]Sheet1!$F:$F,$A4,[5]Sheet1!$G:$G,'[6]Scan Mon'!$Z$3)</f>
        <v>0</v>
      </c>
      <c r="S4" s="16">
        <f>COUNTIF([5]Sheet1!$F:$F,A4)</f>
        <v>0</v>
      </c>
      <c r="T4" s="16">
        <f>SUMIFS([5]Sheet1!$E:$E,[5]Sheet1!$F:$F,$A4,[5]Sheet1!$G:$G,"Delivered")</f>
        <v>0</v>
      </c>
      <c r="V4" s="16">
        <f>COUNTIFS([7]Sheet1!$F:$F,$A4,[7]Sheet1!$G:$G,"Delivered")</f>
        <v>0</v>
      </c>
      <c r="W4" s="16">
        <f>COUNTIFS([7]Sheet1!$F:$F,$A4,[7]Sheet1!$G:$G,'[8]Scan Tue'!$Y$3)+COUNTIFS([7]Sheet1!$F:$F,$A4,[7]Sheet1!$G:$G,'[8]Scan Tue'!$Z$3)</f>
        <v>0</v>
      </c>
      <c r="X4" s="15">
        <f>COUNTIF([7]Sheet1!$F:$F,A4)</f>
        <v>0</v>
      </c>
      <c r="Y4" s="16">
        <f>SUMIFS([7]Sheet1!$E:$E,[7]Sheet1!$F:$F,$A4,[7]Sheet1!$G:$G,"Delivered")</f>
        <v>0</v>
      </c>
      <c r="AA4" s="16">
        <f>COUNTIFS([9]Sheet1!$F:$F,$A4,[9]Sheet1!$G:$G,"Delivered")</f>
        <v>0</v>
      </c>
      <c r="AB4" s="16">
        <f>COUNTIFS([9]Sheet1!$F:$F,$A4,[9]Sheet1!$G:$G,[10]Sheet1!$Y$3)+COUNTIFS([9]Sheet1!$F:$F,$A4,[9]Sheet1!$G:$G,[10]Sheet1!$Z$3)</f>
        <v>0</v>
      </c>
      <c r="AC4" s="16">
        <f>COUNTIF([9]Sheet1!$F:$F,A4)</f>
        <v>0</v>
      </c>
      <c r="AD4" s="15">
        <f>SUMIFS([9]Sheet1!$E:$E,[9]Sheet1!$F:$F,$A4,[9]Sheet1!$G:$G,"Delivered")</f>
        <v>0</v>
      </c>
      <c r="AF4" s="15">
        <f>COUNTIFS([11]Sheet1!$F:$F,$A4,[11]Sheet1!$G:$G,"Delivered")</f>
        <v>0</v>
      </c>
      <c r="AG4" s="15">
        <f>COUNTIFS([11]Sheet1!$F:$F,$A4,[11]Sheet1!$G:$G,'[12]Scan Thu'!$Y$3)+COUNTIFS([11]Sheet1!$F:$F,$A4,[11]Sheet1!$G:$G,'[12]Scan Thu'!$Z$3)</f>
        <v>0</v>
      </c>
      <c r="AH4" s="15">
        <f>COUNTIF([11]Sheet1!$F:$F,A4)</f>
        <v>0</v>
      </c>
      <c r="AI4" s="15">
        <f>SUMIFS([11]Sheet1!$E:$E,[11]Sheet1!$F:$F,$A4,[11]Sheet1!$G:$G,"Delivered")</f>
        <v>0</v>
      </c>
      <c r="AK4">
        <f t="shared" ref="AK4:AK26" si="0">SUM(AF4+AA4+V4+Q4+L4+G4+B4)</f>
        <v>0</v>
      </c>
    </row>
    <row r="5" spans="1:50" ht="15.75" x14ac:dyDescent="0.25">
      <c r="A5" s="30" t="s">
        <v>7</v>
      </c>
      <c r="B5">
        <f>COUNTIFS([1]Sheet1!$F:$F,A5,[1]Sheet1!$G:$G,"Delivered")</f>
        <v>0</v>
      </c>
      <c r="C5">
        <f>COUNTIFS([1]Sheet1!$F:$F,A5,[1]Sheet1!$G:$G,'Scan Fri'!$Y$3)+COUNTIFS([1]Sheet1!$F:$F,A5,[1]Sheet1!$G:$G,'Scan Fri'!$Z$3)</f>
        <v>0</v>
      </c>
      <c r="D5">
        <f>COUNTIF([1]Sheet1!$F:$F,A5)</f>
        <v>0</v>
      </c>
      <c r="E5">
        <f>SUMIFS([1]Sheet1!$E:$E,[1]Sheet1!$F:$F,$A5,[1]Sheet1!$G:$G,"Delivered")</f>
        <v>0</v>
      </c>
      <c r="G5">
        <f>COUNTIFS([2]Sheet1!$F:$F,A5,[2]Sheet1!$G:$G,"Delivered")</f>
        <v>0</v>
      </c>
      <c r="H5">
        <f>COUNTIFS([2]Sheet1!$F:$F,$A5,[2]Sheet1!$G:$G,'Scan Sat'!$Y$3)+COUNTIFS([2]Sheet1!$F:$F,$A5,[2]Sheet1!$G:$G,'Scan Sat'!$Z$3)</f>
        <v>0</v>
      </c>
      <c r="I5">
        <f>COUNTIF([2]Sheet1!$F:$F,A5)</f>
        <v>0</v>
      </c>
      <c r="J5">
        <f>SUMIFS([2]Sheet1!$E:$E,[2]Sheet1!$F:$F,$A5,[2]Sheet1!$G:$G,"Delivered")</f>
        <v>0</v>
      </c>
      <c r="L5" s="15">
        <f>COUNTIFS([3]Sheet1!$F:$F,$A5,[3]Sheet1!$G:$G,"Delivered")</f>
        <v>0</v>
      </c>
      <c r="M5" s="16">
        <f>COUNTIFS([3]Sheet1!$F:$F,$A5,[3]Sheet1!$G:$G,[4]Sheet1!$Y$3)+COUNTIFS([3]Sheet1!$F:$F,$A5,[3]Sheet1!$G:$G,[4]Sheet1!$Z$3)</f>
        <v>0</v>
      </c>
      <c r="N5" s="15">
        <f>COUNTIF([3]Sheet1!$F:$F,A5)</f>
        <v>0</v>
      </c>
      <c r="O5" s="16">
        <f>SUMIFS([3]Sheet1!$E:$E,[3]Sheet1!$F:$F,$A5,[3]Sheet1!$G:$G,"Delivered")</f>
        <v>0</v>
      </c>
      <c r="Q5" s="16">
        <f>COUNTIFS([5]Sheet1!$F:$F,$A5,[5]Sheet1!$G:$G,"Delivered")</f>
        <v>0</v>
      </c>
      <c r="R5" s="16">
        <f>COUNTIFS([5]Sheet1!$F:$F,$A5,[5]Sheet1!$G:$G,'[6]Scan Mon'!$Y$3)+COUNTIFS([5]Sheet1!$F:$F,$A5,[5]Sheet1!$G:$G,'[6]Scan Mon'!$Z$3)</f>
        <v>0</v>
      </c>
      <c r="S5" s="16">
        <f>COUNTIF([5]Sheet1!$F:$F,A5)</f>
        <v>0</v>
      </c>
      <c r="T5" s="16">
        <f>SUMIFS([5]Sheet1!$E:$E,[5]Sheet1!$F:$F,$A5,[5]Sheet1!$G:$G,"Delivered")</f>
        <v>0</v>
      </c>
      <c r="V5" s="16">
        <f>COUNTIFS([7]Sheet1!$F:$F,$A5,[7]Sheet1!$G:$G,"Delivered")</f>
        <v>0</v>
      </c>
      <c r="W5" s="16">
        <f>COUNTIFS([7]Sheet1!$F:$F,$A5,[7]Sheet1!$G:$G,'[8]Scan Tue'!$Y$3)+COUNTIFS([7]Sheet1!$F:$F,$A5,[7]Sheet1!$G:$G,'[8]Scan Tue'!$Z$3)</f>
        <v>0</v>
      </c>
      <c r="X5" s="15">
        <f>COUNTIF([7]Sheet1!$F:$F,A5)</f>
        <v>0</v>
      </c>
      <c r="Y5" s="16">
        <f>SUMIFS([7]Sheet1!$E:$E,[7]Sheet1!$F:$F,$A5,[7]Sheet1!$G:$G,"Delivered")</f>
        <v>0</v>
      </c>
      <c r="AA5" s="16">
        <f>COUNTIFS([9]Sheet1!$F:$F,$A5,[9]Sheet1!$G:$G,"Delivered")</f>
        <v>0</v>
      </c>
      <c r="AB5" s="16">
        <f>COUNTIFS([9]Sheet1!$F:$F,$A5,[9]Sheet1!$G:$G,[10]Sheet1!$Y$3)+COUNTIFS([9]Sheet1!$F:$F,$A5,[9]Sheet1!$G:$G,[10]Sheet1!$Z$3)</f>
        <v>0</v>
      </c>
      <c r="AC5" s="16">
        <f>COUNTIF([9]Sheet1!$F:$F,A5)</f>
        <v>0</v>
      </c>
      <c r="AD5" s="15">
        <f>SUMIFS([9]Sheet1!$E:$E,[9]Sheet1!$F:$F,$A5,[9]Sheet1!$G:$G,"Delivered")</f>
        <v>0</v>
      </c>
      <c r="AF5" s="15">
        <f>COUNTIFS([11]Sheet1!$F:$F,$A5,[11]Sheet1!$G:$G,"Delivered")</f>
        <v>0</v>
      </c>
      <c r="AG5" s="15">
        <f>COUNTIFS([11]Sheet1!$F:$F,$A5,[11]Sheet1!$G:$G,'[12]Scan Thu'!$Y$3)+COUNTIFS([11]Sheet1!$F:$F,$A5,[11]Sheet1!$G:$G,'[12]Scan Thu'!$Z$3)</f>
        <v>0</v>
      </c>
      <c r="AH5" s="15">
        <f>COUNTIF([11]Sheet1!$F:$F,A5)</f>
        <v>0</v>
      </c>
      <c r="AI5" s="15">
        <f>SUMIFS([11]Sheet1!$E:$E,[11]Sheet1!$F:$F,$A5,[11]Sheet1!$G:$G,"Delivered")</f>
        <v>0</v>
      </c>
      <c r="AK5">
        <f t="shared" si="0"/>
        <v>0</v>
      </c>
    </row>
    <row r="6" spans="1:50" ht="15.75" x14ac:dyDescent="0.25">
      <c r="A6" s="30" t="s">
        <v>46</v>
      </c>
      <c r="B6">
        <f>COUNTIFS([1]Sheet1!$F:$F,A6,[1]Sheet1!$G:$G,"Delivered")</f>
        <v>0</v>
      </c>
      <c r="C6">
        <f>COUNTIFS([1]Sheet1!$F:$F,A6,[1]Sheet1!$G:$G,'Scan Fri'!$Y$3)+COUNTIFS([1]Sheet1!$F:$F,A6,[1]Sheet1!$G:$G,'Scan Fri'!$Z$3)</f>
        <v>0</v>
      </c>
      <c r="D6">
        <f>COUNTIF([1]Sheet1!$F:$F,A6)</f>
        <v>0</v>
      </c>
      <c r="E6">
        <f>SUMIFS([1]Sheet1!$E:$E,[1]Sheet1!$F:$F,$A6,[1]Sheet1!$G:$G,"Delivered")</f>
        <v>0</v>
      </c>
      <c r="G6">
        <f>COUNTIFS([2]Sheet1!$F:$F,A6,[2]Sheet1!$G:$G,"Delivered")</f>
        <v>0</v>
      </c>
      <c r="H6">
        <f>COUNTIFS([2]Sheet1!$F:$F,$A6,[2]Sheet1!$G:$G,'Scan Sat'!$Y$3)+COUNTIFS([2]Sheet1!$F:$F,$A6,[2]Sheet1!$G:$G,'Scan Sat'!$Z$3)</f>
        <v>0</v>
      </c>
      <c r="I6">
        <f>COUNTIF([2]Sheet1!$F:$F,A6)</f>
        <v>0</v>
      </c>
      <c r="J6">
        <f>SUMIFS([2]Sheet1!$E:$E,[2]Sheet1!$F:$F,$A6,[2]Sheet1!$G:$G,"Delivered")</f>
        <v>0</v>
      </c>
      <c r="L6" s="15">
        <f>COUNTIFS([3]Sheet1!$F:$F,$A6,[3]Sheet1!$G:$G,"Delivered")</f>
        <v>0</v>
      </c>
      <c r="M6" s="16">
        <f>COUNTIFS([3]Sheet1!$F:$F,$A6,[3]Sheet1!$G:$G,[4]Sheet1!$Y$3)+COUNTIFS([3]Sheet1!$F:$F,$A6,[3]Sheet1!$G:$G,[4]Sheet1!$Z$3)</f>
        <v>0</v>
      </c>
      <c r="N6" s="15">
        <f>COUNTIF([3]Sheet1!$F:$F,A6)</f>
        <v>0</v>
      </c>
      <c r="O6" s="16">
        <f>SUMIFS([3]Sheet1!$E:$E,[3]Sheet1!$F:$F,$A6,[3]Sheet1!$G:$G,"Delivered")</f>
        <v>0</v>
      </c>
      <c r="Q6" s="16">
        <f>COUNTIFS([5]Sheet1!$F:$F,$A6,[5]Sheet1!$G:$G,"Delivered")</f>
        <v>0</v>
      </c>
      <c r="R6" s="16">
        <f>COUNTIFS([5]Sheet1!$F:$F,$A6,[5]Sheet1!$G:$G,'[6]Scan Mon'!$Y$3)+COUNTIFS([5]Sheet1!$F:$F,$A6,[5]Sheet1!$G:$G,'[6]Scan Mon'!$Z$3)</f>
        <v>0</v>
      </c>
      <c r="S6" s="16">
        <f>COUNTIF([5]Sheet1!$F:$F,A6)</f>
        <v>0</v>
      </c>
      <c r="T6" s="16">
        <f>SUMIFS([5]Sheet1!$E:$E,[5]Sheet1!$F:$F,$A6,[5]Sheet1!$G:$G,"Delivered")</f>
        <v>0</v>
      </c>
      <c r="V6" s="16">
        <f>COUNTIFS([7]Sheet1!$F:$F,$A6,[7]Sheet1!$G:$G,"Delivered")</f>
        <v>0</v>
      </c>
      <c r="W6" s="16">
        <f>COUNTIFS([7]Sheet1!$F:$F,$A6,[7]Sheet1!$G:$G,'[8]Scan Tue'!$Y$3)+COUNTIFS([7]Sheet1!$F:$F,$A6,[7]Sheet1!$G:$G,'[8]Scan Tue'!$Z$3)</f>
        <v>0</v>
      </c>
      <c r="X6" s="15">
        <f>COUNTIF([7]Sheet1!$F:$F,A6)</f>
        <v>0</v>
      </c>
      <c r="Y6" s="16">
        <f>SUMIFS([7]Sheet1!$E:$E,[7]Sheet1!$F:$F,$A6,[7]Sheet1!$G:$G,"Delivered")</f>
        <v>0</v>
      </c>
      <c r="AA6" s="16">
        <f>COUNTIFS([9]Sheet1!$F:$F,$A6,[9]Sheet1!$G:$G,"Delivered")</f>
        <v>0</v>
      </c>
      <c r="AB6" s="16">
        <f>COUNTIFS([9]Sheet1!$F:$F,$A6,[9]Sheet1!$G:$G,[10]Sheet1!$Y$3)+COUNTIFS([9]Sheet1!$F:$F,$A6,[9]Sheet1!$G:$G,[10]Sheet1!$Z$3)</f>
        <v>0</v>
      </c>
      <c r="AC6" s="16">
        <f>COUNTIF([9]Sheet1!$F:$F,A6)</f>
        <v>0</v>
      </c>
      <c r="AD6" s="15">
        <f>SUMIFS([9]Sheet1!$E:$E,[9]Sheet1!$F:$F,$A6,[9]Sheet1!$G:$G,"Delivered")</f>
        <v>0</v>
      </c>
      <c r="AF6" s="15">
        <f>COUNTIFS([11]Sheet1!$F:$F,$A6,[11]Sheet1!$G:$G,"Delivered")</f>
        <v>0</v>
      </c>
      <c r="AG6" s="15">
        <f>COUNTIFS([11]Sheet1!$F:$F,$A6,[11]Sheet1!$G:$G,'[12]Scan Thu'!$Y$3)+COUNTIFS([11]Sheet1!$F:$F,$A6,[11]Sheet1!$G:$G,'[12]Scan Thu'!$Z$3)</f>
        <v>0</v>
      </c>
      <c r="AH6" s="15">
        <f>COUNTIF([11]Sheet1!$F:$F,A6)</f>
        <v>0</v>
      </c>
      <c r="AI6" s="15">
        <f>SUMIFS([11]Sheet1!$E:$E,[11]Sheet1!$F:$F,$A6,[11]Sheet1!$G:$G,"Delivered")</f>
        <v>0</v>
      </c>
      <c r="AK6">
        <f t="shared" si="0"/>
        <v>0</v>
      </c>
    </row>
    <row r="7" spans="1:50" ht="15.75" x14ac:dyDescent="0.25">
      <c r="A7" s="30" t="s">
        <v>57</v>
      </c>
      <c r="B7">
        <f>COUNTIFS([1]Sheet1!$F:$F,A7,[1]Sheet1!$G:$G,"Delivered")</f>
        <v>0</v>
      </c>
      <c r="C7">
        <f>COUNTIFS([1]Sheet1!$F:$F,A7,[1]Sheet1!$G:$G,'Scan Fri'!$Y$3)+COUNTIFS([1]Sheet1!$F:$F,A7,[1]Sheet1!$G:$G,'Scan Fri'!$Z$3)</f>
        <v>0</v>
      </c>
      <c r="D7">
        <f>COUNTIF([1]Sheet1!$F:$F,A7)</f>
        <v>0</v>
      </c>
      <c r="E7">
        <f>SUMIFS([1]Sheet1!$E:$E,[1]Sheet1!$F:$F,$A7,[1]Sheet1!$G:$G,"Delivered")</f>
        <v>0</v>
      </c>
      <c r="G7">
        <f>COUNTIFS([2]Sheet1!$F:$F,A7,[2]Sheet1!$G:$G,"Delivered")</f>
        <v>0</v>
      </c>
      <c r="H7">
        <f>COUNTIFS([2]Sheet1!$F:$F,$A7,[2]Sheet1!$G:$G,'Scan Sat'!$Y$3)+COUNTIFS([2]Sheet1!$F:$F,$A7,[2]Sheet1!$G:$G,'Scan Sat'!$Z$3)</f>
        <v>0</v>
      </c>
      <c r="I7">
        <f>COUNTIF([2]Sheet1!$F:$F,A7)</f>
        <v>0</v>
      </c>
      <c r="J7">
        <f>SUMIFS([2]Sheet1!$E:$E,[2]Sheet1!$F:$F,$A7,[2]Sheet1!$G:$G,"Delivered")</f>
        <v>0</v>
      </c>
      <c r="L7" s="15">
        <f>COUNTIFS([3]Sheet1!$F:$F,$A7,[3]Sheet1!$G:$G,"Delivered")</f>
        <v>0</v>
      </c>
      <c r="M7" s="16">
        <f>COUNTIFS([3]Sheet1!$F:$F,$A7,[3]Sheet1!$G:$G,[4]Sheet1!$Y$3)+COUNTIFS([3]Sheet1!$F:$F,$A7,[3]Sheet1!$G:$G,[4]Sheet1!$Z$3)</f>
        <v>0</v>
      </c>
      <c r="N7" s="15">
        <f>COUNTIF([3]Sheet1!$F:$F,A7)</f>
        <v>0</v>
      </c>
      <c r="O7" s="16">
        <f>SUMIFS([3]Sheet1!$E:$E,[3]Sheet1!$F:$F,$A7,[3]Sheet1!$G:$G,"Delivered")</f>
        <v>0</v>
      </c>
      <c r="Q7" s="16">
        <f>COUNTIFS([5]Sheet1!$F:$F,$A7,[5]Sheet1!$G:$G,"Delivered")</f>
        <v>0</v>
      </c>
      <c r="R7" s="16">
        <f>COUNTIFS([5]Sheet1!$F:$F,$A7,[5]Sheet1!$G:$G,'[6]Scan Mon'!$Y$3)+COUNTIFS([5]Sheet1!$F:$F,$A7,[5]Sheet1!$G:$G,'[6]Scan Mon'!$Z$3)</f>
        <v>0</v>
      </c>
      <c r="S7" s="16">
        <f>COUNTIF([5]Sheet1!$F:$F,A7)</f>
        <v>0</v>
      </c>
      <c r="T7" s="16">
        <f>SUMIFS([5]Sheet1!$E:$E,[5]Sheet1!$F:$F,$A7,[5]Sheet1!$G:$G,"Delivered")</f>
        <v>0</v>
      </c>
      <c r="V7" s="16">
        <f>COUNTIFS([7]Sheet1!$F:$F,$A7,[7]Sheet1!$G:$G,"Delivered")</f>
        <v>0</v>
      </c>
      <c r="W7" s="16">
        <f>COUNTIFS([7]Sheet1!$F:$F,$A7,[7]Sheet1!$G:$G,'[8]Scan Tue'!$Y$3)+COUNTIFS([7]Sheet1!$F:$F,$A7,[7]Sheet1!$G:$G,'[8]Scan Tue'!$Z$3)</f>
        <v>0</v>
      </c>
      <c r="X7" s="15">
        <f>COUNTIF([7]Sheet1!$F:$F,A7)</f>
        <v>0</v>
      </c>
      <c r="Y7" s="16">
        <f>SUMIFS([7]Sheet1!$E:$E,[7]Sheet1!$F:$F,$A7,[7]Sheet1!$G:$G,"Delivered")</f>
        <v>0</v>
      </c>
      <c r="AA7" s="16">
        <f>COUNTIFS([9]Sheet1!$F:$F,$A7,[9]Sheet1!$G:$G,"Delivered")</f>
        <v>0</v>
      </c>
      <c r="AB7" s="16">
        <f>COUNTIFS([9]Sheet1!$F:$F,$A7,[9]Sheet1!$G:$G,[10]Sheet1!$Y$3)+COUNTIFS([9]Sheet1!$F:$F,$A7,[9]Sheet1!$G:$G,[10]Sheet1!$Z$3)</f>
        <v>0</v>
      </c>
      <c r="AC7" s="16">
        <f>COUNTIF([9]Sheet1!$F:$F,A7)</f>
        <v>0</v>
      </c>
      <c r="AD7" s="15">
        <f>SUMIFS([9]Sheet1!$E:$E,[9]Sheet1!$F:$F,$A7,[9]Sheet1!$G:$G,"Delivered")</f>
        <v>0</v>
      </c>
      <c r="AF7" s="15">
        <f>COUNTIFS([11]Sheet1!$F:$F,$A7,[11]Sheet1!$G:$G,"Delivered")</f>
        <v>0</v>
      </c>
      <c r="AG7" s="15">
        <f>COUNTIFS([11]Sheet1!$F:$F,$A7,[11]Sheet1!$G:$G,'[12]Scan Thu'!$Y$3)+COUNTIFS([11]Sheet1!$F:$F,$A7,[11]Sheet1!$G:$G,'[12]Scan Thu'!$Z$3)</f>
        <v>0</v>
      </c>
      <c r="AH7" s="15">
        <f>COUNTIF([11]Sheet1!$F:$F,A7)</f>
        <v>0</v>
      </c>
      <c r="AI7" s="15">
        <f>SUMIFS([11]Sheet1!$E:$E,[11]Sheet1!$F:$F,$A7,[11]Sheet1!$G:$G,"Delivered")</f>
        <v>0</v>
      </c>
      <c r="AK7">
        <f t="shared" si="0"/>
        <v>0</v>
      </c>
    </row>
    <row r="8" spans="1:50" ht="15.75" x14ac:dyDescent="0.25">
      <c r="A8" s="30" t="s">
        <v>52</v>
      </c>
      <c r="B8">
        <f>COUNTIFS([1]Sheet1!$F:$F,A8,[1]Sheet1!$G:$G,"Delivered")</f>
        <v>0</v>
      </c>
      <c r="C8">
        <f>COUNTIFS([1]Sheet1!$F:$F,A8,[1]Sheet1!$G:$G,'Scan Fri'!$Y$3)+COUNTIFS([1]Sheet1!$F:$F,A8,[1]Sheet1!$G:$G,'Scan Fri'!$Z$3)</f>
        <v>0</v>
      </c>
      <c r="D8">
        <f>COUNTIF([1]Sheet1!$F:$F,A8)</f>
        <v>0</v>
      </c>
      <c r="E8">
        <f>SUMIFS([1]Sheet1!$E:$E,[1]Sheet1!$F:$F,$A8,[1]Sheet1!$G:$G,"Delivered")</f>
        <v>0</v>
      </c>
      <c r="G8">
        <f>COUNTIFS([2]Sheet1!$F:$F,A8,[2]Sheet1!$G:$G,"Delivered")</f>
        <v>0</v>
      </c>
      <c r="H8">
        <f>COUNTIFS([2]Sheet1!$F:$F,$A8,[2]Sheet1!$G:$G,'Scan Sat'!$Y$3)+COUNTIFS([2]Sheet1!$F:$F,$A8,[2]Sheet1!$G:$G,'Scan Sat'!$Z$3)</f>
        <v>0</v>
      </c>
      <c r="I8">
        <f>COUNTIF([2]Sheet1!$F:$F,A8)</f>
        <v>0</v>
      </c>
      <c r="J8">
        <f>SUMIFS([2]Sheet1!$E:$E,[2]Sheet1!$F:$F,$A8,[2]Sheet1!$G:$G,"Delivered")</f>
        <v>0</v>
      </c>
      <c r="L8" s="15">
        <f>COUNTIFS([3]Sheet1!$F:$F,$A8,[3]Sheet1!$G:$G,"Delivered")</f>
        <v>0</v>
      </c>
      <c r="M8" s="16">
        <f>COUNTIFS([3]Sheet1!$F:$F,$A8,[3]Sheet1!$G:$G,[4]Sheet1!$Y$3)+COUNTIFS([3]Sheet1!$F:$F,$A8,[3]Sheet1!$G:$G,[4]Sheet1!$Z$3)</f>
        <v>0</v>
      </c>
      <c r="N8" s="15">
        <f>COUNTIF([3]Sheet1!$F:$F,A8)</f>
        <v>0</v>
      </c>
      <c r="O8" s="16">
        <f>SUMIFS([3]Sheet1!$E:$E,[3]Sheet1!$F:$F,$A8,[3]Sheet1!$G:$G,"Delivered")</f>
        <v>0</v>
      </c>
      <c r="Q8" s="16">
        <f>COUNTIFS([5]Sheet1!$F:$F,$A8,[5]Sheet1!$G:$G,"Delivered")</f>
        <v>0</v>
      </c>
      <c r="R8" s="16">
        <f>COUNTIFS([5]Sheet1!$F:$F,$A8,[5]Sheet1!$G:$G,'[6]Scan Mon'!$Y$3)+COUNTIFS([5]Sheet1!$F:$F,$A8,[5]Sheet1!$G:$G,'[6]Scan Mon'!$Z$3)</f>
        <v>0</v>
      </c>
      <c r="S8" s="16">
        <f>COUNTIF([5]Sheet1!$F:$F,A8)</f>
        <v>0</v>
      </c>
      <c r="T8" s="16">
        <f>SUMIFS([5]Sheet1!$E:$E,[5]Sheet1!$F:$F,$A8,[5]Sheet1!$G:$G,"Delivered")</f>
        <v>0</v>
      </c>
      <c r="V8" s="16">
        <f>COUNTIFS([7]Sheet1!$F:$F,$A8,[7]Sheet1!$G:$G,"Delivered")</f>
        <v>0</v>
      </c>
      <c r="W8" s="16">
        <f>COUNTIFS([7]Sheet1!$F:$F,$A8,[7]Sheet1!$G:$G,'[8]Scan Tue'!$Y$3)+COUNTIFS([7]Sheet1!$F:$F,$A8,[7]Sheet1!$G:$G,'[8]Scan Tue'!$Z$3)</f>
        <v>0</v>
      </c>
      <c r="X8" s="15">
        <f>COUNTIF([7]Sheet1!$F:$F,A8)</f>
        <v>0</v>
      </c>
      <c r="Y8" s="16">
        <f>SUMIFS([7]Sheet1!$E:$E,[7]Sheet1!$F:$F,$A8,[7]Sheet1!$G:$G,"Delivered")</f>
        <v>0</v>
      </c>
      <c r="AA8" s="16">
        <f>COUNTIFS([9]Sheet1!$F:$F,$A8,[9]Sheet1!$G:$G,"Delivered")</f>
        <v>0</v>
      </c>
      <c r="AB8" s="16">
        <f>COUNTIFS([9]Sheet1!$F:$F,$A8,[9]Sheet1!$G:$G,[10]Sheet1!$Y$3)+COUNTIFS([9]Sheet1!$F:$F,$A8,[9]Sheet1!$G:$G,[10]Sheet1!$Z$3)</f>
        <v>0</v>
      </c>
      <c r="AC8" s="16">
        <f>COUNTIF([9]Sheet1!$F:$F,A8)</f>
        <v>0</v>
      </c>
      <c r="AD8" s="15">
        <f>SUMIFS([9]Sheet1!$E:$E,[9]Sheet1!$F:$F,$A8,[9]Sheet1!$G:$G,"Delivered")</f>
        <v>0</v>
      </c>
      <c r="AF8" s="15">
        <f>COUNTIFS([11]Sheet1!$F:$F,$A8,[11]Sheet1!$G:$G,"Delivered")</f>
        <v>0</v>
      </c>
      <c r="AG8" s="15">
        <f>COUNTIFS([11]Sheet1!$F:$F,$A8,[11]Sheet1!$G:$G,'[12]Scan Thu'!$Y$3)+COUNTIFS([11]Sheet1!$F:$F,$A8,[11]Sheet1!$G:$G,'[12]Scan Thu'!$Z$3)</f>
        <v>0</v>
      </c>
      <c r="AH8" s="15">
        <f>COUNTIF([11]Sheet1!$F:$F,A8)</f>
        <v>0</v>
      </c>
      <c r="AI8" s="15">
        <f>SUMIFS([11]Sheet1!$E:$E,[11]Sheet1!$F:$F,$A8,[11]Sheet1!$G:$G,"Delivered")</f>
        <v>0</v>
      </c>
      <c r="AK8">
        <f t="shared" si="0"/>
        <v>0</v>
      </c>
    </row>
    <row r="9" spans="1:50" ht="15.75" x14ac:dyDescent="0.25">
      <c r="A9" s="30" t="s">
        <v>51</v>
      </c>
      <c r="B9">
        <f>COUNTIFS([1]Sheet1!$F:$F,A9,[1]Sheet1!$G:$G,"Delivered")</f>
        <v>0</v>
      </c>
      <c r="C9">
        <f>COUNTIFS([1]Sheet1!$F:$F,A9,[1]Sheet1!$G:$G,'Scan Fri'!$Y$3)+COUNTIFS([1]Sheet1!$F:$F,A9,[1]Sheet1!$G:$G,'Scan Fri'!$Z$3)</f>
        <v>0</v>
      </c>
      <c r="D9">
        <f>COUNTIF([1]Sheet1!$F:$F,A9)</f>
        <v>0</v>
      </c>
      <c r="E9">
        <f>SUMIFS([1]Sheet1!$E:$E,[1]Sheet1!$F:$F,$A9,[1]Sheet1!$G:$G,"Delivered")</f>
        <v>0</v>
      </c>
      <c r="G9">
        <f>COUNTIFS([2]Sheet1!$F:$F,A9,[2]Sheet1!$G:$G,"Delivered")</f>
        <v>0</v>
      </c>
      <c r="H9">
        <f>COUNTIFS([2]Sheet1!$F:$F,$A9,[2]Sheet1!$G:$G,'Scan Sat'!$Y$3)+COUNTIFS([2]Sheet1!$F:$F,$A9,[2]Sheet1!$G:$G,'Scan Sat'!$Z$3)</f>
        <v>0</v>
      </c>
      <c r="I9">
        <f>COUNTIF([2]Sheet1!$F:$F,A9)</f>
        <v>0</v>
      </c>
      <c r="J9">
        <f>SUMIFS([2]Sheet1!$E:$E,[2]Sheet1!$F:$F,$A9,[2]Sheet1!$G:$G,"Delivered")</f>
        <v>0</v>
      </c>
      <c r="L9" s="15">
        <f>COUNTIFS([3]Sheet1!$F:$F,$A9,[3]Sheet1!$G:$G,"Delivered")</f>
        <v>0</v>
      </c>
      <c r="M9" s="16">
        <f>COUNTIFS([3]Sheet1!$F:$F,$A9,[3]Sheet1!$G:$G,[4]Sheet1!$Y$3)+COUNTIFS([3]Sheet1!$F:$F,$A9,[3]Sheet1!$G:$G,[4]Sheet1!$Z$3)</f>
        <v>0</v>
      </c>
      <c r="N9" s="15">
        <f>COUNTIF([3]Sheet1!$F:$F,A9)</f>
        <v>0</v>
      </c>
      <c r="O9" s="16">
        <f>SUMIFS([3]Sheet1!$E:$E,[3]Sheet1!$F:$F,$A9,[3]Sheet1!$G:$G,"Delivered")</f>
        <v>0</v>
      </c>
      <c r="Q9" s="16">
        <f>COUNTIFS([5]Sheet1!$F:$F,$A9,[5]Sheet1!$G:$G,"Delivered")</f>
        <v>0</v>
      </c>
      <c r="R9" s="16">
        <f>COUNTIFS([5]Sheet1!$F:$F,$A9,[5]Sheet1!$G:$G,'[6]Scan Mon'!$Y$3)+COUNTIFS([5]Sheet1!$F:$F,$A9,[5]Sheet1!$G:$G,'[6]Scan Mon'!$Z$3)</f>
        <v>0</v>
      </c>
      <c r="S9" s="16">
        <f>COUNTIF([5]Sheet1!$F:$F,A9)</f>
        <v>0</v>
      </c>
      <c r="T9" s="16">
        <f>SUMIFS([5]Sheet1!$E:$E,[5]Sheet1!$F:$F,$A9,[5]Sheet1!$G:$G,"Delivered")</f>
        <v>0</v>
      </c>
      <c r="V9" s="16">
        <f>COUNTIFS([7]Sheet1!$F:$F,$A9,[7]Sheet1!$G:$G,"Delivered")</f>
        <v>0</v>
      </c>
      <c r="W9" s="16">
        <f>COUNTIFS([7]Sheet1!$F:$F,$A9,[7]Sheet1!$G:$G,'[8]Scan Tue'!$Y$3)+COUNTIFS([7]Sheet1!$F:$F,$A9,[7]Sheet1!$G:$G,'[8]Scan Tue'!$Z$3)</f>
        <v>0</v>
      </c>
      <c r="X9" s="15">
        <f>COUNTIF([7]Sheet1!$F:$F,A9)</f>
        <v>0</v>
      </c>
      <c r="Y9" s="16">
        <f>SUMIFS([7]Sheet1!$E:$E,[7]Sheet1!$F:$F,$A9,[7]Sheet1!$G:$G,"Delivered")</f>
        <v>0</v>
      </c>
      <c r="AA9" s="16">
        <f>COUNTIFS([9]Sheet1!$F:$F,$A9,[9]Sheet1!$G:$G,"Delivered")</f>
        <v>0</v>
      </c>
      <c r="AB9" s="16">
        <f>COUNTIFS([9]Sheet1!$F:$F,$A9,[9]Sheet1!$G:$G,[10]Sheet1!$Y$3)+COUNTIFS([9]Sheet1!$F:$F,$A9,[9]Sheet1!$G:$G,[10]Sheet1!$Z$3)</f>
        <v>0</v>
      </c>
      <c r="AC9" s="16">
        <f>COUNTIF([9]Sheet1!$F:$F,A9)</f>
        <v>0</v>
      </c>
      <c r="AD9" s="15">
        <f>SUMIFS([9]Sheet1!$E:$E,[9]Sheet1!$F:$F,$A9,[9]Sheet1!$G:$G,"Delivered")</f>
        <v>0</v>
      </c>
      <c r="AF9" s="15">
        <f>COUNTIFS([11]Sheet1!$F:$F,$A9,[11]Sheet1!$G:$G,"Delivered")</f>
        <v>0</v>
      </c>
      <c r="AG9" s="15">
        <f>COUNTIFS([11]Sheet1!$F:$F,$A9,[11]Sheet1!$G:$G,'[12]Scan Thu'!$Y$3)+COUNTIFS([11]Sheet1!$F:$F,$A9,[11]Sheet1!$G:$G,'[12]Scan Thu'!$Z$3)</f>
        <v>0</v>
      </c>
      <c r="AH9" s="15">
        <f>COUNTIF([11]Sheet1!$F:$F,A9)</f>
        <v>0</v>
      </c>
      <c r="AI9" s="15">
        <f>SUMIFS([11]Sheet1!$E:$E,[11]Sheet1!$F:$F,$A9,[11]Sheet1!$G:$G,"Delivered")</f>
        <v>0</v>
      </c>
      <c r="AK9">
        <f t="shared" si="0"/>
        <v>0</v>
      </c>
    </row>
    <row r="10" spans="1:50" ht="15.75" x14ac:dyDescent="0.25">
      <c r="A10" s="30" t="s">
        <v>65</v>
      </c>
      <c r="B10" t="e">
        <f>COUNTIFS([1]Sheet1!$F:$F,A10,[1]Sheet1!$G:$G,"Delivered")</f>
        <v>#VALUE!</v>
      </c>
      <c r="C10" t="e">
        <f>COUNTIFS([1]Sheet1!$F:$F,A10,[1]Sheet1!$G:$G,'Scan Fri'!$Y$3)+COUNTIFS([1]Sheet1!$F:$F,A10,[1]Sheet1!$G:$G,'Scan Fri'!$Z$3)</f>
        <v>#VALUE!</v>
      </c>
      <c r="D10" t="e">
        <f>COUNTIF([1]Sheet1!$F:$F,A10)</f>
        <v>#VALUE!</v>
      </c>
      <c r="E10" t="e">
        <f>SUMIFS([1]Sheet1!$E:$E,[1]Sheet1!$F:$F,$A10,[1]Sheet1!$G:$G,"Delivered")</f>
        <v>#VALUE!</v>
      </c>
      <c r="G10" t="e">
        <f>COUNTIFS([2]Sheet1!$F:$F,A10,[2]Sheet1!$G:$G,"Delivered")</f>
        <v>#VALUE!</v>
      </c>
      <c r="H10" t="e">
        <f>COUNTIFS([2]Sheet1!$F:$F,$A10,[2]Sheet1!$G:$G,'Scan Sat'!$Y$3)+COUNTIFS([2]Sheet1!$F:$F,$A10,[2]Sheet1!$G:$G,'Scan Sat'!$Z$3)</f>
        <v>#VALUE!</v>
      </c>
      <c r="I10" t="e">
        <f>COUNTIF([2]Sheet1!$F:$F,A10)</f>
        <v>#VALUE!</v>
      </c>
      <c r="J10" t="e">
        <f>SUMIFS([2]Sheet1!$E:$E,[2]Sheet1!$F:$F,$A10,[2]Sheet1!$G:$G,"Delivered")</f>
        <v>#VALUE!</v>
      </c>
      <c r="L10" s="15" t="e">
        <f>COUNTIFS([3]Sheet1!$F:$F,$A10,[3]Sheet1!$G:$G,"Delivered")</f>
        <v>#VALUE!</v>
      </c>
      <c r="M10" s="16" t="e">
        <f>COUNTIFS([3]Sheet1!$F:$F,$A10,[3]Sheet1!$G:$G,[4]Sheet1!$Y$3)+COUNTIFS([3]Sheet1!$F:$F,$A10,[3]Sheet1!$G:$G,[4]Sheet1!$Z$3)</f>
        <v>#VALUE!</v>
      </c>
      <c r="N10" s="15" t="e">
        <f>COUNTIF([3]Sheet1!$F:$F,A10)</f>
        <v>#VALUE!</v>
      </c>
      <c r="O10" s="16" t="e">
        <f>SUMIFS([3]Sheet1!$E:$E,[3]Sheet1!$F:$F,$A10,[3]Sheet1!$G:$G,"Delivered")</f>
        <v>#VALUE!</v>
      </c>
      <c r="Q10" s="16" t="e">
        <f>COUNTIFS([5]Sheet1!$F:$F,$A10,[5]Sheet1!$G:$G,"Delivered")</f>
        <v>#VALUE!</v>
      </c>
      <c r="R10" s="16" t="e">
        <f>COUNTIFS([5]Sheet1!$F:$F,$A10,[5]Sheet1!$G:$G,'[6]Scan Mon'!$Y$3)+COUNTIFS([5]Sheet1!$F:$F,$A10,[5]Sheet1!$G:$G,'[6]Scan Mon'!$Z$3)</f>
        <v>#VALUE!</v>
      </c>
      <c r="S10" s="16" t="e">
        <f>COUNTIF([5]Sheet1!$F:$F,A10)</f>
        <v>#VALUE!</v>
      </c>
      <c r="T10" s="16" t="e">
        <f>SUMIFS([5]Sheet1!$E:$E,[5]Sheet1!$F:$F,$A10,[5]Sheet1!$G:$G,"Delivered")</f>
        <v>#VALUE!</v>
      </c>
      <c r="V10" s="16" t="e">
        <f>COUNTIFS([7]Sheet1!$F:$F,$A10,[7]Sheet1!$G:$G,"Delivered")</f>
        <v>#VALUE!</v>
      </c>
      <c r="W10" s="16" t="e">
        <f>COUNTIFS([7]Sheet1!$F:$F,$A10,[7]Sheet1!$G:$G,'[8]Scan Tue'!$Y$3)+COUNTIFS([7]Sheet1!$F:$F,$A10,[7]Sheet1!$G:$G,'[8]Scan Tue'!$Z$3)</f>
        <v>#VALUE!</v>
      </c>
      <c r="X10" s="15" t="e">
        <f>COUNTIF([7]Sheet1!$F:$F,A10)</f>
        <v>#VALUE!</v>
      </c>
      <c r="Y10" s="16" t="e">
        <f>SUMIFS([7]Sheet1!$E:$E,[7]Sheet1!$F:$F,$A10,[7]Sheet1!$G:$G,"Delivered")</f>
        <v>#VALUE!</v>
      </c>
      <c r="AA10" s="16" t="e">
        <f>COUNTIFS([9]Sheet1!$F:$F,$A10,[9]Sheet1!$G:$G,"Delivered")</f>
        <v>#VALUE!</v>
      </c>
      <c r="AB10" s="16" t="e">
        <f>COUNTIFS([9]Sheet1!$F:$F,$A10,[9]Sheet1!$G:$G,[10]Sheet1!$Y$3)+COUNTIFS([9]Sheet1!$F:$F,$A10,[9]Sheet1!$G:$G,[10]Sheet1!$Z$3)</f>
        <v>#VALUE!</v>
      </c>
      <c r="AC10" s="16" t="e">
        <f>COUNTIF([9]Sheet1!$F:$F,A10)</f>
        <v>#VALUE!</v>
      </c>
      <c r="AD10" s="15" t="e">
        <f>SUMIFS([9]Sheet1!$E:$E,[9]Sheet1!$F:$F,$A10,[9]Sheet1!$G:$G,"Delivered")</f>
        <v>#VALUE!</v>
      </c>
      <c r="AF10" s="15" t="e">
        <f>COUNTIFS([11]Sheet1!$F:$F,$A10,[11]Sheet1!$G:$G,"Delivered")</f>
        <v>#VALUE!</v>
      </c>
      <c r="AG10" s="15" t="e">
        <f>COUNTIFS([11]Sheet1!$F:$F,$A10,[11]Sheet1!$G:$G,'[12]Scan Thu'!$Y$3)+COUNTIFS([11]Sheet1!$F:$F,$A10,[11]Sheet1!$G:$G,'[12]Scan Thu'!$Z$3)</f>
        <v>#VALUE!</v>
      </c>
      <c r="AH10" s="15" t="e">
        <f>COUNTIF([11]Sheet1!$F:$F,A10)</f>
        <v>#VALUE!</v>
      </c>
      <c r="AI10" s="15" t="e">
        <f>SUMIFS([11]Sheet1!$E:$E,[11]Sheet1!$F:$F,$A10,[11]Sheet1!$G:$G,"Delivered")</f>
        <v>#VALUE!</v>
      </c>
      <c r="AK10" t="e">
        <f t="shared" si="0"/>
        <v>#VALUE!</v>
      </c>
    </row>
    <row r="11" spans="1:50" ht="15.75" x14ac:dyDescent="0.25">
      <c r="A11" s="30"/>
      <c r="B11" t="e">
        <f>COUNTIFS([1]Sheet1!$F:$F,A11,[1]Sheet1!$G:$G,"Delivered")</f>
        <v>#VALUE!</v>
      </c>
      <c r="C11" t="e">
        <f>COUNTIFS([1]Sheet1!$F:$F,A11,[1]Sheet1!$G:$G,'Scan Fri'!$Y$3)+COUNTIFS([1]Sheet1!$F:$F,A11,[1]Sheet1!$G:$G,'Scan Fri'!$Z$3)</f>
        <v>#VALUE!</v>
      </c>
      <c r="D11" t="e">
        <f>COUNTIF([1]Sheet1!$F:$F,A11)</f>
        <v>#VALUE!</v>
      </c>
      <c r="E11" t="e">
        <f>SUMIFS([1]Sheet1!$E:$E,[1]Sheet1!$F:$F,$A11,[1]Sheet1!$G:$G,"Delivered")</f>
        <v>#VALUE!</v>
      </c>
      <c r="G11" t="e">
        <f>COUNTIFS([2]Sheet1!$F:$F,A11,[2]Sheet1!$G:$G,"Delivered")</f>
        <v>#VALUE!</v>
      </c>
      <c r="H11" t="e">
        <f>COUNTIFS([2]Sheet1!$F:$F,$A11,[2]Sheet1!$G:$G,'Scan Sat'!$Y$3)+COUNTIFS([2]Sheet1!$F:$F,$A11,[2]Sheet1!$G:$G,'Scan Sat'!$Z$3)</f>
        <v>#VALUE!</v>
      </c>
      <c r="I11" t="e">
        <f>COUNTIF([2]Sheet1!$F:$F,A11)</f>
        <v>#VALUE!</v>
      </c>
      <c r="J11" t="e">
        <f>SUMIFS([2]Sheet1!$E:$E,[2]Sheet1!$F:$F,$A11,[2]Sheet1!$G:$G,"Delivered")</f>
        <v>#VALUE!</v>
      </c>
      <c r="L11" s="15" t="e">
        <f>COUNTIFS([3]Sheet1!$F:$F,$A11,[3]Sheet1!$G:$G,"Delivered")</f>
        <v>#VALUE!</v>
      </c>
      <c r="M11" s="16" t="e">
        <f>COUNTIFS([3]Sheet1!$F:$F,$A11,[3]Sheet1!$G:$G,[4]Sheet1!$Y$3)+COUNTIFS([3]Sheet1!$F:$F,$A11,[3]Sheet1!$G:$G,[4]Sheet1!$Z$3)</f>
        <v>#VALUE!</v>
      </c>
      <c r="N11" s="15" t="e">
        <f>COUNTIF([3]Sheet1!$F:$F,A11)</f>
        <v>#VALUE!</v>
      </c>
      <c r="O11" s="16" t="e">
        <f>SUMIFS([3]Sheet1!$E:$E,[3]Sheet1!$F:$F,$A11,[3]Sheet1!$G:$G,"Delivered")</f>
        <v>#VALUE!</v>
      </c>
      <c r="Q11" s="16" t="e">
        <f>COUNTIFS([5]Sheet1!$F:$F,$A11,[5]Sheet1!$G:$G,"Delivered")</f>
        <v>#VALUE!</v>
      </c>
      <c r="R11" s="16" t="e">
        <f>COUNTIFS([5]Sheet1!$F:$F,$A11,[5]Sheet1!$G:$G,'[6]Scan Mon'!$Y$3)+COUNTIFS([5]Sheet1!$F:$F,$A11,[5]Sheet1!$G:$G,'[6]Scan Mon'!$Z$3)</f>
        <v>#VALUE!</v>
      </c>
      <c r="S11" s="16" t="e">
        <f>COUNTIF([5]Sheet1!$F:$F,A11)</f>
        <v>#VALUE!</v>
      </c>
      <c r="T11" s="16" t="e">
        <f>SUMIFS([5]Sheet1!$E:$E,[5]Sheet1!$F:$F,$A11,[5]Sheet1!$G:$G,"Delivered")</f>
        <v>#VALUE!</v>
      </c>
      <c r="V11" s="16" t="e">
        <f>COUNTIFS([7]Sheet1!$F:$F,$A11,[7]Sheet1!$G:$G,"Delivered")</f>
        <v>#VALUE!</v>
      </c>
      <c r="W11" s="16" t="e">
        <f>COUNTIFS([7]Sheet1!$F:$F,$A11,[7]Sheet1!$G:$G,'[8]Scan Tue'!$Y$3)+COUNTIFS([7]Sheet1!$F:$F,$A11,[7]Sheet1!$G:$G,'[8]Scan Tue'!$Z$3)</f>
        <v>#VALUE!</v>
      </c>
      <c r="X11" s="15" t="e">
        <f>COUNTIF([7]Sheet1!$F:$F,A11)</f>
        <v>#VALUE!</v>
      </c>
      <c r="Y11" s="16" t="e">
        <f>SUMIFS([7]Sheet1!$E:$E,[7]Sheet1!$F:$F,$A11,[7]Sheet1!$G:$G,"Delivered")</f>
        <v>#VALUE!</v>
      </c>
      <c r="AA11" s="16" t="e">
        <f>COUNTIFS([9]Sheet1!$F:$F,$A11,[9]Sheet1!$G:$G,"Delivered")</f>
        <v>#VALUE!</v>
      </c>
      <c r="AB11" s="16" t="e">
        <f>COUNTIFS([9]Sheet1!$F:$F,$A11,[9]Sheet1!$G:$G,[10]Sheet1!$Y$3)+COUNTIFS([9]Sheet1!$F:$F,$A11,[9]Sheet1!$G:$G,[10]Sheet1!$Z$3)</f>
        <v>#VALUE!</v>
      </c>
      <c r="AC11" s="16" t="e">
        <f>COUNTIF([9]Sheet1!$F:$F,A11)</f>
        <v>#VALUE!</v>
      </c>
      <c r="AD11" s="15" t="e">
        <f>SUMIFS([9]Sheet1!$E:$E,[9]Sheet1!$F:$F,$A11,[9]Sheet1!$G:$G,"Delivered")</f>
        <v>#VALUE!</v>
      </c>
      <c r="AF11" s="15" t="e">
        <f>COUNTIFS([11]Sheet1!$F:$F,$A11,[11]Sheet1!$G:$G,"Delivered")</f>
        <v>#VALUE!</v>
      </c>
      <c r="AG11" s="15" t="e">
        <f>COUNTIFS([11]Sheet1!$F:$F,$A11,[11]Sheet1!$G:$G,'[12]Scan Thu'!$Y$3)+COUNTIFS([11]Sheet1!$F:$F,$A11,[11]Sheet1!$G:$G,'[12]Scan Thu'!$Z$3)</f>
        <v>#VALUE!</v>
      </c>
      <c r="AH11" s="15" t="e">
        <f>COUNTIF([11]Sheet1!$F:$F,A11)</f>
        <v>#VALUE!</v>
      </c>
      <c r="AI11" s="15" t="e">
        <f>SUMIFS([11]Sheet1!$E:$E,[11]Sheet1!$F:$F,$A11,[11]Sheet1!$G:$G,"Delivered")</f>
        <v>#VALUE!</v>
      </c>
      <c r="AK11" t="e">
        <f t="shared" si="0"/>
        <v>#VALUE!</v>
      </c>
    </row>
    <row r="12" spans="1:50" ht="15.75" x14ac:dyDescent="0.25">
      <c r="A12" s="30"/>
      <c r="B12" t="e">
        <f>COUNTIFS([1]Sheet1!$F:$F,A12,[1]Sheet1!$G:$G,"Delivered")</f>
        <v>#VALUE!</v>
      </c>
      <c r="C12" t="e">
        <f>COUNTIFS([1]Sheet1!$F:$F,A12,[1]Sheet1!$G:$G,'Scan Fri'!$Y$3)+COUNTIFS([1]Sheet1!$F:$F,A12,[1]Sheet1!$G:$G,'Scan Fri'!$Z$3)</f>
        <v>#VALUE!</v>
      </c>
      <c r="D12" t="e">
        <f>COUNTIF([1]Sheet1!$F:$F,A12)</f>
        <v>#VALUE!</v>
      </c>
      <c r="E12" t="e">
        <f>SUMIFS([1]Sheet1!$E:$E,[1]Sheet1!$F:$F,$A12,[1]Sheet1!$G:$G,"Delivered")</f>
        <v>#VALUE!</v>
      </c>
      <c r="G12" t="e">
        <f>COUNTIFS([2]Sheet1!$F:$F,A12,[2]Sheet1!$G:$G,"Delivered")</f>
        <v>#VALUE!</v>
      </c>
      <c r="H12" t="e">
        <f>COUNTIFS([2]Sheet1!$F:$F,$A12,[2]Sheet1!$G:$G,'Scan Sat'!$Y$3)+COUNTIFS([2]Sheet1!$F:$F,$A12,[2]Sheet1!$G:$G,'Scan Sat'!$Z$3)</f>
        <v>#VALUE!</v>
      </c>
      <c r="I12" t="e">
        <f>COUNTIF([2]Sheet1!$F:$F,A12)</f>
        <v>#VALUE!</v>
      </c>
      <c r="J12" t="e">
        <f>SUMIFS([2]Sheet1!$E:$E,[2]Sheet1!$F:$F,$A12,[2]Sheet1!$G:$G,"Delivered")</f>
        <v>#VALUE!</v>
      </c>
      <c r="L12" s="15" t="e">
        <f>COUNTIFS([3]Sheet1!$F:$F,$A12,[3]Sheet1!$G:$G,"Delivered")</f>
        <v>#VALUE!</v>
      </c>
      <c r="M12" s="16" t="e">
        <f>COUNTIFS([3]Sheet1!$F:$F,$A12,[3]Sheet1!$G:$G,[4]Sheet1!$Y$3)+COUNTIFS([3]Sheet1!$F:$F,$A12,[3]Sheet1!$G:$G,[4]Sheet1!$Z$3)</f>
        <v>#VALUE!</v>
      </c>
      <c r="N12" s="15" t="e">
        <f>COUNTIF([3]Sheet1!$F:$F,A12)</f>
        <v>#VALUE!</v>
      </c>
      <c r="O12" s="16" t="e">
        <f>SUMIFS([3]Sheet1!$E:$E,[3]Sheet1!$F:$F,$A12,[3]Sheet1!$G:$G,"Delivered")</f>
        <v>#VALUE!</v>
      </c>
      <c r="Q12" s="16" t="e">
        <f>COUNTIFS([5]Sheet1!$F:$F,$A12,[5]Sheet1!$G:$G,"Delivered")</f>
        <v>#VALUE!</v>
      </c>
      <c r="R12" s="16" t="e">
        <f>COUNTIFS([5]Sheet1!$F:$F,$A12,[5]Sheet1!$G:$G,'[6]Scan Mon'!$Y$3)+COUNTIFS([5]Sheet1!$F:$F,$A12,[5]Sheet1!$G:$G,'[6]Scan Mon'!$Z$3)</f>
        <v>#VALUE!</v>
      </c>
      <c r="S12" s="16" t="e">
        <f>COUNTIF([5]Sheet1!$F:$F,A12)</f>
        <v>#VALUE!</v>
      </c>
      <c r="T12" s="16" t="e">
        <f>SUMIFS([5]Sheet1!$E:$E,[5]Sheet1!$F:$F,$A12,[5]Sheet1!$G:$G,"Delivered")</f>
        <v>#VALUE!</v>
      </c>
      <c r="V12" s="16" t="e">
        <f>COUNTIFS([7]Sheet1!$F:$F,$A12,[7]Sheet1!$G:$G,"Delivered")</f>
        <v>#VALUE!</v>
      </c>
      <c r="W12" s="16" t="e">
        <f>COUNTIFS([7]Sheet1!$F:$F,$A12,[7]Sheet1!$G:$G,'[8]Scan Tue'!$Y$3)+COUNTIFS([7]Sheet1!$F:$F,$A12,[7]Sheet1!$G:$G,'[8]Scan Tue'!$Z$3)</f>
        <v>#VALUE!</v>
      </c>
      <c r="X12" s="15" t="e">
        <f>COUNTIF([7]Sheet1!$F:$F,A12)</f>
        <v>#VALUE!</v>
      </c>
      <c r="Y12" s="16" t="e">
        <f>SUMIFS([7]Sheet1!$E:$E,[7]Sheet1!$F:$F,$A12,[7]Sheet1!$G:$G,"Delivered")</f>
        <v>#VALUE!</v>
      </c>
      <c r="AA12" s="16" t="e">
        <f>COUNTIFS([9]Sheet1!$F:$F,$A12,[9]Sheet1!$G:$G,"Delivered")</f>
        <v>#VALUE!</v>
      </c>
      <c r="AB12" s="16" t="e">
        <f>COUNTIFS([9]Sheet1!$F:$F,$A12,[9]Sheet1!$G:$G,[10]Sheet1!$Y$3)+COUNTIFS([9]Sheet1!$F:$F,$A12,[9]Sheet1!$G:$G,[10]Sheet1!$Z$3)</f>
        <v>#VALUE!</v>
      </c>
      <c r="AC12" s="16" t="e">
        <f>COUNTIF([9]Sheet1!$F:$F,A12)</f>
        <v>#VALUE!</v>
      </c>
      <c r="AD12" s="15" t="e">
        <f>SUMIFS([9]Sheet1!$E:$E,[9]Sheet1!$F:$F,$A12,[9]Sheet1!$G:$G,"Delivered")</f>
        <v>#VALUE!</v>
      </c>
      <c r="AF12" s="15" t="e">
        <f>COUNTIFS([11]Sheet1!$F:$F,$A12,[11]Sheet1!$G:$G,"Delivered")</f>
        <v>#VALUE!</v>
      </c>
      <c r="AG12" s="15" t="e">
        <f>COUNTIFS([11]Sheet1!$F:$F,$A12,[11]Sheet1!$G:$G,'[12]Scan Thu'!$Y$3)+COUNTIFS([11]Sheet1!$F:$F,$A12,[11]Sheet1!$G:$G,'[12]Scan Thu'!$Z$3)</f>
        <v>#VALUE!</v>
      </c>
      <c r="AH12" s="15" t="e">
        <f>COUNTIF([11]Sheet1!$F:$F,A12)</f>
        <v>#VALUE!</v>
      </c>
      <c r="AI12" s="15" t="e">
        <f>SUMIFS([11]Sheet1!$E:$E,[11]Sheet1!$F:$F,$A12,[11]Sheet1!$G:$G,"Delivered")</f>
        <v>#VALUE!</v>
      </c>
      <c r="AK12" t="e">
        <f t="shared" si="0"/>
        <v>#VALUE!</v>
      </c>
    </row>
    <row r="13" spans="1:50" ht="15.75" x14ac:dyDescent="0.25">
      <c r="A13" s="30"/>
      <c r="B13">
        <f>COUNTIFS([1]Sheet1!$F:$F,A13,[1]Sheet1!$G:$G,"Delivered")</f>
        <v>0</v>
      </c>
      <c r="C13">
        <f>COUNTIFS([1]Sheet1!$F:$F,A13,[1]Sheet1!$G:$G,'Scan Fri'!$Y$3)+COUNTIFS([1]Sheet1!$F:$F,A13,[1]Sheet1!$G:$G,'Scan Fri'!$Z$3)</f>
        <v>0</v>
      </c>
      <c r="D13">
        <f>COUNTIF([1]Sheet1!$F:$F,A13)</f>
        <v>0</v>
      </c>
      <c r="E13">
        <f>SUMIFS([1]Sheet1!$E:$E,[1]Sheet1!$F:$F,$A13,[1]Sheet1!$G:$G,"Delivered")</f>
        <v>0</v>
      </c>
      <c r="G13">
        <f>COUNTIFS([2]Sheet1!$F:$F,A13,[2]Sheet1!$G:$G,"Delivered")</f>
        <v>0</v>
      </c>
      <c r="H13">
        <f>COUNTIFS([2]Sheet1!$F:$F,$A13,[2]Sheet1!$G:$G,'Scan Sat'!$Y$3)+COUNTIFS([2]Sheet1!$F:$F,$A13,[2]Sheet1!$G:$G,'Scan Sat'!$Z$3)</f>
        <v>0</v>
      </c>
      <c r="I13">
        <f>COUNTIF([2]Sheet1!$F:$F,A13)</f>
        <v>0</v>
      </c>
      <c r="J13">
        <f>SUMIFS([2]Sheet1!$E:$E,[2]Sheet1!$F:$F,$A13,[2]Sheet1!$G:$G,"Delivered")</f>
        <v>0</v>
      </c>
      <c r="L13" s="15">
        <f>COUNTIFS([3]Sheet1!$F:$F,$A13,[3]Sheet1!$G:$G,"Delivered")</f>
        <v>0</v>
      </c>
      <c r="M13" s="16">
        <f>COUNTIFS([3]Sheet1!$F:$F,$A13,[3]Sheet1!$G:$G,[4]Sheet1!$Y$3)+COUNTIFS([3]Sheet1!$F:$F,$A13,[3]Sheet1!$G:$G,[4]Sheet1!$Z$3)</f>
        <v>0</v>
      </c>
      <c r="N13" s="15">
        <f>COUNTIF([3]Sheet1!$F:$F,A13)</f>
        <v>0</v>
      </c>
      <c r="O13" s="16">
        <f>SUMIFS([3]Sheet1!$E:$E,[3]Sheet1!$F:$F,$A13,[3]Sheet1!$G:$G,"Delivered")</f>
        <v>0</v>
      </c>
      <c r="Q13" s="16">
        <f>COUNTIFS([5]Sheet1!$F:$F,$A13,[5]Sheet1!$G:$G,"Delivered")</f>
        <v>0</v>
      </c>
      <c r="R13" s="16">
        <f>COUNTIFS([5]Sheet1!$F:$F,$A13,[5]Sheet1!$G:$G,'[6]Scan Mon'!$Y$3)+COUNTIFS([5]Sheet1!$F:$F,$A13,[5]Sheet1!$G:$G,'[6]Scan Mon'!$Z$3)</f>
        <v>0</v>
      </c>
      <c r="S13" s="16">
        <f>COUNTIF([5]Sheet1!$F:$F,A13)</f>
        <v>0</v>
      </c>
      <c r="T13" s="16">
        <f>SUMIFS([5]Sheet1!$E:$E,[5]Sheet1!$F:$F,$A13,[5]Sheet1!$G:$G,"Delivered")</f>
        <v>0</v>
      </c>
      <c r="V13" s="16">
        <f>COUNTIFS([7]Sheet1!$F:$F,$A13,[7]Sheet1!$G:$G,"Delivered")</f>
        <v>0</v>
      </c>
      <c r="W13" s="16">
        <f>COUNTIFS([7]Sheet1!$F:$F,$A13,[7]Sheet1!$G:$G,'[8]Scan Tue'!$Y$3)+COUNTIFS([7]Sheet1!$F:$F,$A13,[7]Sheet1!$G:$G,'[8]Scan Tue'!$Z$3)</f>
        <v>0</v>
      </c>
      <c r="X13" s="15">
        <f>COUNTIF([7]Sheet1!$F:$F,A13)</f>
        <v>0</v>
      </c>
      <c r="Y13" s="16">
        <f>SUMIFS([7]Sheet1!$E:$E,[7]Sheet1!$F:$F,$A13,[7]Sheet1!$G:$G,"Delivered")</f>
        <v>0</v>
      </c>
      <c r="AA13" s="16">
        <f>COUNTIFS([9]Sheet1!$F:$F,$A13,[9]Sheet1!$G:$G,"Delivered")</f>
        <v>0</v>
      </c>
      <c r="AB13" s="16">
        <f>COUNTIFS([9]Sheet1!$F:$F,$A13,[9]Sheet1!$G:$G,[10]Sheet1!$Y$3)+COUNTIFS([9]Sheet1!$F:$F,$A13,[9]Sheet1!$G:$G,[10]Sheet1!$Z$3)</f>
        <v>0</v>
      </c>
      <c r="AC13" s="16">
        <f>COUNTIF([9]Sheet1!$F:$F,A13)</f>
        <v>0</v>
      </c>
      <c r="AD13" s="15">
        <f>SUMIFS([9]Sheet1!$E:$E,[9]Sheet1!$F:$F,$A13,[9]Sheet1!$G:$G,"Delivered")</f>
        <v>0</v>
      </c>
      <c r="AF13" s="15">
        <f>COUNTIFS([11]Sheet1!$F:$F,$A13,[11]Sheet1!$G:$G,"Delivered")</f>
        <v>0</v>
      </c>
      <c r="AG13" s="15">
        <f>COUNTIFS([11]Sheet1!$F:$F,$A13,[11]Sheet1!$G:$G,'[12]Scan Thu'!$Y$3)+COUNTIFS([11]Sheet1!$F:$F,$A13,[11]Sheet1!$G:$G,'[12]Scan Thu'!$Z$3)</f>
        <v>0</v>
      </c>
      <c r="AH13" s="15">
        <f>COUNTIF([11]Sheet1!$F:$F,A13)</f>
        <v>0</v>
      </c>
      <c r="AI13" s="15">
        <f>SUMIFS([11]Sheet1!$E:$E,[11]Sheet1!$F:$F,$A13,[11]Sheet1!$G:$G,"Delivered")</f>
        <v>0</v>
      </c>
      <c r="AK13">
        <f t="shared" si="0"/>
        <v>0</v>
      </c>
    </row>
    <row r="14" spans="1:50" ht="15.75" x14ac:dyDescent="0.25">
      <c r="A14" s="30"/>
      <c r="B14">
        <f>COUNTIFS([1]Sheet1!$F:$F,A14,[1]Sheet1!$G:$G,"Delivered")</f>
        <v>0</v>
      </c>
      <c r="C14">
        <f>COUNTIFS([1]Sheet1!$F:$F,A14,[1]Sheet1!$G:$G,'Scan Fri'!$Y$3)+COUNTIFS([1]Sheet1!$F:$F,A14,[1]Sheet1!$G:$G,'Scan Fri'!$Z$3)</f>
        <v>0</v>
      </c>
      <c r="D14">
        <f>COUNTIF([1]Sheet1!$F:$F,A14)</f>
        <v>0</v>
      </c>
      <c r="E14">
        <f>SUMIFS([1]Sheet1!$E:$E,[1]Sheet1!$F:$F,$A14,[1]Sheet1!$G:$G,"Delivered")</f>
        <v>0</v>
      </c>
      <c r="G14">
        <f>COUNTIFS([2]Sheet1!$F:$F,A14,[2]Sheet1!$G:$G,"Delivered")</f>
        <v>0</v>
      </c>
      <c r="H14">
        <f>COUNTIFS([2]Sheet1!$F:$F,$A14,[2]Sheet1!$G:$G,'Scan Sat'!$Y$3)+COUNTIFS([2]Sheet1!$F:$F,$A14,[2]Sheet1!$G:$G,'Scan Sat'!$Z$3)</f>
        <v>0</v>
      </c>
      <c r="I14">
        <f>COUNTIF([2]Sheet1!$F:$F,A14)</f>
        <v>0</v>
      </c>
      <c r="J14">
        <f>SUMIFS([2]Sheet1!$E:$E,[2]Sheet1!$F:$F,$A14,[2]Sheet1!$G:$G,"Delivered")</f>
        <v>0</v>
      </c>
      <c r="L14" s="15">
        <f>COUNTIFS([3]Sheet1!$F:$F,$A14,[3]Sheet1!$G:$G,"Delivered")</f>
        <v>0</v>
      </c>
      <c r="M14" s="16">
        <f>COUNTIFS([3]Sheet1!$F:$F,$A14,[3]Sheet1!$G:$G,[4]Sheet1!$Y$3)+COUNTIFS([3]Sheet1!$F:$F,$A14,[3]Sheet1!$G:$G,[4]Sheet1!$Z$3)</f>
        <v>0</v>
      </c>
      <c r="N14" s="15">
        <f>COUNTIF([3]Sheet1!$F:$F,A14)</f>
        <v>0</v>
      </c>
      <c r="O14" s="16">
        <f>SUMIFS([3]Sheet1!$E:$E,[3]Sheet1!$F:$F,$A14,[3]Sheet1!$G:$G,"Delivered")</f>
        <v>0</v>
      </c>
      <c r="Q14" s="16">
        <f>COUNTIFS([5]Sheet1!$F:$F,$A14,[5]Sheet1!$G:$G,"Delivered")</f>
        <v>0</v>
      </c>
      <c r="R14" s="16">
        <f>COUNTIFS([5]Sheet1!$F:$F,$A14,[5]Sheet1!$G:$G,'[6]Scan Mon'!$Y$3)+COUNTIFS([5]Sheet1!$F:$F,$A14,[5]Sheet1!$G:$G,'[6]Scan Mon'!$Z$3)</f>
        <v>0</v>
      </c>
      <c r="S14" s="16">
        <f>COUNTIF([5]Sheet1!$F:$F,A14)</f>
        <v>0</v>
      </c>
      <c r="T14" s="16">
        <f>SUMIFS([5]Sheet1!$E:$E,[5]Sheet1!$F:$F,$A14,[5]Sheet1!$G:$G,"Delivered")</f>
        <v>0</v>
      </c>
      <c r="V14" s="16">
        <f>COUNTIFS([7]Sheet1!$F:$F,$A14,[7]Sheet1!$G:$G,"Delivered")</f>
        <v>0</v>
      </c>
      <c r="W14" s="16">
        <f>COUNTIFS([7]Sheet1!$F:$F,$A14,[7]Sheet1!$G:$G,'[8]Scan Tue'!$Y$3)+COUNTIFS([7]Sheet1!$F:$F,$A14,[7]Sheet1!$G:$G,'[8]Scan Tue'!$Z$3)</f>
        <v>0</v>
      </c>
      <c r="X14" s="15">
        <f>COUNTIF([7]Sheet1!$F:$F,A14)</f>
        <v>0</v>
      </c>
      <c r="Y14" s="16">
        <f>SUMIFS([7]Sheet1!$E:$E,[7]Sheet1!$F:$F,$A14,[7]Sheet1!$G:$G,"Delivered")</f>
        <v>0</v>
      </c>
      <c r="AA14" s="16">
        <f>COUNTIFS([9]Sheet1!$F:$F,$A14,[9]Sheet1!$G:$G,"Delivered")</f>
        <v>0</v>
      </c>
      <c r="AB14" s="16">
        <f>COUNTIFS([9]Sheet1!$F:$F,$A14,[9]Sheet1!$G:$G,[10]Sheet1!$Y$3)+COUNTIFS([9]Sheet1!$F:$F,$A14,[9]Sheet1!$G:$G,[10]Sheet1!$Z$3)</f>
        <v>0</v>
      </c>
      <c r="AC14" s="16">
        <f>COUNTIF([9]Sheet1!$F:$F,A14)</f>
        <v>0</v>
      </c>
      <c r="AD14" s="15">
        <f>SUMIFS([9]Sheet1!$E:$E,[9]Sheet1!$F:$F,$A14,[9]Sheet1!$G:$G,"Delivered")</f>
        <v>0</v>
      </c>
      <c r="AF14" s="15">
        <f>COUNTIFS([11]Sheet1!$F:$F,$A14,[11]Sheet1!$G:$G,"Delivered")</f>
        <v>0</v>
      </c>
      <c r="AG14" s="15">
        <f>COUNTIFS([11]Sheet1!$F:$F,$A14,[11]Sheet1!$G:$G,'[12]Scan Thu'!$Y$3)+COUNTIFS([11]Sheet1!$F:$F,$A14,[11]Sheet1!$G:$G,'[12]Scan Thu'!$Z$3)</f>
        <v>0</v>
      </c>
      <c r="AH14" s="15">
        <f>COUNTIF([11]Sheet1!$F:$F,A14)</f>
        <v>0</v>
      </c>
      <c r="AI14" s="15">
        <f>SUMIFS([11]Sheet1!$E:$E,[11]Sheet1!$F:$F,$A14,[11]Sheet1!$G:$G,"Delivered")</f>
        <v>0</v>
      </c>
      <c r="AK14">
        <f t="shared" si="0"/>
        <v>0</v>
      </c>
    </row>
    <row r="15" spans="1:50" ht="15.75" x14ac:dyDescent="0.25">
      <c r="A15" s="30"/>
      <c r="B15">
        <f>COUNTIFS([1]Sheet1!$F:$F,A15,[1]Sheet1!$G:$G,"Delivered")</f>
        <v>0</v>
      </c>
      <c r="C15">
        <f>COUNTIFS([1]Sheet1!$F:$F,A15,[1]Sheet1!$G:$G,'Scan Fri'!$Y$3)+COUNTIFS([1]Sheet1!$F:$F,A15,[1]Sheet1!$G:$G,'Scan Fri'!$Z$3)</f>
        <v>0</v>
      </c>
      <c r="D15">
        <f>COUNTIF([1]Sheet1!$F:$F,A15)</f>
        <v>0</v>
      </c>
      <c r="E15">
        <f>SUMIFS([1]Sheet1!$E:$E,[1]Sheet1!$F:$F,$A15,[1]Sheet1!$G:$G,"Delivered")</f>
        <v>0</v>
      </c>
      <c r="G15">
        <f>COUNTIFS([2]Sheet1!$F:$F,A15,[2]Sheet1!$G:$G,"Delivered")</f>
        <v>0</v>
      </c>
      <c r="H15">
        <f>COUNTIFS([2]Sheet1!$F:$F,$A15,[2]Sheet1!$G:$G,'Scan Sat'!$Y$3)+COUNTIFS([2]Sheet1!$F:$F,$A15,[2]Sheet1!$G:$G,'Scan Sat'!$Z$3)</f>
        <v>0</v>
      </c>
      <c r="I15">
        <f>COUNTIF([2]Sheet1!$F:$F,A15)</f>
        <v>0</v>
      </c>
      <c r="J15">
        <f>SUMIFS([2]Sheet1!$E:$E,[2]Sheet1!$F:$F,$A15,[2]Sheet1!$G:$G,"Delivered")</f>
        <v>0</v>
      </c>
      <c r="L15" s="15">
        <f>COUNTIFS([3]Sheet1!$F:$F,$A15,[3]Sheet1!$G:$G,"Delivered")</f>
        <v>0</v>
      </c>
      <c r="M15" s="16">
        <f>COUNTIFS([3]Sheet1!$F:$F,$A15,[3]Sheet1!$G:$G,[4]Sheet1!$Y$3)+COUNTIFS([3]Sheet1!$F:$F,$A15,[3]Sheet1!$G:$G,[4]Sheet1!$Z$3)</f>
        <v>0</v>
      </c>
      <c r="N15" s="15">
        <f>COUNTIF([3]Sheet1!$F:$F,A15)</f>
        <v>0</v>
      </c>
      <c r="O15" s="16">
        <f>SUMIFS([3]Sheet1!$E:$E,[3]Sheet1!$F:$F,$A15,[3]Sheet1!$G:$G,"Delivered")</f>
        <v>0</v>
      </c>
      <c r="Q15" s="16">
        <f>COUNTIFS([5]Sheet1!$F:$F,$A15,[5]Sheet1!$G:$G,"Delivered")</f>
        <v>0</v>
      </c>
      <c r="R15" s="16">
        <f>COUNTIFS([5]Sheet1!$F:$F,$A15,[5]Sheet1!$G:$G,'[6]Scan Mon'!$Y$3)+COUNTIFS([5]Sheet1!$F:$F,$A15,[5]Sheet1!$G:$G,'[6]Scan Mon'!$Z$3)</f>
        <v>0</v>
      </c>
      <c r="S15" s="16">
        <f>COUNTIF([5]Sheet1!$F:$F,A15)</f>
        <v>0</v>
      </c>
      <c r="T15" s="16">
        <f>SUMIFS([5]Sheet1!$E:$E,[5]Sheet1!$F:$F,$A15,[5]Sheet1!$G:$G,"Delivered")</f>
        <v>0</v>
      </c>
      <c r="V15" s="16">
        <f>COUNTIFS([7]Sheet1!$F:$F,$A15,[7]Sheet1!$G:$G,"Delivered")</f>
        <v>0</v>
      </c>
      <c r="W15" s="16">
        <f>COUNTIFS([7]Sheet1!$F:$F,$A15,[7]Sheet1!$G:$G,'[8]Scan Tue'!$Y$3)+COUNTIFS([7]Sheet1!$F:$F,$A15,[7]Sheet1!$G:$G,'[8]Scan Tue'!$Z$3)</f>
        <v>0</v>
      </c>
      <c r="X15" s="15">
        <f>COUNTIF([7]Sheet1!$F:$F,A15)</f>
        <v>0</v>
      </c>
      <c r="Y15" s="16">
        <f>SUMIFS([7]Sheet1!$E:$E,[7]Sheet1!$F:$F,$A15,[7]Sheet1!$G:$G,"Delivered")</f>
        <v>0</v>
      </c>
      <c r="AA15" s="16">
        <f>COUNTIFS([9]Sheet1!$F:$F,$A15,[9]Sheet1!$G:$G,"Delivered")</f>
        <v>0</v>
      </c>
      <c r="AB15" s="16">
        <f>COUNTIFS([9]Sheet1!$F:$F,$A15,[9]Sheet1!$G:$G,[10]Sheet1!$Y$3)+COUNTIFS([9]Sheet1!$F:$F,$A15,[9]Sheet1!$G:$G,[10]Sheet1!$Z$3)</f>
        <v>0</v>
      </c>
      <c r="AC15" s="16">
        <f>COUNTIF([9]Sheet1!$F:$F,A15)</f>
        <v>0</v>
      </c>
      <c r="AD15" s="15">
        <f>SUMIFS([9]Sheet1!$E:$E,[9]Sheet1!$F:$F,$A15,[9]Sheet1!$G:$G,"Delivered")</f>
        <v>0</v>
      </c>
      <c r="AF15" s="15">
        <f>COUNTIFS([11]Sheet1!$F:$F,$A15,[11]Sheet1!$G:$G,"Delivered")</f>
        <v>0</v>
      </c>
      <c r="AG15" s="15">
        <f>COUNTIFS([11]Sheet1!$F:$F,$A15,[11]Sheet1!$G:$G,'[12]Scan Thu'!$Y$3)+COUNTIFS([11]Sheet1!$F:$F,$A15,[11]Sheet1!$G:$G,'[12]Scan Thu'!$Z$3)</f>
        <v>0</v>
      </c>
      <c r="AH15" s="15">
        <f>COUNTIF([11]Sheet1!$F:$F,A15)</f>
        <v>0</v>
      </c>
      <c r="AI15" s="15">
        <f>SUMIFS([11]Sheet1!$E:$E,[11]Sheet1!$F:$F,$A15,[11]Sheet1!$G:$G,"Delivered")</f>
        <v>0</v>
      </c>
      <c r="AK15">
        <f t="shared" si="0"/>
        <v>0</v>
      </c>
    </row>
    <row r="16" spans="1:50" ht="15.75" x14ac:dyDescent="0.25">
      <c r="A16" s="30"/>
      <c r="B16">
        <f>COUNTIFS([1]Sheet1!$F:$F,A16,[1]Sheet1!$G:$G,"Delivered")</f>
        <v>0</v>
      </c>
      <c r="C16">
        <f>COUNTIFS([1]Sheet1!$F:$F,A16,[1]Sheet1!$G:$G,'Scan Fri'!$Y$3)+COUNTIFS([1]Sheet1!$F:$F,A16,[1]Sheet1!$G:$G,'Scan Fri'!$Z$3)</f>
        <v>0</v>
      </c>
      <c r="D16">
        <f>COUNTIF([1]Sheet1!$F:$F,A16)</f>
        <v>0</v>
      </c>
      <c r="E16">
        <f>SUMIFS([1]Sheet1!$E:$E,[1]Sheet1!$F:$F,$A16,[1]Sheet1!$G:$G,"Delivered")</f>
        <v>0</v>
      </c>
      <c r="G16">
        <f>COUNTIFS([2]Sheet1!$F:$F,A16,[2]Sheet1!$G:$G,"Delivered")</f>
        <v>0</v>
      </c>
      <c r="H16">
        <f>COUNTIFS([2]Sheet1!$F:$F,$A16,[2]Sheet1!$G:$G,'Scan Sat'!$Y$3)+COUNTIFS([2]Sheet1!$F:$F,$A16,[2]Sheet1!$G:$G,'Scan Sat'!$Z$3)</f>
        <v>0</v>
      </c>
      <c r="I16">
        <f>COUNTIF([2]Sheet1!$F:$F,A16)</f>
        <v>0</v>
      </c>
      <c r="J16">
        <f>SUMIFS([2]Sheet1!$E:$E,[2]Sheet1!$F:$F,$A16,[2]Sheet1!$G:$G,"Delivered")</f>
        <v>0</v>
      </c>
      <c r="L16" s="15">
        <f>COUNTIFS([3]Sheet1!$F:$F,$A16,[3]Sheet1!$G:$G,"Delivered")</f>
        <v>0</v>
      </c>
      <c r="M16" s="16">
        <f>COUNTIFS([3]Sheet1!$F:$F,$A16,[3]Sheet1!$G:$G,[4]Sheet1!$Y$3)+COUNTIFS([3]Sheet1!$F:$F,$A16,[3]Sheet1!$G:$G,[4]Sheet1!$Z$3)</f>
        <v>0</v>
      </c>
      <c r="N16" s="15">
        <f>COUNTIF([3]Sheet1!$F:$F,A16)</f>
        <v>0</v>
      </c>
      <c r="O16" s="16">
        <f>SUMIFS([3]Sheet1!$E:$E,[3]Sheet1!$F:$F,$A16,[3]Sheet1!$G:$G,"Delivered")</f>
        <v>0</v>
      </c>
      <c r="Q16" s="16">
        <f>COUNTIFS([5]Sheet1!$F:$F,$A16,[5]Sheet1!$G:$G,"Delivered")</f>
        <v>0</v>
      </c>
      <c r="R16" s="16">
        <f>COUNTIFS([5]Sheet1!$F:$F,$A16,[5]Sheet1!$G:$G,'[6]Scan Mon'!$Y$3)+COUNTIFS([5]Sheet1!$F:$F,$A16,[5]Sheet1!$G:$G,'[6]Scan Mon'!$Z$3)</f>
        <v>0</v>
      </c>
      <c r="S16" s="16">
        <f>COUNTIF([5]Sheet1!$F:$F,A16)</f>
        <v>0</v>
      </c>
      <c r="T16" s="16">
        <f>SUMIFS([5]Sheet1!$E:$E,[5]Sheet1!$F:$F,$A16,[5]Sheet1!$G:$G,"Delivered")</f>
        <v>0</v>
      </c>
      <c r="V16" s="16">
        <f>COUNTIFS([7]Sheet1!$F:$F,$A16,[7]Sheet1!$G:$G,"Delivered")</f>
        <v>0</v>
      </c>
      <c r="W16" s="16">
        <f>COUNTIFS([7]Sheet1!$F:$F,$A16,[7]Sheet1!$G:$G,'[8]Scan Tue'!$Y$3)+COUNTIFS([7]Sheet1!$F:$F,$A16,[7]Sheet1!$G:$G,'[8]Scan Tue'!$Z$3)</f>
        <v>0</v>
      </c>
      <c r="X16" s="15">
        <f>COUNTIF([7]Sheet1!$F:$F,A16)</f>
        <v>0</v>
      </c>
      <c r="Y16" s="16">
        <f>SUMIFS([7]Sheet1!$E:$E,[7]Sheet1!$F:$F,$A16,[7]Sheet1!$G:$G,"Delivered")</f>
        <v>0</v>
      </c>
      <c r="AA16" s="16">
        <f>COUNTIFS([9]Sheet1!$F:$F,$A16,[9]Sheet1!$G:$G,"Delivered")</f>
        <v>0</v>
      </c>
      <c r="AB16" s="16">
        <f>COUNTIFS([9]Sheet1!$F:$F,$A16,[9]Sheet1!$G:$G,[10]Sheet1!$Y$3)+COUNTIFS([9]Sheet1!$F:$F,$A16,[9]Sheet1!$G:$G,[10]Sheet1!$Z$3)</f>
        <v>0</v>
      </c>
      <c r="AC16" s="16">
        <f>COUNTIF([9]Sheet1!$F:$F,A16)</f>
        <v>0</v>
      </c>
      <c r="AD16" s="15">
        <f>SUMIFS([9]Sheet1!$E:$E,[9]Sheet1!$F:$F,$A16,[9]Sheet1!$G:$G,"Delivered")</f>
        <v>0</v>
      </c>
      <c r="AF16" s="15">
        <f>COUNTIFS([11]Sheet1!$F:$F,$A16,[11]Sheet1!$G:$G,"Delivered")</f>
        <v>0</v>
      </c>
      <c r="AG16" s="15">
        <f>COUNTIFS([11]Sheet1!$F:$F,$A16,[11]Sheet1!$G:$G,'[12]Scan Thu'!$Y$3)+COUNTIFS([11]Sheet1!$F:$F,$A16,[11]Sheet1!$G:$G,'[12]Scan Thu'!$Z$3)</f>
        <v>0</v>
      </c>
      <c r="AH16" s="15">
        <f>COUNTIF([11]Sheet1!$F:$F,A16)</f>
        <v>0</v>
      </c>
      <c r="AI16" s="15">
        <f>SUMIFS([11]Sheet1!$E:$E,[11]Sheet1!$F:$F,$A16,[11]Sheet1!$G:$G,"Delivered")</f>
        <v>0</v>
      </c>
      <c r="AK16">
        <f t="shared" si="0"/>
        <v>0</v>
      </c>
    </row>
    <row r="17" spans="1:37" ht="15.75" x14ac:dyDescent="0.25">
      <c r="A17" s="30"/>
      <c r="B17">
        <f>COUNTIFS([1]Sheet1!$F:$F,A17,[1]Sheet1!$G:$G,"Delivered")</f>
        <v>0</v>
      </c>
      <c r="C17">
        <f>COUNTIFS([1]Sheet1!$F:$F,A17,[1]Sheet1!$G:$G,'Scan Fri'!$Y$3)+COUNTIFS([1]Sheet1!$F:$F,A17,[1]Sheet1!$G:$G,'Scan Fri'!$Z$3)</f>
        <v>0</v>
      </c>
      <c r="D17">
        <f>COUNTIF([1]Sheet1!$F:$F,A17)</f>
        <v>0</v>
      </c>
      <c r="E17">
        <f>SUMIFS([1]Sheet1!$E:$E,[1]Sheet1!$F:$F,$A17,[1]Sheet1!$G:$G,"Delivered")</f>
        <v>0</v>
      </c>
      <c r="G17">
        <f>COUNTIFS([2]Sheet1!$F:$F,A17,[2]Sheet1!$G:$G,"Delivered")</f>
        <v>0</v>
      </c>
      <c r="H17">
        <f>COUNTIFS([2]Sheet1!$F:$F,$A17,[2]Sheet1!$G:$G,'Scan Sat'!$Y$3)+COUNTIFS([2]Sheet1!$F:$F,$A17,[2]Sheet1!$G:$G,'Scan Sat'!$Z$3)</f>
        <v>0</v>
      </c>
      <c r="I17">
        <f>COUNTIF([2]Sheet1!$F:$F,A17)</f>
        <v>0</v>
      </c>
      <c r="J17">
        <f>SUMIFS([2]Sheet1!$E:$E,[2]Sheet1!$F:$F,$A17,[2]Sheet1!$G:$G,"Delivered")</f>
        <v>0</v>
      </c>
      <c r="L17" s="15">
        <f>COUNTIFS([3]Sheet1!$F:$F,$A17,[3]Sheet1!$G:$G,"Delivered")</f>
        <v>0</v>
      </c>
      <c r="M17" s="16">
        <f>COUNTIFS([3]Sheet1!$F:$F,$A17,[3]Sheet1!$G:$G,[4]Sheet1!$Y$3)+COUNTIFS([3]Sheet1!$F:$F,$A17,[3]Sheet1!$G:$G,[4]Sheet1!$Z$3)</f>
        <v>0</v>
      </c>
      <c r="N17" s="15">
        <f>COUNTIF([3]Sheet1!$F:$F,A17)</f>
        <v>0</v>
      </c>
      <c r="O17" s="16">
        <f>SUMIFS([3]Sheet1!$E:$E,[3]Sheet1!$F:$F,$A17,[3]Sheet1!$G:$G,"Delivered")</f>
        <v>0</v>
      </c>
      <c r="Q17" s="16">
        <f>COUNTIFS([5]Sheet1!$F:$F,$A17,[5]Sheet1!$G:$G,"Delivered")</f>
        <v>0</v>
      </c>
      <c r="R17" s="16">
        <f>COUNTIFS([5]Sheet1!$F:$F,$A17,[5]Sheet1!$G:$G,'[6]Scan Mon'!$Y$3)+COUNTIFS([5]Sheet1!$F:$F,$A17,[5]Sheet1!$G:$G,'[6]Scan Mon'!$Z$3)</f>
        <v>0</v>
      </c>
      <c r="S17" s="16">
        <f>COUNTIF([5]Sheet1!$F:$F,A17)</f>
        <v>0</v>
      </c>
      <c r="T17" s="16">
        <f>SUMIFS([5]Sheet1!$E:$E,[5]Sheet1!$F:$F,$A17,[5]Sheet1!$G:$G,"Delivered")</f>
        <v>0</v>
      </c>
      <c r="V17" s="16">
        <f>COUNTIFS([7]Sheet1!$F:$F,$A17,[7]Sheet1!$G:$G,"Delivered")</f>
        <v>0</v>
      </c>
      <c r="W17" s="16">
        <f>COUNTIFS([7]Sheet1!$F:$F,$A17,[7]Sheet1!$G:$G,'[8]Scan Tue'!$Y$3)+COUNTIFS([7]Sheet1!$F:$F,$A17,[7]Sheet1!$G:$G,'[8]Scan Tue'!$Z$3)</f>
        <v>0</v>
      </c>
      <c r="X17" s="15">
        <f>COUNTIF([7]Sheet1!$F:$F,A17)</f>
        <v>0</v>
      </c>
      <c r="Y17" s="16">
        <f>SUMIFS([7]Sheet1!$E:$E,[7]Sheet1!$F:$F,$A17,[7]Sheet1!$G:$G,"Delivered")</f>
        <v>0</v>
      </c>
      <c r="AA17" s="16">
        <f>COUNTIFS([9]Sheet1!$F:$F,$A17,[9]Sheet1!$G:$G,"Delivered")</f>
        <v>0</v>
      </c>
      <c r="AB17" s="16">
        <f>COUNTIFS([9]Sheet1!$F:$F,$A17,[9]Sheet1!$G:$G,[10]Sheet1!$Y$3)+COUNTIFS([9]Sheet1!$F:$F,$A17,[9]Sheet1!$G:$G,[10]Sheet1!$Z$3)</f>
        <v>0</v>
      </c>
      <c r="AC17" s="16">
        <f>COUNTIF([9]Sheet1!$F:$F,A17)</f>
        <v>0</v>
      </c>
      <c r="AD17" s="15">
        <f>SUMIFS([9]Sheet1!$E:$E,[9]Sheet1!$F:$F,$A17,[9]Sheet1!$G:$G,"Delivered")</f>
        <v>0</v>
      </c>
      <c r="AF17" s="15">
        <f>COUNTIFS([11]Sheet1!$F:$F,$A17,[11]Sheet1!$G:$G,"Delivered")</f>
        <v>0</v>
      </c>
      <c r="AG17" s="15">
        <f>COUNTIFS([11]Sheet1!$F:$F,$A17,[11]Sheet1!$G:$G,'[12]Scan Thu'!$Y$3)+COUNTIFS([11]Sheet1!$F:$F,$A17,[11]Sheet1!$G:$G,'[12]Scan Thu'!$Z$3)</f>
        <v>0</v>
      </c>
      <c r="AH17" s="15">
        <f>COUNTIF([11]Sheet1!$F:$F,A17)</f>
        <v>0</v>
      </c>
      <c r="AI17" s="15">
        <f>SUMIFS([11]Sheet1!$E:$E,[11]Sheet1!$F:$F,$A17,[11]Sheet1!$G:$G,"Delivered")</f>
        <v>0</v>
      </c>
      <c r="AK17">
        <f t="shared" si="0"/>
        <v>0</v>
      </c>
    </row>
    <row r="18" spans="1:37" ht="15.75" x14ac:dyDescent="0.25">
      <c r="A18" s="30"/>
      <c r="B18">
        <f>COUNTIFS([1]Sheet1!$F:$F,A18,[1]Sheet1!$G:$G,"Delivered")</f>
        <v>0</v>
      </c>
      <c r="C18">
        <f>COUNTIFS([1]Sheet1!$F:$F,A18,[1]Sheet1!$G:$G,'Scan Fri'!$Y$3)+COUNTIFS([1]Sheet1!$F:$F,A18,[1]Sheet1!$G:$G,'Scan Fri'!$Z$3)</f>
        <v>0</v>
      </c>
      <c r="D18">
        <f>COUNTIF([1]Sheet1!$F:$F,A18)</f>
        <v>0</v>
      </c>
      <c r="E18">
        <f>SUMIFS([1]Sheet1!$E:$E,[1]Sheet1!$F:$F,$A18,[1]Sheet1!$G:$G,"Delivered")</f>
        <v>0</v>
      </c>
      <c r="G18">
        <f>COUNTIFS([2]Sheet1!$F:$F,A18,[2]Sheet1!$G:$G,"Delivered")</f>
        <v>0</v>
      </c>
      <c r="H18">
        <f>COUNTIFS([2]Sheet1!$F:$F,$A18,[2]Sheet1!$G:$G,'Scan Sat'!$Y$3)+COUNTIFS([2]Sheet1!$F:$F,$A18,[2]Sheet1!$G:$G,'Scan Sat'!$Z$3)</f>
        <v>0</v>
      </c>
      <c r="I18">
        <f>COUNTIF([2]Sheet1!$F:$F,A18)</f>
        <v>0</v>
      </c>
      <c r="J18">
        <f>SUMIFS([2]Sheet1!$E:$E,[2]Sheet1!$F:$F,$A18,[2]Sheet1!$G:$G,"Delivered")</f>
        <v>0</v>
      </c>
      <c r="L18" s="15">
        <f>COUNTIFS([3]Sheet1!$F:$F,$A18,[3]Sheet1!$G:$G,"Delivered")</f>
        <v>0</v>
      </c>
      <c r="M18" s="16">
        <f>COUNTIFS([3]Sheet1!$F:$F,$A18,[3]Sheet1!$G:$G,[4]Sheet1!$Y$3)+COUNTIFS([3]Sheet1!$F:$F,$A18,[3]Sheet1!$G:$G,[4]Sheet1!$Z$3)</f>
        <v>0</v>
      </c>
      <c r="N18" s="15">
        <f>COUNTIF([3]Sheet1!$F:$F,A18)</f>
        <v>0</v>
      </c>
      <c r="O18" s="16">
        <f>SUMIFS([3]Sheet1!$E:$E,[3]Sheet1!$F:$F,$A18,[3]Sheet1!$G:$G,"Delivered")</f>
        <v>0</v>
      </c>
      <c r="Q18" s="16">
        <f>COUNTIFS([5]Sheet1!$F:$F,$A18,[5]Sheet1!$G:$G,"Delivered")</f>
        <v>0</v>
      </c>
      <c r="R18" s="16">
        <f>COUNTIFS([5]Sheet1!$F:$F,$A18,[5]Sheet1!$G:$G,'[6]Scan Mon'!$Y$3)+COUNTIFS([5]Sheet1!$F:$F,$A18,[5]Sheet1!$G:$G,'[6]Scan Mon'!$Z$3)</f>
        <v>0</v>
      </c>
      <c r="S18" s="16">
        <f>COUNTIF([5]Sheet1!$F:$F,A18)</f>
        <v>0</v>
      </c>
      <c r="T18" s="16">
        <f>SUMIFS([5]Sheet1!$E:$E,[5]Sheet1!$F:$F,$A18,[5]Sheet1!$G:$G,"Delivered")</f>
        <v>0</v>
      </c>
      <c r="V18" s="16">
        <f>COUNTIFS([7]Sheet1!$F:$F,$A18,[7]Sheet1!$G:$G,"Delivered")</f>
        <v>0</v>
      </c>
      <c r="W18" s="16">
        <f>COUNTIFS([7]Sheet1!$F:$F,$A18,[7]Sheet1!$G:$G,'[8]Scan Tue'!$Y$3)+COUNTIFS([7]Sheet1!$F:$F,$A18,[7]Sheet1!$G:$G,'[8]Scan Tue'!$Z$3)</f>
        <v>0</v>
      </c>
      <c r="X18" s="15">
        <f>COUNTIF([7]Sheet1!$F:$F,A18)</f>
        <v>0</v>
      </c>
      <c r="Y18" s="16">
        <f>SUMIFS([7]Sheet1!$E:$E,[7]Sheet1!$F:$F,$A18,[7]Sheet1!$G:$G,"Delivered")</f>
        <v>0</v>
      </c>
      <c r="AA18" s="16">
        <f>COUNTIFS([9]Sheet1!$F:$F,$A18,[9]Sheet1!$G:$G,"Delivered")</f>
        <v>0</v>
      </c>
      <c r="AB18" s="16">
        <f>COUNTIFS([9]Sheet1!$F:$F,$A18,[9]Sheet1!$G:$G,[10]Sheet1!$Y$3)+COUNTIFS([9]Sheet1!$F:$F,$A18,[9]Sheet1!$G:$G,[10]Sheet1!$Z$3)</f>
        <v>0</v>
      </c>
      <c r="AC18" s="16">
        <f>COUNTIF([9]Sheet1!$F:$F,A18)</f>
        <v>0</v>
      </c>
      <c r="AD18" s="15">
        <f>SUMIFS([9]Sheet1!$E:$E,[9]Sheet1!$F:$F,$A18,[9]Sheet1!$G:$G,"Delivered")</f>
        <v>0</v>
      </c>
      <c r="AF18" s="15">
        <f>COUNTIFS([11]Sheet1!$F:$F,$A18,[11]Sheet1!$G:$G,"Delivered")</f>
        <v>0</v>
      </c>
      <c r="AG18" s="15">
        <f>COUNTIFS([11]Sheet1!$F:$F,$A18,[11]Sheet1!$G:$G,'[12]Scan Thu'!$Y$3)+COUNTIFS([11]Sheet1!$F:$F,$A18,[11]Sheet1!$G:$G,'[12]Scan Thu'!$Z$3)</f>
        <v>0</v>
      </c>
      <c r="AH18" s="15">
        <f>COUNTIF([11]Sheet1!$F:$F,A18)</f>
        <v>0</v>
      </c>
      <c r="AI18" s="15">
        <f>SUMIFS([11]Sheet1!$E:$E,[11]Sheet1!$F:$F,$A18,[11]Sheet1!$G:$G,"Delivered")</f>
        <v>0</v>
      </c>
      <c r="AK18">
        <f t="shared" si="0"/>
        <v>0</v>
      </c>
    </row>
    <row r="19" spans="1:37" ht="15.75" x14ac:dyDescent="0.25">
      <c r="A19" s="30"/>
      <c r="B19">
        <f>COUNTIFS([1]Sheet1!$F:$F,A19,[1]Sheet1!$G:$G,"Delivered")</f>
        <v>0</v>
      </c>
      <c r="C19">
        <f>COUNTIFS([1]Sheet1!$F:$F,A19,[1]Sheet1!$G:$G,'Scan Fri'!$Y$3)+COUNTIFS([1]Sheet1!$F:$F,A19,[1]Sheet1!$G:$G,'Scan Fri'!$Z$3)</f>
        <v>0</v>
      </c>
      <c r="D19">
        <f>COUNTIF([1]Sheet1!$F:$F,A19)</f>
        <v>0</v>
      </c>
      <c r="E19">
        <f>SUMIFS([1]Sheet1!$E:$E,[1]Sheet1!$F:$F,$A19,[1]Sheet1!$G:$G,"Delivered")</f>
        <v>0</v>
      </c>
      <c r="G19">
        <f>COUNTIFS([2]Sheet1!$F:$F,A19,[2]Sheet1!$G:$G,"Delivered")</f>
        <v>0</v>
      </c>
      <c r="H19">
        <f>COUNTIFS([2]Sheet1!$F:$F,$A19,[2]Sheet1!$G:$G,'Scan Sat'!$Y$3)+COUNTIFS([2]Sheet1!$F:$F,$A19,[2]Sheet1!$G:$G,'Scan Sat'!$Z$3)</f>
        <v>0</v>
      </c>
      <c r="I19">
        <f>COUNTIF([2]Sheet1!$F:$F,A19)</f>
        <v>0</v>
      </c>
      <c r="J19">
        <f>SUMIFS([2]Sheet1!$E:$E,[2]Sheet1!$F:$F,$A19,[2]Sheet1!$G:$G,"Delivered")</f>
        <v>0</v>
      </c>
      <c r="L19" s="15">
        <f>COUNTIFS([3]Sheet1!$F:$F,$A19,[3]Sheet1!$G:$G,"Delivered")</f>
        <v>0</v>
      </c>
      <c r="M19" s="16">
        <f>COUNTIFS([3]Sheet1!$F:$F,$A19,[3]Sheet1!$G:$G,[4]Sheet1!$Y$3)+COUNTIFS([3]Sheet1!$F:$F,$A19,[3]Sheet1!$G:$G,[4]Sheet1!$Z$3)</f>
        <v>0</v>
      </c>
      <c r="N19" s="15">
        <f>COUNTIF([3]Sheet1!$F:$F,A19)</f>
        <v>0</v>
      </c>
      <c r="O19" s="16">
        <f>SUMIFS([3]Sheet1!$E:$E,[3]Sheet1!$F:$F,$A19,[3]Sheet1!$G:$G,"Delivered")</f>
        <v>0</v>
      </c>
      <c r="Q19" s="16">
        <f>COUNTIFS([5]Sheet1!$F:$F,$A19,[5]Sheet1!$G:$G,"Delivered")</f>
        <v>0</v>
      </c>
      <c r="R19" s="16">
        <f>COUNTIFS([5]Sheet1!$F:$F,$A19,[5]Sheet1!$G:$G,'[6]Scan Mon'!$Y$3)+COUNTIFS([5]Sheet1!$F:$F,$A19,[5]Sheet1!$G:$G,'[6]Scan Mon'!$Z$3)</f>
        <v>0</v>
      </c>
      <c r="S19" s="16">
        <f>COUNTIF([5]Sheet1!$F:$F,A19)</f>
        <v>0</v>
      </c>
      <c r="T19" s="16">
        <f>SUMIFS([5]Sheet1!$E:$E,[5]Sheet1!$F:$F,$A19,[5]Sheet1!$G:$G,"Delivered")</f>
        <v>0</v>
      </c>
      <c r="V19" s="16">
        <f>COUNTIFS([7]Sheet1!$F:$F,$A19,[7]Sheet1!$G:$G,"Delivered")</f>
        <v>0</v>
      </c>
      <c r="W19" s="16">
        <f>COUNTIFS([7]Sheet1!$F:$F,$A19,[7]Sheet1!$G:$G,'[8]Scan Tue'!$Y$3)+COUNTIFS([7]Sheet1!$F:$F,$A19,[7]Sheet1!$G:$G,'[8]Scan Tue'!$Z$3)</f>
        <v>0</v>
      </c>
      <c r="X19" s="15">
        <f>COUNTIF([7]Sheet1!$F:$F,A19)</f>
        <v>0</v>
      </c>
      <c r="Y19" s="16">
        <f>SUMIFS([7]Sheet1!$E:$E,[7]Sheet1!$F:$F,$A19,[7]Sheet1!$G:$G,"Delivered")</f>
        <v>0</v>
      </c>
      <c r="AA19" s="16">
        <f>COUNTIFS([9]Sheet1!$F:$F,$A19,[9]Sheet1!$G:$G,"Delivered")</f>
        <v>0</v>
      </c>
      <c r="AB19" s="16">
        <f>COUNTIFS([9]Sheet1!$F:$F,$A19,[9]Sheet1!$G:$G,[10]Sheet1!$Y$3)+COUNTIFS([9]Sheet1!$F:$F,$A19,[9]Sheet1!$G:$G,[10]Sheet1!$Z$3)</f>
        <v>0</v>
      </c>
      <c r="AC19" s="16">
        <f>COUNTIF([9]Sheet1!$F:$F,A19)</f>
        <v>0</v>
      </c>
      <c r="AD19" s="15">
        <f>SUMIFS([9]Sheet1!$E:$E,[9]Sheet1!$F:$F,$A19,[9]Sheet1!$G:$G,"Delivered")</f>
        <v>0</v>
      </c>
      <c r="AF19" s="15">
        <f>COUNTIFS([11]Sheet1!$F:$F,$A19,[11]Sheet1!$G:$G,"Delivered")</f>
        <v>0</v>
      </c>
      <c r="AG19" s="15">
        <f>COUNTIFS([11]Sheet1!$F:$F,$A19,[11]Sheet1!$G:$G,'[12]Scan Thu'!$Y$3)+COUNTIFS([11]Sheet1!$F:$F,$A19,[11]Sheet1!$G:$G,'[12]Scan Thu'!$Z$3)</f>
        <v>0</v>
      </c>
      <c r="AH19" s="15">
        <f>COUNTIF([11]Sheet1!$F:$F,A19)</f>
        <v>0</v>
      </c>
      <c r="AI19" s="15">
        <f>SUMIFS([11]Sheet1!$E:$E,[11]Sheet1!$F:$F,$A19,[11]Sheet1!$G:$G,"Delivered")</f>
        <v>0</v>
      </c>
      <c r="AK19">
        <f t="shared" si="0"/>
        <v>0</v>
      </c>
    </row>
    <row r="20" spans="1:37" ht="15.75" x14ac:dyDescent="0.25">
      <c r="A20" s="30"/>
      <c r="B20">
        <f>COUNTIFS([1]Sheet1!$F:$F,A20,[1]Sheet1!$G:$G,"Delivered")</f>
        <v>0</v>
      </c>
      <c r="C20">
        <f>COUNTIFS([1]Sheet1!$F:$F,A20,[1]Sheet1!$G:$G,'Scan Fri'!$Y$3)+COUNTIFS([1]Sheet1!$F:$F,A20,[1]Sheet1!$G:$G,'Scan Fri'!$Z$3)</f>
        <v>0</v>
      </c>
      <c r="D20">
        <f>COUNTIF([1]Sheet1!$F:$F,A20)</f>
        <v>0</v>
      </c>
      <c r="E20">
        <f>SUMIFS([1]Sheet1!$E:$E,[1]Sheet1!$F:$F,$A20,[1]Sheet1!$G:$G,"Delivered")</f>
        <v>0</v>
      </c>
      <c r="G20">
        <f>COUNTIFS([2]Sheet1!$F:$F,A20,[2]Sheet1!$G:$G,"Delivered")</f>
        <v>0</v>
      </c>
      <c r="H20">
        <f>COUNTIFS([2]Sheet1!$F:$F,$A20,[2]Sheet1!$G:$G,'Scan Sat'!$Y$3)+COUNTIFS([2]Sheet1!$F:$F,$A20,[2]Sheet1!$G:$G,'Scan Sat'!$Z$3)</f>
        <v>0</v>
      </c>
      <c r="I20">
        <f>COUNTIF([2]Sheet1!$F:$F,A20)</f>
        <v>0</v>
      </c>
      <c r="J20">
        <f>SUMIFS([2]Sheet1!$E:$E,[2]Sheet1!$F:$F,$A20,[2]Sheet1!$G:$G,"Delivered")</f>
        <v>0</v>
      </c>
      <c r="L20" s="15">
        <f>COUNTIFS([3]Sheet1!$F:$F,$A20,[3]Sheet1!$G:$G,"Delivered")</f>
        <v>0</v>
      </c>
      <c r="M20" s="16">
        <f>COUNTIFS([3]Sheet1!$F:$F,$A20,[3]Sheet1!$G:$G,[4]Sheet1!$Y$3)+COUNTIFS([3]Sheet1!$F:$F,$A20,[3]Sheet1!$G:$G,[4]Sheet1!$Z$3)</f>
        <v>0</v>
      </c>
      <c r="N20" s="15">
        <f>COUNTIF([3]Sheet1!$F:$F,A20)</f>
        <v>0</v>
      </c>
      <c r="O20" s="16">
        <f>SUMIFS([3]Sheet1!$E:$E,[3]Sheet1!$F:$F,$A20,[3]Sheet1!$G:$G,"Delivered")</f>
        <v>0</v>
      </c>
      <c r="Q20" s="16">
        <f>COUNTIFS([5]Sheet1!$F:$F,$A20,[5]Sheet1!$G:$G,"Delivered")</f>
        <v>0</v>
      </c>
      <c r="R20" s="16">
        <f>COUNTIFS([5]Sheet1!$F:$F,$A20,[5]Sheet1!$G:$G,'[6]Scan Mon'!$Y$3)+COUNTIFS([5]Sheet1!$F:$F,$A20,[5]Sheet1!$G:$G,'[6]Scan Mon'!$Z$3)</f>
        <v>0</v>
      </c>
      <c r="S20" s="16">
        <f>COUNTIF([5]Sheet1!$F:$F,A20)</f>
        <v>0</v>
      </c>
      <c r="T20" s="16">
        <f>SUMIFS([5]Sheet1!$E:$E,[5]Sheet1!$F:$F,$A20,[5]Sheet1!$G:$G,"Delivered")</f>
        <v>0</v>
      </c>
      <c r="V20" s="16">
        <f>COUNTIFS([7]Sheet1!$F:$F,$A20,[7]Sheet1!$G:$G,"Delivered")</f>
        <v>0</v>
      </c>
      <c r="W20" s="16">
        <f>COUNTIFS([7]Sheet1!$F:$F,$A20,[7]Sheet1!$G:$G,'[8]Scan Tue'!$Y$3)+COUNTIFS([7]Sheet1!$F:$F,$A20,[7]Sheet1!$G:$G,'[8]Scan Tue'!$Z$3)</f>
        <v>0</v>
      </c>
      <c r="X20" s="15">
        <f>COUNTIF([7]Sheet1!$F:$F,A20)</f>
        <v>0</v>
      </c>
      <c r="Y20" s="16">
        <f>SUMIFS([7]Sheet1!$E:$E,[7]Sheet1!$F:$F,$A20,[7]Sheet1!$G:$G,"Delivered")</f>
        <v>0</v>
      </c>
      <c r="AA20" s="16">
        <f>COUNTIFS([9]Sheet1!$F:$F,$A20,[9]Sheet1!$G:$G,"Delivered")</f>
        <v>0</v>
      </c>
      <c r="AB20" s="16">
        <f>COUNTIFS([9]Sheet1!$F:$F,$A20,[9]Sheet1!$G:$G,[10]Sheet1!$Y$3)+COUNTIFS([9]Sheet1!$F:$F,$A20,[9]Sheet1!$G:$G,[10]Sheet1!$Z$3)</f>
        <v>0</v>
      </c>
      <c r="AC20" s="16">
        <f>COUNTIF([9]Sheet1!$F:$F,A20)</f>
        <v>0</v>
      </c>
      <c r="AD20" s="15">
        <f>SUMIFS([9]Sheet1!$E:$E,[9]Sheet1!$F:$F,$A20,[9]Sheet1!$G:$G,"Delivered")</f>
        <v>0</v>
      </c>
      <c r="AF20" s="15">
        <f>COUNTIFS([11]Sheet1!$F:$F,$A20,[11]Sheet1!$G:$G,"Delivered")</f>
        <v>0</v>
      </c>
      <c r="AG20" s="15">
        <f>COUNTIFS([11]Sheet1!$F:$F,$A20,[11]Sheet1!$G:$G,'[12]Scan Thu'!$Y$3)+COUNTIFS([11]Sheet1!$F:$F,$A20,[11]Sheet1!$G:$G,'[12]Scan Thu'!$Z$3)</f>
        <v>0</v>
      </c>
      <c r="AH20" s="15">
        <f>COUNTIF([11]Sheet1!$F:$F,A20)</f>
        <v>0</v>
      </c>
      <c r="AI20" s="15">
        <f>SUMIFS([11]Sheet1!$E:$E,[11]Sheet1!$F:$F,$A20,[11]Sheet1!$G:$G,"Delivered")</f>
        <v>0</v>
      </c>
      <c r="AK20">
        <f>SUM(AF20+AA20+V20+Q20+L20+G20+B20)</f>
        <v>0</v>
      </c>
    </row>
    <row r="21" spans="1:37" ht="15.75" x14ac:dyDescent="0.25">
      <c r="A21" s="30"/>
      <c r="B21">
        <f>COUNTIFS([1]Sheet1!$F:$F,A21,[1]Sheet1!$G:$G,"Delivered")</f>
        <v>0</v>
      </c>
      <c r="C21">
        <f>COUNTIFS([1]Sheet1!$F:$F,A21,[1]Sheet1!$G:$G,'Scan Fri'!$Y$3)+COUNTIFS([1]Sheet1!$F:$F,A21,[1]Sheet1!$G:$G,'Scan Fri'!$Z$3)</f>
        <v>0</v>
      </c>
      <c r="D21">
        <f>COUNTIF([1]Sheet1!$F:$F,A21)</f>
        <v>0</v>
      </c>
      <c r="E21">
        <f>SUMIFS([1]Sheet1!$E:$E,[1]Sheet1!$F:$F,$A21,[1]Sheet1!$G:$G,"Delivered")</f>
        <v>0</v>
      </c>
      <c r="G21">
        <f>COUNTIFS([2]Sheet1!$F:$F,A21,[2]Sheet1!$G:$G,"Delivered")</f>
        <v>0</v>
      </c>
      <c r="H21">
        <f>COUNTIFS([2]Sheet1!$F:$F,$A21,[2]Sheet1!$G:$G,'Scan Sat'!$Y$3)+COUNTIFS([2]Sheet1!$F:$F,$A21,[2]Sheet1!$G:$G,'Scan Sat'!$Z$3)</f>
        <v>0</v>
      </c>
      <c r="I21">
        <f>COUNTIF([2]Sheet1!$F:$F,A21)</f>
        <v>0</v>
      </c>
      <c r="J21">
        <f>SUMIFS([2]Sheet1!$E:$E,[2]Sheet1!$F:$F,$A21,[2]Sheet1!$G:$G,"Delivered")</f>
        <v>0</v>
      </c>
      <c r="L21" s="15">
        <f>COUNTIFS([3]Sheet1!$F:$F,$A21,[3]Sheet1!$G:$G,"Delivered")</f>
        <v>0</v>
      </c>
      <c r="M21" s="16">
        <f>COUNTIFS([3]Sheet1!$F:$F,$A21,[3]Sheet1!$G:$G,[4]Sheet1!$Y$3)+COUNTIFS([3]Sheet1!$F:$F,$A21,[3]Sheet1!$G:$G,[4]Sheet1!$Z$3)</f>
        <v>0</v>
      </c>
      <c r="N21" s="15">
        <f>COUNTIF([3]Sheet1!$F:$F,A21)</f>
        <v>0</v>
      </c>
      <c r="O21" s="16">
        <f>SUMIFS([3]Sheet1!$E:$E,[3]Sheet1!$F:$F,$A21,[3]Sheet1!$G:$G,"Delivered")</f>
        <v>0</v>
      </c>
      <c r="Q21" s="16">
        <f>COUNTIFS([5]Sheet1!$F:$F,$A21,[5]Sheet1!$G:$G,"Delivered")</f>
        <v>0</v>
      </c>
      <c r="R21" s="16">
        <f>COUNTIFS([5]Sheet1!$F:$F,$A21,[5]Sheet1!$G:$G,'[6]Scan Mon'!$Y$3)+COUNTIFS([5]Sheet1!$F:$F,$A21,[5]Sheet1!$G:$G,'[6]Scan Mon'!$Z$3)</f>
        <v>0</v>
      </c>
      <c r="S21" s="16">
        <f>COUNTIF([5]Sheet1!$F:$F,A21)</f>
        <v>0</v>
      </c>
      <c r="T21" s="16">
        <f>SUMIFS([5]Sheet1!$E:$E,[5]Sheet1!$F:$F,$A21,[5]Sheet1!$G:$G,"Delivered")</f>
        <v>0</v>
      </c>
      <c r="V21" s="16">
        <f>COUNTIFS([7]Sheet1!$F:$F,$A21,[7]Sheet1!$G:$G,"Delivered")</f>
        <v>0</v>
      </c>
      <c r="W21" s="16">
        <f>COUNTIFS([7]Sheet1!$F:$F,$A21,[7]Sheet1!$G:$G,'[8]Scan Tue'!$Y$3)+COUNTIFS([7]Sheet1!$F:$F,$A21,[7]Sheet1!$G:$G,'[8]Scan Tue'!$Z$3)</f>
        <v>0</v>
      </c>
      <c r="X21" s="15">
        <f>COUNTIF([7]Sheet1!$F:$F,A21)</f>
        <v>0</v>
      </c>
      <c r="Y21" s="16">
        <f>SUMIFS([7]Sheet1!$E:$E,[7]Sheet1!$F:$F,$A21,[7]Sheet1!$G:$G,"Delivered")</f>
        <v>0</v>
      </c>
      <c r="AA21" s="16">
        <f>COUNTIFS([9]Sheet1!$F:$F,$A21,[9]Sheet1!$G:$G,"Delivered")</f>
        <v>0</v>
      </c>
      <c r="AB21" s="16">
        <f>COUNTIFS([9]Sheet1!$F:$F,$A21,[9]Sheet1!$G:$G,[10]Sheet1!$Y$3)+COUNTIFS([9]Sheet1!$F:$F,$A21,[9]Sheet1!$G:$G,[10]Sheet1!$Z$3)</f>
        <v>0</v>
      </c>
      <c r="AC21" s="16">
        <f>COUNTIF([9]Sheet1!$F:$F,A21)</f>
        <v>0</v>
      </c>
      <c r="AD21" s="15">
        <f>SUMIFS([9]Sheet1!$E:$E,[9]Sheet1!$F:$F,$A21,[9]Sheet1!$G:$G,"Delivered")</f>
        <v>0</v>
      </c>
      <c r="AF21" s="15">
        <f>COUNTIFS([11]Sheet1!$F:$F,$A21,[11]Sheet1!$G:$G,"Delivered")</f>
        <v>0</v>
      </c>
      <c r="AG21" s="15">
        <f>COUNTIFS([11]Sheet1!$F:$F,$A21,[11]Sheet1!$G:$G,'[12]Scan Thu'!$Y$3)+COUNTIFS([11]Sheet1!$F:$F,$A21,[11]Sheet1!$G:$G,'[12]Scan Thu'!$Z$3)</f>
        <v>0</v>
      </c>
      <c r="AH21" s="15">
        <f>COUNTIF([11]Sheet1!$F:$F,A21)</f>
        <v>0</v>
      </c>
      <c r="AI21" s="15">
        <f>SUMIFS([11]Sheet1!$E:$E,[11]Sheet1!$F:$F,$A21,[11]Sheet1!$G:$G,"Delivered")</f>
        <v>0</v>
      </c>
      <c r="AK21">
        <f t="shared" si="0"/>
        <v>0</v>
      </c>
    </row>
    <row r="22" spans="1:37" ht="15.75" x14ac:dyDescent="0.25">
      <c r="A22" s="30"/>
      <c r="B22">
        <f>COUNTIFS([1]Sheet1!$F:$F,A22,[1]Sheet1!$G:$G,"Delivered")</f>
        <v>0</v>
      </c>
      <c r="C22">
        <f>COUNTIFS([1]Sheet1!$F:$F,A22,[1]Sheet1!$G:$G,'Scan Fri'!$Y$3)+COUNTIFS([1]Sheet1!$F:$F,A22,[1]Sheet1!$G:$G,'Scan Fri'!$Z$3)</f>
        <v>0</v>
      </c>
      <c r="D22">
        <f>COUNTIF([1]Sheet1!$F:$F,A22)</f>
        <v>0</v>
      </c>
      <c r="E22">
        <f>SUMIFS([1]Sheet1!$E:$E,[1]Sheet1!$F:$F,$A22,[1]Sheet1!$G:$G,"Delivered")</f>
        <v>0</v>
      </c>
      <c r="G22">
        <f>COUNTIFS([2]Sheet1!$F:$F,A22,[2]Sheet1!$G:$G,"Delivered")</f>
        <v>0</v>
      </c>
      <c r="H22">
        <f>COUNTIFS([2]Sheet1!$F:$F,$A22,[2]Sheet1!$G:$G,'Scan Sat'!$Y$3)+COUNTIFS([2]Sheet1!$F:$F,$A22,[2]Sheet1!$G:$G,'Scan Sat'!$Z$3)</f>
        <v>0</v>
      </c>
      <c r="I22">
        <f>COUNTIF([2]Sheet1!$F:$F,A22)</f>
        <v>0</v>
      </c>
      <c r="J22">
        <f>SUMIFS([2]Sheet1!$E:$E,[2]Sheet1!$F:$F,$A22,[2]Sheet1!$G:$G,"Delivered")</f>
        <v>0</v>
      </c>
      <c r="L22" s="15">
        <f>COUNTIFS([3]Sheet1!$F:$F,$A22,[3]Sheet1!$G:$G,"Delivered")</f>
        <v>0</v>
      </c>
      <c r="M22" s="16">
        <f>COUNTIFS([3]Sheet1!$F:$F,$A22,[3]Sheet1!$G:$G,[4]Sheet1!$Y$3)+COUNTIFS([3]Sheet1!$F:$F,$A22,[3]Sheet1!$G:$G,[4]Sheet1!$Z$3)</f>
        <v>0</v>
      </c>
      <c r="N22" s="15">
        <f>COUNTIF([3]Sheet1!$F:$F,A22)</f>
        <v>0</v>
      </c>
      <c r="O22" s="16">
        <f>SUMIFS([3]Sheet1!$E:$E,[3]Sheet1!$F:$F,$A22,[3]Sheet1!$G:$G,"Delivered")</f>
        <v>0</v>
      </c>
      <c r="Q22" s="16">
        <f>COUNTIFS([5]Sheet1!$F:$F,$A22,[5]Sheet1!$G:$G,"Delivered")</f>
        <v>0</v>
      </c>
      <c r="R22" s="16">
        <f>COUNTIFS([5]Sheet1!$F:$F,$A22,[5]Sheet1!$G:$G,'[6]Scan Mon'!$Y$3)+COUNTIFS([5]Sheet1!$F:$F,$A22,[5]Sheet1!$G:$G,'[6]Scan Mon'!$Z$3)</f>
        <v>0</v>
      </c>
      <c r="S22" s="16">
        <f>COUNTIF([5]Sheet1!$F:$F,A22)</f>
        <v>0</v>
      </c>
      <c r="T22" s="16">
        <f>SUMIFS([5]Sheet1!$E:$E,[5]Sheet1!$F:$F,$A22,[5]Sheet1!$G:$G,"Delivered")</f>
        <v>0</v>
      </c>
      <c r="V22" s="16">
        <f>COUNTIFS([7]Sheet1!$F:$F,$A22,[7]Sheet1!$G:$G,"Delivered")</f>
        <v>0</v>
      </c>
      <c r="W22" s="16">
        <f>COUNTIFS([7]Sheet1!$F:$F,$A22,[7]Sheet1!$G:$G,'[8]Scan Tue'!$Y$3)+COUNTIFS([7]Sheet1!$F:$F,$A22,[7]Sheet1!$G:$G,'[8]Scan Tue'!$Z$3)</f>
        <v>0</v>
      </c>
      <c r="X22" s="15">
        <f>COUNTIF([7]Sheet1!$F:$F,A22)</f>
        <v>0</v>
      </c>
      <c r="Y22" s="16">
        <f>SUMIFS([7]Sheet1!$E:$E,[7]Sheet1!$F:$F,$A22,[7]Sheet1!$G:$G,"Delivered")</f>
        <v>0</v>
      </c>
      <c r="AA22" s="16">
        <f>COUNTIFS([9]Sheet1!$F:$F,$A22,[9]Sheet1!$G:$G,"Delivered")</f>
        <v>0</v>
      </c>
      <c r="AB22" s="16">
        <f>COUNTIFS([9]Sheet1!$F:$F,$A22,[9]Sheet1!$G:$G,[10]Sheet1!$Y$3)+COUNTIFS([9]Sheet1!$F:$F,$A22,[9]Sheet1!$G:$G,[10]Sheet1!$Z$3)</f>
        <v>0</v>
      </c>
      <c r="AC22" s="16">
        <f>COUNTIF([9]Sheet1!$F:$F,A22)</f>
        <v>0</v>
      </c>
      <c r="AD22" s="15">
        <f>SUMIFS([9]Sheet1!$E:$E,[9]Sheet1!$F:$F,$A22,[9]Sheet1!$G:$G,"Delivered")</f>
        <v>0</v>
      </c>
      <c r="AF22" s="15">
        <f>COUNTIFS([11]Sheet1!$F:$F,$A22,[11]Sheet1!$G:$G,"Delivered")</f>
        <v>0</v>
      </c>
      <c r="AG22" s="15">
        <f>COUNTIFS([11]Sheet1!$F:$F,$A22,[11]Sheet1!$G:$G,'[12]Scan Thu'!$Y$3)+COUNTIFS([11]Sheet1!$F:$F,$A22,[11]Sheet1!$G:$G,'[12]Scan Thu'!$Z$3)</f>
        <v>0</v>
      </c>
      <c r="AH22" s="15">
        <f>COUNTIF([11]Sheet1!$F:$F,A22)</f>
        <v>0</v>
      </c>
      <c r="AI22" s="15">
        <f>SUMIFS([11]Sheet1!$E:$E,[11]Sheet1!$F:$F,$A22,[11]Sheet1!$G:$G,"Delivered")</f>
        <v>0</v>
      </c>
      <c r="AK22">
        <f t="shared" si="0"/>
        <v>0</v>
      </c>
    </row>
    <row r="23" spans="1:37" ht="15.75" x14ac:dyDescent="0.25">
      <c r="A23" s="30"/>
      <c r="B23">
        <f>COUNTIFS([1]Sheet1!$F:$F,A23,[1]Sheet1!$G:$G,"Delivered")</f>
        <v>0</v>
      </c>
      <c r="C23">
        <f>COUNTIFS([1]Sheet1!$F:$F,A23,[1]Sheet1!$G:$G,'Scan Fri'!$Y$3)+COUNTIFS([1]Sheet1!$F:$F,A23,[1]Sheet1!$G:$G,'Scan Fri'!$Z$3)</f>
        <v>0</v>
      </c>
      <c r="D23">
        <f>COUNTIF([1]Sheet1!$F:$F,A23)</f>
        <v>0</v>
      </c>
      <c r="E23">
        <f>SUMIFS([1]Sheet1!$E:$E,[1]Sheet1!$F:$F,$A23,[1]Sheet1!$G:$G,"Delivered")</f>
        <v>0</v>
      </c>
      <c r="G23">
        <f>COUNTIFS([2]Sheet1!$F:$F,A23,[2]Sheet1!$G:$G,"Delivered")</f>
        <v>0</v>
      </c>
      <c r="H23">
        <f>COUNTIFS([2]Sheet1!$F:$F,$A23,[2]Sheet1!$G:$G,'Scan Sat'!$Y$3)+COUNTIFS([2]Sheet1!$F:$F,$A23,[2]Sheet1!$G:$G,'Scan Sat'!$Z$3)</f>
        <v>0</v>
      </c>
      <c r="I23">
        <f>COUNTIF([2]Sheet1!$F:$F,A23)</f>
        <v>0</v>
      </c>
      <c r="J23">
        <f>SUMIFS([2]Sheet1!$E:$E,[2]Sheet1!$F:$F,$A23,[2]Sheet1!$G:$G,"Delivered")</f>
        <v>0</v>
      </c>
      <c r="L23" s="15">
        <f>COUNTIFS([3]Sheet1!$F:$F,$A23,[3]Sheet1!$G:$G,"Delivered")</f>
        <v>0</v>
      </c>
      <c r="M23" s="16">
        <f>COUNTIFS([3]Sheet1!$F:$F,$A23,[3]Sheet1!$G:$G,[4]Sheet1!$Y$3)+COUNTIFS([3]Sheet1!$F:$F,$A23,[3]Sheet1!$G:$G,[4]Sheet1!$Z$3)</f>
        <v>0</v>
      </c>
      <c r="N23" s="15">
        <f>COUNTIF([3]Sheet1!$F:$F,A23)</f>
        <v>0</v>
      </c>
      <c r="O23" s="16">
        <f>SUMIFS([3]Sheet1!$E:$E,[3]Sheet1!$F:$F,$A23,[3]Sheet1!$G:$G,"Delivered")</f>
        <v>0</v>
      </c>
      <c r="Q23" s="16">
        <f>COUNTIFS([5]Sheet1!$F:$F,$A23,[5]Sheet1!$G:$G,"Delivered")</f>
        <v>0</v>
      </c>
      <c r="R23" s="16">
        <f>COUNTIFS([5]Sheet1!$F:$F,$A23,[5]Sheet1!$G:$G,'[6]Scan Mon'!$Y$3)+COUNTIFS([5]Sheet1!$F:$F,$A23,[5]Sheet1!$G:$G,'[6]Scan Mon'!$Z$3)</f>
        <v>0</v>
      </c>
      <c r="S23" s="16">
        <f>COUNTIF([5]Sheet1!$F:$F,A23)</f>
        <v>0</v>
      </c>
      <c r="T23" s="16">
        <f>SUMIFS([5]Sheet1!$E:$E,[5]Sheet1!$F:$F,$A23,[5]Sheet1!$G:$G,"Delivered")</f>
        <v>0</v>
      </c>
      <c r="V23" s="16">
        <f>COUNTIFS([7]Sheet1!$F:$F,$A23,[7]Sheet1!$G:$G,"Delivered")</f>
        <v>0</v>
      </c>
      <c r="W23" s="16">
        <f>COUNTIFS([7]Sheet1!$F:$F,$A23,[7]Sheet1!$G:$G,'[8]Scan Tue'!$Y$3)+COUNTIFS([7]Sheet1!$F:$F,$A23,[7]Sheet1!$G:$G,'[8]Scan Tue'!$Z$3)</f>
        <v>0</v>
      </c>
      <c r="X23" s="15">
        <f>COUNTIF([7]Sheet1!$F:$F,A23)</f>
        <v>0</v>
      </c>
      <c r="Y23" s="16">
        <f>SUMIFS([7]Sheet1!$E:$E,[7]Sheet1!$F:$F,$A23,[7]Sheet1!$G:$G,"Delivered")</f>
        <v>0</v>
      </c>
      <c r="AA23" s="16">
        <f>COUNTIFS([9]Sheet1!$F:$F,$A23,[9]Sheet1!$G:$G,"Delivered")</f>
        <v>0</v>
      </c>
      <c r="AB23" s="16">
        <f>COUNTIFS([9]Sheet1!$F:$F,$A23,[9]Sheet1!$G:$G,[10]Sheet1!$Y$3)+COUNTIFS([9]Sheet1!$F:$F,$A23,[9]Sheet1!$G:$G,[10]Sheet1!$Z$3)</f>
        <v>0</v>
      </c>
      <c r="AC23" s="16">
        <f>COUNTIF([9]Sheet1!$F:$F,A23)</f>
        <v>0</v>
      </c>
      <c r="AD23" s="15">
        <f>SUMIFS([9]Sheet1!$E:$E,[9]Sheet1!$F:$F,$A23,[9]Sheet1!$G:$G,"Delivered")</f>
        <v>0</v>
      </c>
      <c r="AF23" s="15">
        <f>COUNTIFS([11]Sheet1!$F:$F,$A23,[11]Sheet1!$G:$G,"Delivered")</f>
        <v>0</v>
      </c>
      <c r="AG23" s="15">
        <f>COUNTIFS([11]Sheet1!$F:$F,$A23,[11]Sheet1!$G:$G,'[12]Scan Thu'!$Y$3)+COUNTIFS([11]Sheet1!$F:$F,$A23,[11]Sheet1!$G:$G,'[12]Scan Thu'!$Z$3)</f>
        <v>0</v>
      </c>
      <c r="AH23" s="15">
        <f>COUNTIF([11]Sheet1!$F:$F,A23)</f>
        <v>0</v>
      </c>
      <c r="AI23" s="15">
        <f>SUMIFS([11]Sheet1!$E:$E,[11]Sheet1!$F:$F,$A23,[11]Sheet1!$G:$G,"Delivered")</f>
        <v>0</v>
      </c>
      <c r="AK23">
        <f t="shared" si="0"/>
        <v>0</v>
      </c>
    </row>
    <row r="24" spans="1:37" ht="15.75" x14ac:dyDescent="0.25">
      <c r="A24" s="30"/>
      <c r="B24">
        <f>COUNTIFS([1]Sheet1!$F:$F,A24,[1]Sheet1!$G:$G,"Delivered")</f>
        <v>0</v>
      </c>
      <c r="C24">
        <f>COUNTIFS([1]Sheet1!$F:$F,A24,[1]Sheet1!$G:$G,'Scan Fri'!$Y$3)+COUNTIFS([1]Sheet1!$F:$F,A24,[1]Sheet1!$G:$G,'Scan Fri'!$Z$3)</f>
        <v>0</v>
      </c>
      <c r="D24">
        <f>COUNTIF([1]Sheet1!$F:$F,A24)</f>
        <v>0</v>
      </c>
      <c r="E24">
        <f>SUMIFS([1]Sheet1!$E:$E,[1]Sheet1!$F:$F,$A24,[1]Sheet1!$G:$G,"Delivered")</f>
        <v>0</v>
      </c>
      <c r="G24">
        <f>COUNTIFS([2]Sheet1!$F:$F,A24,[2]Sheet1!$G:$G,"Delivered")</f>
        <v>0</v>
      </c>
      <c r="H24">
        <f>COUNTIFS([2]Sheet1!$F:$F,$A24,[2]Sheet1!$G:$G,'Scan Sat'!$Y$3)+COUNTIFS([2]Sheet1!$F:$F,$A24,[2]Sheet1!$G:$G,'Scan Sat'!$Z$3)</f>
        <v>0</v>
      </c>
      <c r="I24">
        <f>COUNTIF([2]Sheet1!$F:$F,A24)</f>
        <v>0</v>
      </c>
      <c r="J24">
        <f>SUMIFS([2]Sheet1!$E:$E,[2]Sheet1!$F:$F,$A24,[2]Sheet1!$G:$G,"Delivered")</f>
        <v>0</v>
      </c>
      <c r="L24" s="15">
        <f>COUNTIFS([3]Sheet1!$F:$F,$A24,[3]Sheet1!$G:$G,"Delivered")</f>
        <v>0</v>
      </c>
      <c r="M24" s="16">
        <f>COUNTIFS([3]Sheet1!$F:$F,$A24,[3]Sheet1!$G:$G,[4]Sheet1!$Y$3)+COUNTIFS([3]Sheet1!$F:$F,$A24,[3]Sheet1!$G:$G,[4]Sheet1!$Z$3)</f>
        <v>0</v>
      </c>
      <c r="N24" s="15">
        <f>COUNTIF([3]Sheet1!$F:$F,A24)</f>
        <v>0</v>
      </c>
      <c r="O24" s="16">
        <f>SUMIFS([3]Sheet1!$E:$E,[3]Sheet1!$F:$F,$A24,[3]Sheet1!$G:$G,"Delivered")</f>
        <v>0</v>
      </c>
      <c r="Q24" s="16">
        <f>COUNTIFS([5]Sheet1!$F:$F,$A24,[5]Sheet1!$G:$G,"Delivered")</f>
        <v>0</v>
      </c>
      <c r="R24" s="16">
        <f>COUNTIFS([5]Sheet1!$F:$F,$A24,[5]Sheet1!$G:$G,'[6]Scan Mon'!$Y$3)+COUNTIFS([5]Sheet1!$F:$F,$A24,[5]Sheet1!$G:$G,'[6]Scan Mon'!$Z$3)</f>
        <v>0</v>
      </c>
      <c r="S24" s="16">
        <f>COUNTIF([5]Sheet1!$F:$F,A24)</f>
        <v>0</v>
      </c>
      <c r="T24" s="16">
        <f>SUMIFS([5]Sheet1!$E:$E,[5]Sheet1!$F:$F,$A24,[5]Sheet1!$G:$G,"Delivered")</f>
        <v>0</v>
      </c>
      <c r="V24" s="16">
        <f>COUNTIFS([7]Sheet1!$F:$F,$A24,[7]Sheet1!$G:$G,"Delivered")</f>
        <v>0</v>
      </c>
      <c r="W24" s="16">
        <f>COUNTIFS([7]Sheet1!$F:$F,$A24,[7]Sheet1!$G:$G,'[8]Scan Tue'!$Y$3)+COUNTIFS([7]Sheet1!$F:$F,$A24,[7]Sheet1!$G:$G,'[8]Scan Tue'!$Z$3)</f>
        <v>0</v>
      </c>
      <c r="X24" s="15">
        <f>COUNTIF([7]Sheet1!$F:$F,A24)</f>
        <v>0</v>
      </c>
      <c r="Y24" s="16">
        <f>SUMIFS([7]Sheet1!$E:$E,[7]Sheet1!$F:$F,$A24,[7]Sheet1!$G:$G,"Delivered")</f>
        <v>0</v>
      </c>
      <c r="AA24" s="16">
        <f>COUNTIFS([9]Sheet1!$F:$F,$A24,[9]Sheet1!$G:$G,"Delivered")</f>
        <v>0</v>
      </c>
      <c r="AB24" s="16">
        <f>COUNTIFS([9]Sheet1!$F:$F,$A24,[9]Sheet1!$G:$G,[10]Sheet1!$Y$3)+COUNTIFS([9]Sheet1!$F:$F,$A24,[9]Sheet1!$G:$G,[10]Sheet1!$Z$3)</f>
        <v>0</v>
      </c>
      <c r="AC24" s="16">
        <f>COUNTIF([9]Sheet1!$F:$F,A24)</f>
        <v>0</v>
      </c>
      <c r="AD24" s="15">
        <f>SUMIFS([9]Sheet1!$E:$E,[9]Sheet1!$F:$F,$A24,[9]Sheet1!$G:$G,"Delivered")</f>
        <v>0</v>
      </c>
      <c r="AF24" s="15">
        <f>COUNTIFS([11]Sheet1!$F:$F,$A24,[11]Sheet1!$G:$G,"Delivered")</f>
        <v>0</v>
      </c>
      <c r="AG24" s="15">
        <f>COUNTIFS([11]Sheet1!$F:$F,$A24,[11]Sheet1!$G:$G,'[12]Scan Thu'!$Y$3)+COUNTIFS([11]Sheet1!$F:$F,$A24,[11]Sheet1!$G:$G,'[12]Scan Thu'!$Z$3)</f>
        <v>0</v>
      </c>
      <c r="AH24" s="15">
        <f>COUNTIF([11]Sheet1!$F:$F,A24)</f>
        <v>0</v>
      </c>
      <c r="AI24" s="15">
        <f>SUMIFS([11]Sheet1!$E:$E,[11]Sheet1!$F:$F,$A24,[11]Sheet1!$G:$G,"Delivered")</f>
        <v>0</v>
      </c>
      <c r="AK24">
        <f t="shared" si="0"/>
        <v>0</v>
      </c>
    </row>
    <row r="25" spans="1:37" ht="15.75" x14ac:dyDescent="0.25">
      <c r="A25" s="30"/>
      <c r="B25">
        <f>COUNTIFS([1]Sheet1!$F:$F,A25,[1]Sheet1!$G:$G,"Delivered")</f>
        <v>0</v>
      </c>
      <c r="C25">
        <f>COUNTIFS([1]Sheet1!$F:$F,A25,[1]Sheet1!$G:$G,'Scan Fri'!$Y$3)+COUNTIFS([1]Sheet1!$F:$F,A25,[1]Sheet1!$G:$G,'Scan Fri'!$Z$3)</f>
        <v>0</v>
      </c>
      <c r="D25">
        <f>COUNTIF([1]Sheet1!$F:$F,A25)</f>
        <v>0</v>
      </c>
      <c r="E25">
        <f>SUMIFS([1]Sheet1!$E:$E,[1]Sheet1!$F:$F,$A25,[1]Sheet1!$G:$G,"Delivered")</f>
        <v>0</v>
      </c>
      <c r="G25">
        <f>COUNTIFS([2]Sheet1!$F:$F,A25,[2]Sheet1!$G:$G,"Delivered")</f>
        <v>0</v>
      </c>
      <c r="H25">
        <f>COUNTIFS([2]Sheet1!$F:$F,$A25,[2]Sheet1!$G:$G,'Scan Sat'!$Y$3)+COUNTIFS([2]Sheet1!$F:$F,$A25,[2]Sheet1!$G:$G,'Scan Sat'!$Z$3)</f>
        <v>0</v>
      </c>
      <c r="I25">
        <f>COUNTIF([2]Sheet1!$F:$F,A25)</f>
        <v>0</v>
      </c>
      <c r="J25">
        <f>SUMIFS([2]Sheet1!$E:$E,[2]Sheet1!$F:$F,$A25,[2]Sheet1!$G:$G,"Delivered")</f>
        <v>0</v>
      </c>
      <c r="L25" s="15">
        <f>COUNTIFS([3]Sheet1!$F:$F,$A25,[3]Sheet1!$G:$G,"Delivered")</f>
        <v>0</v>
      </c>
      <c r="M25" s="16">
        <f>COUNTIFS([3]Sheet1!$F:$F,$A25,[3]Sheet1!$G:$G,[4]Sheet1!$Y$3)+COUNTIFS([3]Sheet1!$F:$F,$A25,[3]Sheet1!$G:$G,[4]Sheet1!$Z$3)</f>
        <v>0</v>
      </c>
      <c r="N25" s="15">
        <f>COUNTIF([3]Sheet1!$F:$F,A25)</f>
        <v>0</v>
      </c>
      <c r="O25" s="16">
        <f>SUMIFS([3]Sheet1!$E:$E,[3]Sheet1!$F:$F,$A25,[3]Sheet1!$G:$G,"Delivered")</f>
        <v>0</v>
      </c>
      <c r="Q25" s="16">
        <f>COUNTIFS([5]Sheet1!$F:$F,$A25,[5]Sheet1!$G:$G,"Delivered")</f>
        <v>0</v>
      </c>
      <c r="R25" s="16">
        <f>COUNTIFS([5]Sheet1!$F:$F,$A25,[5]Sheet1!$G:$G,'[6]Scan Mon'!$Y$3)+COUNTIFS([5]Sheet1!$F:$F,$A25,[5]Sheet1!$G:$G,'[6]Scan Mon'!$Z$3)</f>
        <v>0</v>
      </c>
      <c r="S25" s="16">
        <f>COUNTIF([5]Sheet1!$F:$F,A25)</f>
        <v>0</v>
      </c>
      <c r="T25" s="16">
        <f>SUMIFS([5]Sheet1!$E:$E,[5]Sheet1!$F:$F,$A25,[5]Sheet1!$G:$G,"Delivered")</f>
        <v>0</v>
      </c>
      <c r="V25" s="16">
        <f>COUNTIFS([7]Sheet1!$F:$F,$A25,[7]Sheet1!$G:$G,"Delivered")</f>
        <v>0</v>
      </c>
      <c r="W25" s="16">
        <f>COUNTIFS([7]Sheet1!$F:$F,$A25,[7]Sheet1!$G:$G,'[8]Scan Tue'!$Y$3)+COUNTIFS([7]Sheet1!$F:$F,$A25,[7]Sheet1!$G:$G,'[8]Scan Tue'!$Z$3)</f>
        <v>0</v>
      </c>
      <c r="X25" s="15">
        <f>COUNTIF([7]Sheet1!$F:$F,A25)</f>
        <v>0</v>
      </c>
      <c r="Y25" s="16">
        <f>SUMIFS([7]Sheet1!$E:$E,[7]Sheet1!$F:$F,$A25,[7]Sheet1!$G:$G,"Delivered")</f>
        <v>0</v>
      </c>
      <c r="AA25" s="16">
        <f>COUNTIFS([9]Sheet1!$F:$F,$A25,[9]Sheet1!$G:$G,"Delivered")</f>
        <v>0</v>
      </c>
      <c r="AB25" s="16">
        <f>COUNTIFS([9]Sheet1!$F:$F,$A25,[9]Sheet1!$G:$G,[10]Sheet1!$Y$3)+COUNTIFS([9]Sheet1!$F:$F,$A25,[9]Sheet1!$G:$G,[10]Sheet1!$Z$3)</f>
        <v>0</v>
      </c>
      <c r="AC25" s="16">
        <f>COUNTIF([9]Sheet1!$F:$F,A25)</f>
        <v>0</v>
      </c>
      <c r="AD25" s="15">
        <f>SUMIFS([9]Sheet1!$E:$E,[9]Sheet1!$F:$F,$A25,[9]Sheet1!$G:$G,"Delivered")</f>
        <v>0</v>
      </c>
      <c r="AF25" s="15">
        <f>COUNTIFS([11]Sheet1!$F:$F,$A25,[11]Sheet1!$G:$G,"Delivered")</f>
        <v>0</v>
      </c>
      <c r="AG25" s="15">
        <f>COUNTIFS([11]Sheet1!$F:$F,$A25,[11]Sheet1!$G:$G,'[12]Scan Thu'!$Y$3)+COUNTIFS([11]Sheet1!$F:$F,$A25,[11]Sheet1!$G:$G,'[12]Scan Thu'!$Z$3)</f>
        <v>0</v>
      </c>
      <c r="AH25" s="15">
        <f>COUNTIF([11]Sheet1!$F:$F,A25)</f>
        <v>0</v>
      </c>
      <c r="AI25" s="15">
        <f>SUMIFS([11]Sheet1!$E:$E,[11]Sheet1!$F:$F,$A25,[11]Sheet1!$G:$G,"Delivered")</f>
        <v>0</v>
      </c>
      <c r="AK25">
        <f t="shared" si="0"/>
        <v>0</v>
      </c>
    </row>
    <row r="26" spans="1:37" ht="16.5" thickBot="1" x14ac:dyDescent="0.3">
      <c r="A26" s="30"/>
      <c r="B26">
        <f>COUNTIFS([1]Sheet1!$F:$F,A26,[1]Sheet1!$G:$G,"Delivered")</f>
        <v>0</v>
      </c>
      <c r="C26">
        <f>COUNTIFS([1]Sheet1!$F:$F,A26,[1]Sheet1!$G:$G,'Scan Fri'!$Y$3)+COUNTIFS([1]Sheet1!$F:$F,A26,[1]Sheet1!$G:$G,'Scan Fri'!$Z$3)</f>
        <v>0</v>
      </c>
      <c r="D26">
        <f>COUNTIF([1]Sheet1!$F:$F,A26)</f>
        <v>0</v>
      </c>
      <c r="E26">
        <f>SUMIFS([1]Sheet1!$E:$E,[1]Sheet1!$F:$F,$A26,[1]Sheet1!$G:$G,"Delivered")</f>
        <v>0</v>
      </c>
      <c r="G26">
        <f>COUNTIFS([2]Sheet1!$F:$F,A26,[2]Sheet1!$G:$G,"Delivered")</f>
        <v>0</v>
      </c>
      <c r="H26">
        <f>COUNTIFS([2]Sheet1!$F:$F,$A26,[2]Sheet1!$G:$G,'Scan Sat'!$Y$3)+COUNTIFS([2]Sheet1!$F:$F,$A26,[2]Sheet1!$G:$G,'Scan Sat'!$Z$3)</f>
        <v>0</v>
      </c>
      <c r="I26">
        <f>COUNTIF([2]Sheet1!$F:$F,A26)</f>
        <v>0</v>
      </c>
      <c r="J26">
        <f>SUMIFS([2]Sheet1!$E:$E,[2]Sheet1!$F:$F,$A26,[2]Sheet1!$G:$G,"Delivered")</f>
        <v>0</v>
      </c>
      <c r="L26" s="15">
        <f>COUNTIFS([3]Sheet1!$F:$F,$A26,[3]Sheet1!$G:$G,"Delivered")</f>
        <v>0</v>
      </c>
      <c r="M26" s="16">
        <f>COUNTIFS([3]Sheet1!$F:$F,$A26,[3]Sheet1!$G:$G,[4]Sheet1!$Y$3)+COUNTIFS([3]Sheet1!$F:$F,$A26,[3]Sheet1!$G:$G,[4]Sheet1!$Z$3)</f>
        <v>0</v>
      </c>
      <c r="N26" s="15">
        <f>COUNTIF([3]Sheet1!$F:$F,A26)</f>
        <v>0</v>
      </c>
      <c r="O26" s="16">
        <f>SUMIFS([3]Sheet1!$E:$E,[3]Sheet1!$F:$F,$A26,[3]Sheet1!$G:$G,"Delivered")</f>
        <v>0</v>
      </c>
      <c r="Q26" s="16">
        <f>COUNTIFS([5]Sheet1!$F:$F,$A26,[5]Sheet1!$G:$G,"Delivered")</f>
        <v>0</v>
      </c>
      <c r="R26" s="16">
        <f>COUNTIFS([5]Sheet1!$F:$F,$A26,[5]Sheet1!$G:$G,'[6]Scan Mon'!$Y$3)+COUNTIFS([5]Sheet1!$F:$F,$A26,[5]Sheet1!$G:$G,'[6]Scan Mon'!$Z$3)</f>
        <v>0</v>
      </c>
      <c r="S26" s="16">
        <f>COUNTIF([5]Sheet1!$F:$F,A26)</f>
        <v>0</v>
      </c>
      <c r="T26" s="16">
        <f>SUMIFS([5]Sheet1!$E:$E,[5]Sheet1!$F:$F,$A26,[5]Sheet1!$G:$G,"Delivered")</f>
        <v>0</v>
      </c>
      <c r="V26" s="16">
        <f>COUNTIFS([7]Sheet1!$F:$F,$A26,[7]Sheet1!$G:$G,"Delivered")</f>
        <v>0</v>
      </c>
      <c r="W26" s="16">
        <f>COUNTIFS([7]Sheet1!$F:$F,$A26,[7]Sheet1!$G:$G,'[8]Scan Tue'!$Y$3)+COUNTIFS([7]Sheet1!$F:$F,$A26,[7]Sheet1!$G:$G,'[8]Scan Tue'!$Z$3)</f>
        <v>0</v>
      </c>
      <c r="X26" s="15">
        <f>COUNTIF([7]Sheet1!$F:$F,A26)</f>
        <v>0</v>
      </c>
      <c r="Y26" s="16">
        <f>SUMIFS([7]Sheet1!$E:$E,[7]Sheet1!$F:$F,$A26,[7]Sheet1!$G:$G,"Delivered")</f>
        <v>0</v>
      </c>
      <c r="AA26" s="16">
        <f>COUNTIFS([9]Sheet1!$F:$F,$A26,[9]Sheet1!$G:$G,"Delivered")</f>
        <v>0</v>
      </c>
      <c r="AB26" s="16">
        <f>COUNTIFS([9]Sheet1!$F:$F,$A26,[9]Sheet1!$G:$G,[10]Sheet1!$Y$3)+COUNTIFS([9]Sheet1!$F:$F,$A26,[9]Sheet1!$G:$G,[10]Sheet1!$Z$3)</f>
        <v>0</v>
      </c>
      <c r="AC26" s="16">
        <f>COUNTIF([9]Sheet1!$F:$F,A26)</f>
        <v>0</v>
      </c>
      <c r="AD26" s="15">
        <f>SUMIFS([9]Sheet1!$E:$E,[9]Sheet1!$F:$F,$A26,[9]Sheet1!$G:$G,"Delivered")</f>
        <v>0</v>
      </c>
      <c r="AF26" s="15">
        <f>COUNTIFS([11]Sheet1!$F:$F,$A26,[11]Sheet1!$G:$G,"Delivered")</f>
        <v>0</v>
      </c>
      <c r="AG26" s="15">
        <f>COUNTIFS([11]Sheet1!$F:$F,$A26,[11]Sheet1!$G:$G,'[12]Scan Thu'!$Y$3)+COUNTIFS([11]Sheet1!$F:$F,$A26,[11]Sheet1!$G:$G,'[12]Scan Thu'!$Z$3)</f>
        <v>0</v>
      </c>
      <c r="AH26" s="15">
        <f>COUNTIF([11]Sheet1!$F:$F,A26)</f>
        <v>0</v>
      </c>
      <c r="AI26" s="15">
        <f>SUMIFS([11]Sheet1!$E:$E,[11]Sheet1!$F:$F,$A26,[11]Sheet1!$G:$G,"Delivered")</f>
        <v>0</v>
      </c>
      <c r="AK26">
        <f t="shared" si="0"/>
        <v>0</v>
      </c>
    </row>
    <row r="27" spans="1:37" ht="15.75" thickBot="1" x14ac:dyDescent="0.3">
      <c r="A27" s="17" t="s">
        <v>58</v>
      </c>
      <c r="B27" s="18" t="e">
        <f>SUM(B3:B26)</f>
        <v>#VALUE!</v>
      </c>
      <c r="C27" s="18" t="e">
        <f t="shared" ref="C27:E27" si="1">SUM(C3:C26)</f>
        <v>#VALUE!</v>
      </c>
      <c r="D27" s="18" t="e">
        <f t="shared" si="1"/>
        <v>#VALUE!</v>
      </c>
      <c r="E27" s="18" t="e">
        <f t="shared" si="1"/>
        <v>#VALUE!</v>
      </c>
      <c r="F27" s="19"/>
      <c r="G27" s="18" t="e">
        <f>SUM(G3:G26)</f>
        <v>#VALUE!</v>
      </c>
      <c r="H27" s="18" t="e">
        <f t="shared" ref="H27:L27" si="2">SUM(H3:H26)</f>
        <v>#VALUE!</v>
      </c>
      <c r="I27" s="18" t="e">
        <f t="shared" si="2"/>
        <v>#VALUE!</v>
      </c>
      <c r="J27" s="18" t="e">
        <f t="shared" si="2"/>
        <v>#VALUE!</v>
      </c>
      <c r="K27" s="19"/>
      <c r="L27" s="18" t="e">
        <f t="shared" si="2"/>
        <v>#VALUE!</v>
      </c>
      <c r="M27" s="20">
        <f>COUNTIFS([3]Sheet1!$F:$F,$A27,[3]Sheet1!$G:$G,[4]Sheet1!$Y$3)+COUNTIFS([3]Sheet1!$F:$F,$A27,[3]Sheet1!$G:$G,[4]Sheet1!$Z$3)</f>
        <v>0</v>
      </c>
      <c r="N27" s="18" t="e">
        <f t="shared" ref="N27" si="3">SUM(N3:N26)</f>
        <v>#VALUE!</v>
      </c>
      <c r="O27" s="18" t="e">
        <f t="shared" ref="O27" si="4">SUM(O3:O26)</f>
        <v>#VALUE!</v>
      </c>
      <c r="P27" s="18"/>
      <c r="Q27" s="18" t="e">
        <f t="shared" ref="Q27" si="5">SUM(Q3:Q26)</f>
        <v>#VALUE!</v>
      </c>
      <c r="R27" s="18" t="e">
        <f t="shared" ref="R27" si="6">SUM(R3:R26)</f>
        <v>#VALUE!</v>
      </c>
      <c r="S27" s="18" t="e">
        <f t="shared" ref="S27" si="7">SUM(S3:S26)</f>
        <v>#VALUE!</v>
      </c>
      <c r="T27" s="18" t="e">
        <f t="shared" ref="T27" si="8">SUM(T3:T26)</f>
        <v>#VALUE!</v>
      </c>
      <c r="U27" s="18"/>
      <c r="V27" s="18" t="e">
        <f t="shared" ref="V27" si="9">SUM(V3:V26)</f>
        <v>#VALUE!</v>
      </c>
      <c r="W27" s="18" t="e">
        <f t="shared" ref="W27" si="10">SUM(W3:W26)</f>
        <v>#VALUE!</v>
      </c>
      <c r="X27" s="18" t="e">
        <f t="shared" ref="X27" si="11">SUM(X3:X26)</f>
        <v>#VALUE!</v>
      </c>
      <c r="Y27" s="18" t="e">
        <f t="shared" ref="Y27" si="12">SUM(Y3:Y26)</f>
        <v>#VALUE!</v>
      </c>
      <c r="Z27" s="18"/>
      <c r="AA27" s="18" t="e">
        <f t="shared" ref="AA27" si="13">SUM(AA3:AA26)</f>
        <v>#VALUE!</v>
      </c>
      <c r="AB27" s="18" t="e">
        <f t="shared" ref="AB27" si="14">SUM(AB3:AB26)</f>
        <v>#VALUE!</v>
      </c>
      <c r="AC27" s="18" t="e">
        <f t="shared" ref="AC27" si="15">SUM(AC3:AC26)</f>
        <v>#VALUE!</v>
      </c>
      <c r="AD27" s="18" t="e">
        <f t="shared" ref="AD27" si="16">SUM(AD3:AD26)</f>
        <v>#VALUE!</v>
      </c>
      <c r="AE27" s="18"/>
      <c r="AF27" s="18" t="e">
        <f t="shared" ref="AF27" si="17">SUM(AF3:AF26)</f>
        <v>#VALUE!</v>
      </c>
      <c r="AG27" s="18" t="e">
        <f t="shared" ref="AG27" si="18">SUM(AG3:AG26)</f>
        <v>#VALUE!</v>
      </c>
      <c r="AH27" s="18" t="e">
        <f t="shared" ref="AH27" si="19">SUM(AH3:AH26)</f>
        <v>#VALUE!</v>
      </c>
      <c r="AI27" s="18" t="e">
        <f t="shared" ref="AI27" si="20">SUM(AI3:AI26)</f>
        <v>#VALUE!</v>
      </c>
      <c r="AJ27" s="21"/>
      <c r="AK27" s="22" t="e">
        <f>SUM(AK3:AK26)</f>
        <v>#VALUE!</v>
      </c>
    </row>
  </sheetData>
  <mergeCells count="10">
    <mergeCell ref="AF1:AH1"/>
    <mergeCell ref="AK1:AL1"/>
    <mergeCell ref="AN1:AT1"/>
    <mergeCell ref="B1:D1"/>
    <mergeCell ref="AV1:AX1"/>
    <mergeCell ref="G1:I1"/>
    <mergeCell ref="L1:N1"/>
    <mergeCell ref="Q1:S1"/>
    <mergeCell ref="V1:X1"/>
    <mergeCell ref="AA1:AC1"/>
  </mergeCells>
  <conditionalFormatting sqref="B3:AI26">
    <cfRule type="cellIs" dxfId="0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2BFA9-CC97-4795-9B0D-B8D3C749A5EA}">
  <dimension ref="A1:Z10"/>
  <sheetViews>
    <sheetView workbookViewId="0">
      <selection activeCell="D23" sqref="D23"/>
    </sheetView>
  </sheetViews>
  <sheetFormatPr defaultRowHeight="15" x14ac:dyDescent="0.25"/>
  <cols>
    <col min="1" max="1" width="11.28515625" bestFit="1" customWidth="1"/>
    <col min="2" max="27" width="16.5703125" customWidth="1"/>
  </cols>
  <sheetData>
    <row r="1" spans="1:26" ht="19.5" thickBot="1" x14ac:dyDescent="0.35">
      <c r="A1" s="28" t="s">
        <v>54</v>
      </c>
      <c r="B1" s="29"/>
      <c r="C1" s="29"/>
      <c r="D1" s="29"/>
      <c r="E1" s="29"/>
      <c r="F1" s="29"/>
      <c r="G1" s="29"/>
      <c r="H1" s="28" t="s">
        <v>54</v>
      </c>
      <c r="I1" s="29"/>
      <c r="J1" s="29"/>
      <c r="K1" s="29"/>
      <c r="L1" s="29"/>
      <c r="M1" s="29"/>
      <c r="N1" s="29"/>
      <c r="O1" s="28" t="s">
        <v>54</v>
      </c>
      <c r="P1" s="29"/>
      <c r="Q1" s="29"/>
      <c r="R1" s="29"/>
      <c r="S1" s="29"/>
      <c r="T1" s="29"/>
      <c r="U1" s="29"/>
      <c r="V1" s="29" t="s">
        <v>54</v>
      </c>
      <c r="W1" s="29"/>
      <c r="X1" s="29"/>
      <c r="Y1" s="26" t="s">
        <v>54</v>
      </c>
      <c r="Z1" s="27"/>
    </row>
    <row r="2" spans="1:26" x14ac:dyDescent="0.25">
      <c r="Y2" s="4" t="s">
        <v>56</v>
      </c>
      <c r="Z2" s="4"/>
    </row>
    <row r="3" spans="1:26" x14ac:dyDescent="0.25">
      <c r="A3" s="1" t="s">
        <v>34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4"/>
      <c r="Y3" s="1" t="s">
        <v>1</v>
      </c>
      <c r="Z3" s="1" t="s">
        <v>2</v>
      </c>
    </row>
    <row r="4" spans="1:26" x14ac:dyDescent="0.25">
      <c r="A4" s="1" t="s">
        <v>3</v>
      </c>
      <c r="B4" s="1">
        <f>COUNTIF([1]Sheet1!$F:$F,B5)</f>
        <v>0</v>
      </c>
      <c r="C4" s="1">
        <f>COUNTIF([1]Sheet1!$F:$F,C5)</f>
        <v>0</v>
      </c>
      <c r="D4" s="1">
        <f>COUNTIF([1]Sheet1!$F:$F,D5)</f>
        <v>0</v>
      </c>
      <c r="E4" s="1">
        <f>COUNTIF([1]Sheet1!$F:$F,E5)</f>
        <v>0</v>
      </c>
      <c r="F4" s="1">
        <f>COUNTIF([1]Sheet1!$F:$F,F5)</f>
        <v>0</v>
      </c>
      <c r="G4" s="1">
        <f>COUNTIF([1]Sheet1!$F:$F,G5)</f>
        <v>0</v>
      </c>
      <c r="H4" s="1">
        <f>COUNTIF([1]Sheet1!$F:$F,H5)</f>
        <v>0</v>
      </c>
      <c r="I4" s="1">
        <f>COUNTIF([1]Sheet1!$F:$F,I5)</f>
        <v>0</v>
      </c>
      <c r="J4" s="1">
        <f>COUNTIF([1]Sheet1!$F:$F,J5)</f>
        <v>0</v>
      </c>
      <c r="K4" s="1">
        <f>COUNTIF([1]Sheet1!$F:$F,K5)</f>
        <v>0</v>
      </c>
      <c r="L4" s="1">
        <f>COUNTIF([1]Sheet1!$F:$F,L5)</f>
        <v>0</v>
      </c>
      <c r="M4" s="1">
        <f>COUNTIF([1]Sheet1!$F:$F,M5)</f>
        <v>0</v>
      </c>
      <c r="N4" s="1">
        <f>COUNTIF([1]Sheet1!$F:$F,N5)</f>
        <v>0</v>
      </c>
      <c r="O4" s="1">
        <f>COUNTIF([1]Sheet1!$F:$F,O5)</f>
        <v>0</v>
      </c>
      <c r="P4" s="1">
        <f>COUNTIF([1]Sheet1!$F:$F,P5)</f>
        <v>0</v>
      </c>
      <c r="Q4" s="1">
        <f>COUNTIF([1]Sheet1!$F:$F,Q5)</f>
        <v>0</v>
      </c>
      <c r="R4" s="1">
        <f>COUNTIF([1]Sheet1!$F:$F,R5)</f>
        <v>0</v>
      </c>
      <c r="S4" s="1">
        <f>COUNTIF([1]Sheet1!$F:$F,S5)</f>
        <v>0</v>
      </c>
      <c r="T4" s="1">
        <f>COUNTIF([1]Sheet1!$F:$F,T5)</f>
        <v>0</v>
      </c>
      <c r="U4" s="1">
        <f>COUNTIF([1]Sheet1!$F:$F,U5)</f>
        <v>0</v>
      </c>
      <c r="V4" s="1">
        <f>COUNTIF([1]Sheet1!$F:$F,V5)</f>
        <v>0</v>
      </c>
      <c r="W4" s="1">
        <f>COUNTIF([1]Sheet1!$F:$F,W5)</f>
        <v>0</v>
      </c>
      <c r="X4" s="1">
        <f>COUNTIF([1]Sheet1!$F:$F,X5)</f>
        <v>0</v>
      </c>
      <c r="Y4" t="s">
        <v>10</v>
      </c>
      <c r="Z4" t="s">
        <v>11</v>
      </c>
    </row>
    <row r="5" spans="1:26" s="12" customFormat="1" ht="15.75" x14ac:dyDescent="0.25">
      <c r="A5" s="10" t="s">
        <v>49</v>
      </c>
      <c r="B5" s="11" t="s">
        <v>6</v>
      </c>
      <c r="C5" s="11" t="s">
        <v>46</v>
      </c>
      <c r="D5" s="11" t="s">
        <v>50</v>
      </c>
      <c r="E5" s="11" t="s">
        <v>47</v>
      </c>
      <c r="F5" s="11" t="s">
        <v>57</v>
      </c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t="s">
        <v>14</v>
      </c>
      <c r="Z5" t="s">
        <v>15</v>
      </c>
    </row>
    <row r="6" spans="1:26" x14ac:dyDescent="0.25">
      <c r="Y6" t="s">
        <v>18</v>
      </c>
      <c r="Z6" t="s">
        <v>19</v>
      </c>
    </row>
    <row r="7" spans="1:26" x14ac:dyDescent="0.25">
      <c r="Y7" t="s">
        <v>8</v>
      </c>
      <c r="Z7" t="s">
        <v>12</v>
      </c>
    </row>
    <row r="8" spans="1:26" x14ac:dyDescent="0.25">
      <c r="Y8" t="s">
        <v>9</v>
      </c>
      <c r="Z8" t="s">
        <v>13</v>
      </c>
    </row>
    <row r="9" spans="1:26" x14ac:dyDescent="0.25">
      <c r="Z9" t="s">
        <v>16</v>
      </c>
    </row>
    <row r="10" spans="1:26" x14ac:dyDescent="0.25">
      <c r="Z10" t="s">
        <v>17</v>
      </c>
    </row>
  </sheetData>
  <mergeCells count="5">
    <mergeCell ref="Y1:Z1"/>
    <mergeCell ref="A1:G1"/>
    <mergeCell ref="H1:N1"/>
    <mergeCell ref="O1:U1"/>
    <mergeCell ref="V1:X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A2CB5-74D5-401C-9DDA-30C7D5F9360A}">
  <dimension ref="A1:AC11"/>
  <sheetViews>
    <sheetView workbookViewId="0">
      <selection activeCell="B6" sqref="B6:I32"/>
    </sheetView>
  </sheetViews>
  <sheetFormatPr defaultRowHeight="15" x14ac:dyDescent="0.25"/>
  <cols>
    <col min="1" max="1" width="8.28515625" customWidth="1"/>
    <col min="2" max="23" width="16.5703125" customWidth="1"/>
    <col min="24" max="24" width="16.5703125" style="3" customWidth="1"/>
    <col min="25" max="26" width="16.5703125" customWidth="1"/>
  </cols>
  <sheetData>
    <row r="1" spans="1:29" ht="19.5" thickBot="1" x14ac:dyDescent="0.35">
      <c r="A1" s="28" t="s">
        <v>53</v>
      </c>
      <c r="B1" s="29"/>
      <c r="C1" s="29"/>
      <c r="D1" s="29"/>
      <c r="E1" s="29"/>
      <c r="F1" s="29"/>
      <c r="G1" s="29"/>
      <c r="H1" s="29"/>
      <c r="I1" s="28" t="s">
        <v>53</v>
      </c>
      <c r="J1" s="29"/>
      <c r="K1" s="29"/>
      <c r="L1" s="29"/>
      <c r="M1" s="29"/>
      <c r="N1" s="29"/>
      <c r="O1" s="29"/>
      <c r="P1" s="29"/>
      <c r="Q1" s="28" t="s">
        <v>53</v>
      </c>
      <c r="R1" s="29"/>
      <c r="S1" s="29"/>
      <c r="T1" s="29"/>
      <c r="U1" s="29"/>
      <c r="V1" s="29"/>
      <c r="W1" s="29"/>
      <c r="X1" s="29"/>
      <c r="Y1" s="29" t="s">
        <v>37</v>
      </c>
      <c r="Z1" s="29"/>
    </row>
    <row r="2" spans="1:29" x14ac:dyDescent="0.25">
      <c r="Y2" s="13" t="s">
        <v>56</v>
      </c>
      <c r="Z2" s="13"/>
    </row>
    <row r="3" spans="1:29" x14ac:dyDescent="0.25">
      <c r="A3" s="1" t="s">
        <v>34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t="s">
        <v>1</v>
      </c>
      <c r="Z3" t="s">
        <v>2</v>
      </c>
    </row>
    <row r="4" spans="1:29" x14ac:dyDescent="0.25">
      <c r="A4" s="1" t="s">
        <v>3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t="s">
        <v>20</v>
      </c>
      <c r="Z4" t="s">
        <v>21</v>
      </c>
    </row>
    <row r="5" spans="1:29" s="12" customFormat="1" ht="15.75" x14ac:dyDescent="0.25">
      <c r="A5" s="10" t="s">
        <v>49</v>
      </c>
      <c r="B5" s="11" t="s">
        <v>51</v>
      </c>
      <c r="C5" s="11" t="s">
        <v>46</v>
      </c>
      <c r="D5" s="11" t="s">
        <v>7</v>
      </c>
      <c r="E5" s="11" t="s">
        <v>52</v>
      </c>
      <c r="F5" s="11" t="s">
        <v>47</v>
      </c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t="s">
        <v>22</v>
      </c>
      <c r="Z5" t="s">
        <v>23</v>
      </c>
      <c r="AA5"/>
      <c r="AB5"/>
      <c r="AC5"/>
    </row>
    <row r="6" spans="1:29" x14ac:dyDescent="0.25">
      <c r="Y6" t="s">
        <v>25</v>
      </c>
      <c r="Z6" t="s">
        <v>26</v>
      </c>
    </row>
    <row r="7" spans="1:29" x14ac:dyDescent="0.25">
      <c r="Y7" t="s">
        <v>31</v>
      </c>
      <c r="Z7" t="s">
        <v>32</v>
      </c>
    </row>
    <row r="8" spans="1:29" x14ac:dyDescent="0.25">
      <c r="Z8" t="s">
        <v>30</v>
      </c>
    </row>
    <row r="9" spans="1:29" x14ac:dyDescent="0.25">
      <c r="Z9" t="s">
        <v>27</v>
      </c>
    </row>
    <row r="10" spans="1:29" x14ac:dyDescent="0.25">
      <c r="Z10" t="s">
        <v>29</v>
      </c>
    </row>
    <row r="11" spans="1:29" x14ac:dyDescent="0.25">
      <c r="Z11" t="s">
        <v>24</v>
      </c>
    </row>
  </sheetData>
  <mergeCells count="4">
    <mergeCell ref="A1:H1"/>
    <mergeCell ref="I1:P1"/>
    <mergeCell ref="Q1:X1"/>
    <mergeCell ref="Y1:Z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09C06-CEF7-474C-82D1-92491EF2667D}">
  <dimension ref="A1:AC11"/>
  <sheetViews>
    <sheetView topLeftCell="L1" workbookViewId="0">
      <selection activeCell="AB1" sqref="AB1"/>
    </sheetView>
  </sheetViews>
  <sheetFormatPr defaultRowHeight="15" x14ac:dyDescent="0.25"/>
  <cols>
    <col min="1" max="1" width="8.28515625" customWidth="1"/>
    <col min="2" max="23" width="16.5703125" customWidth="1"/>
    <col min="24" max="24" width="16.5703125" style="3" customWidth="1"/>
    <col min="25" max="26" width="16.5703125" customWidth="1"/>
  </cols>
  <sheetData>
    <row r="1" spans="1:29" ht="19.5" thickBot="1" x14ac:dyDescent="0.35">
      <c r="A1" s="28" t="s">
        <v>60</v>
      </c>
      <c r="B1" s="29"/>
      <c r="C1" s="29"/>
      <c r="D1" s="29"/>
      <c r="E1" s="29"/>
      <c r="F1" s="29"/>
      <c r="G1" s="29"/>
      <c r="H1" s="29"/>
      <c r="I1" s="28" t="s">
        <v>60</v>
      </c>
      <c r="J1" s="29"/>
      <c r="K1" s="29"/>
      <c r="L1" s="29"/>
      <c r="M1" s="29"/>
      <c r="N1" s="29"/>
      <c r="O1" s="29"/>
      <c r="P1" s="29"/>
      <c r="Q1" s="28" t="s">
        <v>60</v>
      </c>
      <c r="R1" s="29"/>
      <c r="S1" s="29"/>
      <c r="T1" s="29"/>
      <c r="U1" s="29"/>
      <c r="V1" s="29"/>
      <c r="W1" s="29"/>
      <c r="X1" s="29"/>
      <c r="Y1" s="29" t="s">
        <v>60</v>
      </c>
      <c r="Z1" s="29"/>
    </row>
    <row r="2" spans="1:29" x14ac:dyDescent="0.25">
      <c r="Y2" s="13" t="s">
        <v>56</v>
      </c>
      <c r="Z2" s="13"/>
    </row>
    <row r="3" spans="1:29" x14ac:dyDescent="0.25">
      <c r="A3" s="1" t="s">
        <v>34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t="s">
        <v>1</v>
      </c>
      <c r="Z3" t="s">
        <v>2</v>
      </c>
    </row>
    <row r="4" spans="1:29" x14ac:dyDescent="0.25">
      <c r="A4" s="1" t="s">
        <v>3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t="s">
        <v>20</v>
      </c>
      <c r="Z4" t="s">
        <v>21</v>
      </c>
    </row>
    <row r="5" spans="1:29" s="12" customFormat="1" ht="15.75" x14ac:dyDescent="0.25">
      <c r="A5" s="10" t="s">
        <v>49</v>
      </c>
      <c r="B5" s="11" t="s">
        <v>51</v>
      </c>
      <c r="C5" s="11" t="s">
        <v>46</v>
      </c>
      <c r="D5" s="11" t="s">
        <v>7</v>
      </c>
      <c r="E5" s="11" t="s">
        <v>52</v>
      </c>
      <c r="F5" s="11" t="s">
        <v>57</v>
      </c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t="s">
        <v>22</v>
      </c>
      <c r="Z5" t="s">
        <v>23</v>
      </c>
      <c r="AA5"/>
      <c r="AB5"/>
      <c r="AC5"/>
    </row>
    <row r="6" spans="1:29" x14ac:dyDescent="0.25">
      <c r="Y6" t="s">
        <v>25</v>
      </c>
      <c r="Z6" t="s">
        <v>26</v>
      </c>
    </row>
    <row r="7" spans="1:29" x14ac:dyDescent="0.25">
      <c r="Y7" t="s">
        <v>31</v>
      </c>
      <c r="Z7" t="s">
        <v>32</v>
      </c>
    </row>
    <row r="8" spans="1:29" x14ac:dyDescent="0.25">
      <c r="Z8" t="s">
        <v>30</v>
      </c>
    </row>
    <row r="9" spans="1:29" x14ac:dyDescent="0.25">
      <c r="Z9" t="s">
        <v>27</v>
      </c>
    </row>
    <row r="10" spans="1:29" x14ac:dyDescent="0.25">
      <c r="Z10" t="s">
        <v>29</v>
      </c>
    </row>
    <row r="11" spans="1:29" x14ac:dyDescent="0.25">
      <c r="Z11" t="s">
        <v>24</v>
      </c>
    </row>
  </sheetData>
  <mergeCells count="4">
    <mergeCell ref="A1:H1"/>
    <mergeCell ref="I1:P1"/>
    <mergeCell ref="Q1:X1"/>
    <mergeCell ref="Y1:Z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AEB35-8A6E-4099-8AA6-54E6322B36CC}">
  <dimension ref="A1:AC11"/>
  <sheetViews>
    <sheetView topLeftCell="L1" workbookViewId="0">
      <selection activeCell="AA1" sqref="AA1"/>
    </sheetView>
  </sheetViews>
  <sheetFormatPr defaultRowHeight="15" x14ac:dyDescent="0.25"/>
  <cols>
    <col min="1" max="1" width="8.28515625" customWidth="1"/>
    <col min="2" max="23" width="16.5703125" customWidth="1"/>
    <col min="24" max="24" width="16.5703125" style="3" customWidth="1"/>
    <col min="25" max="26" width="16.5703125" customWidth="1"/>
  </cols>
  <sheetData>
    <row r="1" spans="1:29" ht="19.5" thickBot="1" x14ac:dyDescent="0.35">
      <c r="A1" s="28" t="s">
        <v>61</v>
      </c>
      <c r="B1" s="29"/>
      <c r="C1" s="29"/>
      <c r="D1" s="29"/>
      <c r="E1" s="29"/>
      <c r="F1" s="29"/>
      <c r="G1" s="29"/>
      <c r="H1" s="29"/>
      <c r="I1" s="28" t="s">
        <v>61</v>
      </c>
      <c r="J1" s="29"/>
      <c r="K1" s="29"/>
      <c r="L1" s="29"/>
      <c r="M1" s="29"/>
      <c r="N1" s="29"/>
      <c r="O1" s="29"/>
      <c r="P1" s="29"/>
      <c r="Q1" s="28" t="s">
        <v>61</v>
      </c>
      <c r="R1" s="29"/>
      <c r="S1" s="29"/>
      <c r="T1" s="29"/>
      <c r="U1" s="29"/>
      <c r="V1" s="29"/>
      <c r="W1" s="29"/>
      <c r="X1" s="29"/>
      <c r="Y1" s="29" t="s">
        <v>61</v>
      </c>
      <c r="Z1" s="29"/>
    </row>
    <row r="2" spans="1:29" x14ac:dyDescent="0.25">
      <c r="Y2" s="13" t="s">
        <v>56</v>
      </c>
      <c r="Z2" s="13"/>
    </row>
    <row r="3" spans="1:29" x14ac:dyDescent="0.25">
      <c r="A3" s="1" t="s">
        <v>34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t="s">
        <v>1</v>
      </c>
      <c r="Z3" t="s">
        <v>2</v>
      </c>
    </row>
    <row r="4" spans="1:29" x14ac:dyDescent="0.25">
      <c r="A4" s="1" t="s">
        <v>3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t="s">
        <v>20</v>
      </c>
      <c r="Z4" t="s">
        <v>21</v>
      </c>
    </row>
    <row r="5" spans="1:29" s="12" customFormat="1" ht="15.75" x14ac:dyDescent="0.25">
      <c r="A5" s="10" t="s">
        <v>49</v>
      </c>
      <c r="B5" s="11" t="s">
        <v>51</v>
      </c>
      <c r="C5" s="11" t="s">
        <v>46</v>
      </c>
      <c r="D5" s="11" t="s">
        <v>7</v>
      </c>
      <c r="E5" s="11" t="s">
        <v>52</v>
      </c>
      <c r="F5" s="11" t="s">
        <v>47</v>
      </c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t="s">
        <v>22</v>
      </c>
      <c r="Z5" t="s">
        <v>23</v>
      </c>
      <c r="AA5"/>
      <c r="AB5"/>
      <c r="AC5"/>
    </row>
    <row r="6" spans="1:29" x14ac:dyDescent="0.25">
      <c r="Y6" t="s">
        <v>25</v>
      </c>
      <c r="Z6" t="s">
        <v>26</v>
      </c>
    </row>
    <row r="7" spans="1:29" x14ac:dyDescent="0.25">
      <c r="Y7" t="s">
        <v>31</v>
      </c>
      <c r="Z7" t="s">
        <v>32</v>
      </c>
    </row>
    <row r="8" spans="1:29" x14ac:dyDescent="0.25">
      <c r="Z8" t="s">
        <v>30</v>
      </c>
    </row>
    <row r="9" spans="1:29" x14ac:dyDescent="0.25">
      <c r="Z9" t="s">
        <v>27</v>
      </c>
    </row>
    <row r="10" spans="1:29" x14ac:dyDescent="0.25">
      <c r="Z10" t="s">
        <v>29</v>
      </c>
    </row>
    <row r="11" spans="1:29" x14ac:dyDescent="0.25">
      <c r="Z11" t="s">
        <v>24</v>
      </c>
    </row>
  </sheetData>
  <mergeCells count="4">
    <mergeCell ref="A1:H1"/>
    <mergeCell ref="I1:P1"/>
    <mergeCell ref="Q1:X1"/>
    <mergeCell ref="Y1:Z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C20AF-105E-4964-B001-CE87D177B6CE}">
  <dimension ref="A1:AC11"/>
  <sheetViews>
    <sheetView topLeftCell="L1" workbookViewId="0">
      <selection activeCell="AA1" sqref="AA1"/>
    </sheetView>
  </sheetViews>
  <sheetFormatPr defaultRowHeight="15" x14ac:dyDescent="0.25"/>
  <cols>
    <col min="1" max="1" width="8.28515625" customWidth="1"/>
    <col min="2" max="23" width="16.5703125" customWidth="1"/>
    <col min="24" max="24" width="16.5703125" style="3" customWidth="1"/>
    <col min="25" max="26" width="16.5703125" customWidth="1"/>
  </cols>
  <sheetData>
    <row r="1" spans="1:29" ht="19.5" thickBot="1" x14ac:dyDescent="0.35">
      <c r="A1" s="28" t="s">
        <v>62</v>
      </c>
      <c r="B1" s="29"/>
      <c r="C1" s="29"/>
      <c r="D1" s="29"/>
      <c r="E1" s="29"/>
      <c r="F1" s="29"/>
      <c r="G1" s="29"/>
      <c r="H1" s="29"/>
      <c r="I1" s="28" t="s">
        <v>62</v>
      </c>
      <c r="J1" s="29"/>
      <c r="K1" s="29"/>
      <c r="L1" s="29"/>
      <c r="M1" s="29"/>
      <c r="N1" s="29"/>
      <c r="O1" s="29"/>
      <c r="P1" s="29"/>
      <c r="Q1" s="28" t="s">
        <v>62</v>
      </c>
      <c r="R1" s="29"/>
      <c r="S1" s="29"/>
      <c r="T1" s="29"/>
      <c r="U1" s="29"/>
      <c r="V1" s="29"/>
      <c r="W1" s="29"/>
      <c r="X1" s="29"/>
      <c r="Y1" s="29" t="s">
        <v>62</v>
      </c>
      <c r="Z1" s="29"/>
    </row>
    <row r="2" spans="1:29" x14ac:dyDescent="0.25">
      <c r="Y2" s="13" t="s">
        <v>56</v>
      </c>
      <c r="Z2" s="13"/>
    </row>
    <row r="3" spans="1:29" x14ac:dyDescent="0.25">
      <c r="A3" s="1" t="s">
        <v>34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t="s">
        <v>1</v>
      </c>
      <c r="Z3" t="s">
        <v>2</v>
      </c>
    </row>
    <row r="4" spans="1:29" x14ac:dyDescent="0.25">
      <c r="A4" s="1" t="s">
        <v>3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t="s">
        <v>20</v>
      </c>
      <c r="Z4" t="s">
        <v>21</v>
      </c>
    </row>
    <row r="5" spans="1:29" s="12" customFormat="1" ht="15.75" x14ac:dyDescent="0.25">
      <c r="A5" s="10" t="s">
        <v>49</v>
      </c>
      <c r="B5" s="11" t="s">
        <v>51</v>
      </c>
      <c r="C5" s="11" t="s">
        <v>46</v>
      </c>
      <c r="D5" s="11" t="s">
        <v>7</v>
      </c>
      <c r="E5" s="11" t="s">
        <v>52</v>
      </c>
      <c r="F5" s="11" t="s">
        <v>47</v>
      </c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t="s">
        <v>22</v>
      </c>
      <c r="Z5" t="s">
        <v>23</v>
      </c>
      <c r="AA5"/>
      <c r="AB5"/>
      <c r="AC5"/>
    </row>
    <row r="6" spans="1:29" x14ac:dyDescent="0.25">
      <c r="Y6" t="s">
        <v>25</v>
      </c>
      <c r="Z6" t="s">
        <v>26</v>
      </c>
    </row>
    <row r="7" spans="1:29" x14ac:dyDescent="0.25">
      <c r="Y7" t="s">
        <v>31</v>
      </c>
      <c r="Z7" t="s">
        <v>32</v>
      </c>
    </row>
    <row r="8" spans="1:29" x14ac:dyDescent="0.25">
      <c r="Z8" t="s">
        <v>30</v>
      </c>
    </row>
    <row r="9" spans="1:29" x14ac:dyDescent="0.25">
      <c r="Z9" t="s">
        <v>27</v>
      </c>
    </row>
    <row r="10" spans="1:29" x14ac:dyDescent="0.25">
      <c r="Z10" t="s">
        <v>29</v>
      </c>
    </row>
    <row r="11" spans="1:29" x14ac:dyDescent="0.25">
      <c r="Z11" t="s">
        <v>24</v>
      </c>
    </row>
  </sheetData>
  <mergeCells count="4">
    <mergeCell ref="A1:H1"/>
    <mergeCell ref="I1:P1"/>
    <mergeCell ref="Q1:X1"/>
    <mergeCell ref="Y1:Z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322528-849B-4DF6-9A15-2282B7BFAABD}">
  <dimension ref="A1:AC11"/>
  <sheetViews>
    <sheetView topLeftCell="L1" workbookViewId="0">
      <selection activeCell="AA1" sqref="AA1"/>
    </sheetView>
  </sheetViews>
  <sheetFormatPr defaultRowHeight="15" x14ac:dyDescent="0.25"/>
  <cols>
    <col min="1" max="1" width="8.28515625" customWidth="1"/>
    <col min="2" max="23" width="16.5703125" customWidth="1"/>
    <col min="24" max="24" width="16.5703125" style="3" customWidth="1"/>
    <col min="25" max="26" width="16.5703125" customWidth="1"/>
  </cols>
  <sheetData>
    <row r="1" spans="1:29" ht="19.5" thickBot="1" x14ac:dyDescent="0.35">
      <c r="A1" s="28" t="s">
        <v>63</v>
      </c>
      <c r="B1" s="29"/>
      <c r="C1" s="29"/>
      <c r="D1" s="29"/>
      <c r="E1" s="29"/>
      <c r="F1" s="29"/>
      <c r="G1" s="29"/>
      <c r="H1" s="29"/>
      <c r="I1" s="28" t="s">
        <v>63</v>
      </c>
      <c r="J1" s="29"/>
      <c r="K1" s="29"/>
      <c r="L1" s="29"/>
      <c r="M1" s="29"/>
      <c r="N1" s="29"/>
      <c r="O1" s="29"/>
      <c r="P1" s="29"/>
      <c r="Q1" s="28" t="s">
        <v>63</v>
      </c>
      <c r="R1" s="29"/>
      <c r="S1" s="29"/>
      <c r="T1" s="29"/>
      <c r="U1" s="29"/>
      <c r="V1" s="29"/>
      <c r="W1" s="29"/>
      <c r="X1" s="29"/>
      <c r="Y1" s="29" t="s">
        <v>63</v>
      </c>
      <c r="Z1" s="29"/>
    </row>
    <row r="2" spans="1:29" x14ac:dyDescent="0.25">
      <c r="Y2" s="13" t="s">
        <v>56</v>
      </c>
      <c r="Z2" s="13"/>
    </row>
    <row r="3" spans="1:29" x14ac:dyDescent="0.25">
      <c r="A3" s="1" t="s">
        <v>34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t="s">
        <v>1</v>
      </c>
      <c r="Z3" t="s">
        <v>2</v>
      </c>
    </row>
    <row r="4" spans="1:29" x14ac:dyDescent="0.25">
      <c r="A4" s="1" t="s">
        <v>3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t="s">
        <v>20</v>
      </c>
      <c r="Z4" t="s">
        <v>21</v>
      </c>
    </row>
    <row r="5" spans="1:29" s="12" customFormat="1" ht="15.75" x14ac:dyDescent="0.25">
      <c r="A5" s="10" t="s">
        <v>49</v>
      </c>
      <c r="B5" s="11" t="s">
        <v>51</v>
      </c>
      <c r="C5" s="11" t="s">
        <v>46</v>
      </c>
      <c r="D5" s="11" t="s">
        <v>7</v>
      </c>
      <c r="E5" s="11" t="s">
        <v>52</v>
      </c>
      <c r="F5" s="11" t="s">
        <v>47</v>
      </c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t="s">
        <v>22</v>
      </c>
      <c r="Z5" t="s">
        <v>23</v>
      </c>
      <c r="AA5"/>
      <c r="AB5"/>
      <c r="AC5"/>
    </row>
    <row r="6" spans="1:29" x14ac:dyDescent="0.25">
      <c r="Y6" t="s">
        <v>25</v>
      </c>
      <c r="Z6" t="s">
        <v>26</v>
      </c>
    </row>
    <row r="7" spans="1:29" x14ac:dyDescent="0.25">
      <c r="Y7" t="s">
        <v>31</v>
      </c>
      <c r="Z7" t="s">
        <v>32</v>
      </c>
    </row>
    <row r="8" spans="1:29" x14ac:dyDescent="0.25">
      <c r="Z8" t="s">
        <v>30</v>
      </c>
    </row>
    <row r="9" spans="1:29" x14ac:dyDescent="0.25">
      <c r="Z9" t="s">
        <v>27</v>
      </c>
    </row>
    <row r="10" spans="1:29" x14ac:dyDescent="0.25">
      <c r="Z10" t="s">
        <v>29</v>
      </c>
    </row>
    <row r="11" spans="1:29" x14ac:dyDescent="0.25">
      <c r="Z11" t="s">
        <v>24</v>
      </c>
    </row>
  </sheetData>
  <mergeCells count="4">
    <mergeCell ref="A1:H1"/>
    <mergeCell ref="I1:P1"/>
    <mergeCell ref="Q1:X1"/>
    <mergeCell ref="Y1:Z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268BF-FB33-42F1-B832-B5706F1DC46D}">
  <dimension ref="A1:AC13"/>
  <sheetViews>
    <sheetView topLeftCell="L1" workbookViewId="0">
      <selection activeCell="AA1" sqref="AA1"/>
    </sheetView>
  </sheetViews>
  <sheetFormatPr defaultRowHeight="15" x14ac:dyDescent="0.25"/>
  <cols>
    <col min="1" max="1" width="8.28515625" customWidth="1"/>
    <col min="2" max="23" width="16.5703125" customWidth="1"/>
    <col min="24" max="24" width="16.5703125" style="3" customWidth="1"/>
    <col min="25" max="26" width="16.5703125" customWidth="1"/>
  </cols>
  <sheetData>
    <row r="1" spans="1:29" ht="19.5" thickBot="1" x14ac:dyDescent="0.35">
      <c r="A1" s="28" t="s">
        <v>64</v>
      </c>
      <c r="B1" s="29"/>
      <c r="C1" s="29"/>
      <c r="D1" s="29"/>
      <c r="E1" s="29"/>
      <c r="F1" s="29"/>
      <c r="G1" s="29"/>
      <c r="H1" s="29"/>
      <c r="I1" s="28" t="s">
        <v>64</v>
      </c>
      <c r="J1" s="29"/>
      <c r="K1" s="29"/>
      <c r="L1" s="29"/>
      <c r="M1" s="29"/>
      <c r="N1" s="29"/>
      <c r="O1" s="29"/>
      <c r="P1" s="29"/>
      <c r="Q1" s="28" t="s">
        <v>64</v>
      </c>
      <c r="R1" s="29"/>
      <c r="S1" s="29"/>
      <c r="T1" s="29"/>
      <c r="U1" s="29"/>
      <c r="V1" s="29"/>
      <c r="W1" s="29"/>
      <c r="X1" s="29"/>
      <c r="Y1" s="29" t="s">
        <v>64</v>
      </c>
      <c r="Z1" s="29"/>
    </row>
    <row r="2" spans="1:29" x14ac:dyDescent="0.25">
      <c r="Y2" s="13" t="s">
        <v>56</v>
      </c>
      <c r="Z2" s="13"/>
    </row>
    <row r="3" spans="1:29" x14ac:dyDescent="0.25">
      <c r="A3" s="1" t="s">
        <v>34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t="s">
        <v>1</v>
      </c>
      <c r="Z3" t="s">
        <v>2</v>
      </c>
    </row>
    <row r="4" spans="1:29" x14ac:dyDescent="0.25">
      <c r="A4" s="1" t="s">
        <v>3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t="s">
        <v>20</v>
      </c>
      <c r="Z4" t="s">
        <v>21</v>
      </c>
    </row>
    <row r="5" spans="1:29" s="12" customFormat="1" ht="15.75" x14ac:dyDescent="0.25">
      <c r="A5" s="10" t="s">
        <v>49</v>
      </c>
      <c r="B5" s="11" t="s">
        <v>51</v>
      </c>
      <c r="C5" s="11" t="s">
        <v>46</v>
      </c>
      <c r="D5" s="11" t="s">
        <v>7</v>
      </c>
      <c r="E5" s="11" t="s">
        <v>52</v>
      </c>
      <c r="F5" s="11" t="s">
        <v>47</v>
      </c>
      <c r="G5" s="11" t="s">
        <v>59</v>
      </c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t="s">
        <v>22</v>
      </c>
      <c r="Z5" t="s">
        <v>23</v>
      </c>
      <c r="AA5"/>
      <c r="AB5"/>
      <c r="AC5"/>
    </row>
    <row r="6" spans="1:29" x14ac:dyDescent="0.25">
      <c r="Y6" t="s">
        <v>25</v>
      </c>
      <c r="Z6" t="s">
        <v>26</v>
      </c>
    </row>
    <row r="7" spans="1:29" x14ac:dyDescent="0.25">
      <c r="Y7" t="s">
        <v>31</v>
      </c>
      <c r="Z7" t="s">
        <v>32</v>
      </c>
    </row>
    <row r="8" spans="1:29" x14ac:dyDescent="0.25">
      <c r="Y8" t="s">
        <v>33</v>
      </c>
      <c r="Z8" t="s">
        <v>30</v>
      </c>
    </row>
    <row r="9" spans="1:29" x14ac:dyDescent="0.25">
      <c r="Y9" s="5"/>
      <c r="Z9" t="s">
        <v>27</v>
      </c>
    </row>
    <row r="10" spans="1:29" x14ac:dyDescent="0.25">
      <c r="Z10" t="s">
        <v>29</v>
      </c>
    </row>
    <row r="11" spans="1:29" x14ac:dyDescent="0.25">
      <c r="Z11" t="s">
        <v>24</v>
      </c>
    </row>
    <row r="12" spans="1:29" x14ac:dyDescent="0.25">
      <c r="Z12" t="s">
        <v>28</v>
      </c>
    </row>
    <row r="13" spans="1:29" x14ac:dyDescent="0.25">
      <c r="Z13" t="s">
        <v>29</v>
      </c>
    </row>
  </sheetData>
  <mergeCells count="4">
    <mergeCell ref="A1:H1"/>
    <mergeCell ref="I1:P1"/>
    <mergeCell ref="Q1:X1"/>
    <mergeCell ref="Y1:Z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Weekly Report</vt:lpstr>
      <vt:lpstr>Scan Fri</vt:lpstr>
      <vt:lpstr>Scan Sat</vt:lpstr>
      <vt:lpstr>Scan Sun</vt:lpstr>
      <vt:lpstr>Scan Mon</vt:lpstr>
      <vt:lpstr>Scan Tue</vt:lpstr>
      <vt:lpstr>Scan Wed</vt:lpstr>
      <vt:lpstr>Scan Thu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Faizan Younas Tanooli</dc:creator>
  <dc:description/>
  <cp:lastModifiedBy>Faizan Younas Tanooli</cp:lastModifiedBy>
  <cp:revision>14</cp:revision>
  <dcterms:created xsi:type="dcterms:W3CDTF">2022-04-03T05:38:19Z</dcterms:created>
  <dcterms:modified xsi:type="dcterms:W3CDTF">2022-05-07T14:27:29Z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