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ani\Dropbox\DOUTORADO UFSC\201802\TEXTO TESE FINAL\Material MEEGA+ v2018\"/>
    </mc:Choice>
  </mc:AlternateContent>
  <xr:revisionPtr revIDLastSave="0" documentId="13_ncr:1_{86168E4D-C05E-4CED-BC9D-FB035F247305}" xr6:coauthVersionLast="36" xr6:coauthVersionMax="36" xr10:uidLastSave="{00000000-0000-0000-0000-000000000000}"/>
  <bookViews>
    <workbookView xWindow="0" yWindow="0" windowWidth="38400" windowHeight="12225" tabRatio="581" activeTab="5" xr2:uid="{00000000-000D-0000-FFFF-FFFF00000000}"/>
  </bookViews>
  <sheets>
    <sheet name="Data" sheetId="2" r:id="rId1"/>
    <sheet name="Graphs" sheetId="6" r:id="rId2"/>
    <sheet name="Demographic Data" sheetId="8" r:id="rId3"/>
    <sheet name="Graphs Demographic Inf" sheetId="9" r:id="rId4"/>
    <sheet name="Items" sheetId="4" r:id="rId5"/>
    <sheet name="Strengths" sheetId="10" r:id="rId6"/>
    <sheet name="Weaknesses" sheetId="11" r:id="rId7"/>
    <sheet name="Additional comments" sheetId="12" r:id="rId8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3" i="2" l="1"/>
  <c r="AI42" i="2"/>
  <c r="AI41" i="2"/>
  <c r="AH43" i="2"/>
  <c r="AH42" i="2"/>
  <c r="AH41" i="2"/>
  <c r="AG43" i="2"/>
  <c r="AG42" i="2"/>
  <c r="AG41" i="2"/>
  <c r="AF43" i="2"/>
  <c r="AF42" i="2"/>
  <c r="AF41" i="2"/>
  <c r="AE43" i="2"/>
  <c r="AE42" i="2"/>
  <c r="AE41" i="2"/>
  <c r="AD43" i="2"/>
  <c r="AD42" i="2"/>
  <c r="AD41" i="2"/>
  <c r="AC43" i="2"/>
  <c r="AC42" i="2"/>
  <c r="AC41" i="2"/>
  <c r="AB43" i="2"/>
  <c r="AB42" i="2"/>
  <c r="AB41" i="2"/>
  <c r="AA43" i="2"/>
  <c r="AA42" i="2"/>
  <c r="AA41" i="2"/>
  <c r="Z43" i="2"/>
  <c r="Z42" i="2"/>
  <c r="Z41" i="2"/>
  <c r="Y43" i="2"/>
  <c r="Y42" i="2"/>
  <c r="Y41" i="2"/>
  <c r="X43" i="2"/>
  <c r="X42" i="2"/>
  <c r="X41" i="2"/>
  <c r="W43" i="2"/>
  <c r="W42" i="2"/>
  <c r="W41" i="2"/>
  <c r="V43" i="2"/>
  <c r="V42" i="2"/>
  <c r="V41" i="2"/>
  <c r="U43" i="2"/>
  <c r="U42" i="2"/>
  <c r="U41" i="2"/>
  <c r="T43" i="2"/>
  <c r="T42" i="2"/>
  <c r="T41" i="2"/>
  <c r="S43" i="2"/>
  <c r="S42" i="2"/>
  <c r="S41" i="2"/>
  <c r="R43" i="2"/>
  <c r="R42" i="2"/>
  <c r="R41" i="2"/>
  <c r="Q43" i="2"/>
  <c r="Q42" i="2"/>
  <c r="Q41" i="2"/>
  <c r="P43" i="2"/>
  <c r="P42" i="2"/>
  <c r="P41" i="2"/>
  <c r="O43" i="2"/>
  <c r="O42" i="2"/>
  <c r="O41" i="2"/>
  <c r="N43" i="2"/>
  <c r="N42" i="2"/>
  <c r="N41" i="2"/>
  <c r="M43" i="2"/>
  <c r="M42" i="2"/>
  <c r="M41" i="2"/>
  <c r="L43" i="2"/>
  <c r="L42" i="2"/>
  <c r="L41" i="2"/>
  <c r="K43" i="2"/>
  <c r="K42" i="2"/>
  <c r="K41" i="2"/>
  <c r="J43" i="2"/>
  <c r="J42" i="2"/>
  <c r="J41" i="2"/>
  <c r="I43" i="2"/>
  <c r="I42" i="2"/>
  <c r="I41" i="2"/>
  <c r="H43" i="2"/>
  <c r="H42" i="2"/>
  <c r="H41" i="2"/>
  <c r="G43" i="2"/>
  <c r="G42" i="2"/>
  <c r="G41" i="2"/>
  <c r="F43" i="2"/>
  <c r="F42" i="2"/>
  <c r="F41" i="2"/>
  <c r="E43" i="2"/>
  <c r="E42" i="2"/>
  <c r="E41" i="2"/>
  <c r="D43" i="2"/>
  <c r="D42" i="2"/>
  <c r="D41" i="2"/>
  <c r="N33" i="9"/>
  <c r="N35" i="9"/>
  <c r="N34" i="9"/>
  <c r="N32" i="9"/>
  <c r="N31" i="9"/>
  <c r="N8" i="9"/>
  <c r="N7" i="9"/>
  <c r="N6" i="9"/>
  <c r="N5" i="9"/>
  <c r="N4" i="9"/>
  <c r="I8" i="9"/>
  <c r="I7" i="9"/>
  <c r="I6" i="9"/>
  <c r="I5" i="9"/>
  <c r="I4" i="9"/>
  <c r="C5" i="9"/>
  <c r="C4" i="9"/>
  <c r="D34" i="2" l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G56" i="2" l="1"/>
  <c r="AH56" i="2"/>
  <c r="AI56" i="2"/>
  <c r="AJ43" i="2"/>
  <c r="AJ56" i="2" s="1"/>
  <c r="AK43" i="2"/>
  <c r="AK56" i="2" s="1"/>
  <c r="AL43" i="2"/>
  <c r="AL56" i="2" s="1"/>
  <c r="AM43" i="2"/>
  <c r="AF55" i="2"/>
  <c r="AJ42" i="2"/>
  <c r="AJ55" i="2" s="1"/>
  <c r="AK42" i="2"/>
  <c r="AK55" i="2" s="1"/>
  <c r="AL42" i="2"/>
  <c r="AL55" i="2" s="1"/>
  <c r="AM42" i="2"/>
  <c r="AM55" i="2" s="1"/>
  <c r="AG54" i="2"/>
  <c r="AJ41" i="2"/>
  <c r="AJ54" i="2" s="1"/>
  <c r="AK41" i="2"/>
  <c r="AK54" i="2" s="1"/>
  <c r="AL41" i="2"/>
  <c r="AL54" i="2" s="1"/>
  <c r="AL44" i="2" s="1"/>
  <c r="AL57" i="2" s="1"/>
  <c r="AM41" i="2"/>
  <c r="AM54" i="2" s="1"/>
  <c r="AM44" i="2" s="1"/>
  <c r="AM57" i="2" s="1"/>
  <c r="AF56" i="2"/>
  <c r="AM56" i="2"/>
  <c r="AG55" i="2"/>
  <c r="AH55" i="2"/>
  <c r="AI55" i="2"/>
  <c r="AE56" i="2"/>
  <c r="AF54" i="2"/>
  <c r="AH54" i="2"/>
  <c r="AI54" i="2"/>
  <c r="AJ34" i="2"/>
  <c r="AK34" i="2"/>
  <c r="AL34" i="2"/>
  <c r="AM34" i="2"/>
  <c r="AF33" i="2"/>
  <c r="AG33" i="2"/>
  <c r="AH33" i="2"/>
  <c r="AI33" i="2"/>
  <c r="AJ33" i="2"/>
  <c r="AK33" i="2"/>
  <c r="AL33" i="2"/>
  <c r="AM33" i="2"/>
  <c r="AM45" i="2" l="1"/>
  <c r="AM58" i="2" s="1"/>
  <c r="AH44" i="2"/>
  <c r="AH57" i="2" s="1"/>
  <c r="AH45" i="2"/>
  <c r="AF44" i="2"/>
  <c r="AF57" i="2" s="1"/>
  <c r="AF45" i="2"/>
  <c r="AF58" i="2" s="1"/>
  <c r="AG45" i="2"/>
  <c r="AG44" i="2"/>
  <c r="AI45" i="2"/>
  <c r="AI58" i="2" s="1"/>
  <c r="AI44" i="2"/>
  <c r="AI57" i="2" s="1"/>
  <c r="AK45" i="2"/>
  <c r="AH58" i="2"/>
  <c r="AJ45" i="2"/>
  <c r="AJ58" i="2" s="1"/>
  <c r="AJ44" i="2"/>
  <c r="AJ57" i="2" s="1"/>
  <c r="AK44" i="2"/>
  <c r="AL45" i="2"/>
  <c r="AL58" i="2" s="1"/>
  <c r="AL59" i="2" s="1"/>
  <c r="AG58" i="2"/>
  <c r="AK58" i="2"/>
  <c r="AK57" i="2"/>
  <c r="AG57" i="2"/>
  <c r="AM59" i="2"/>
  <c r="AJ59" i="2" l="1"/>
  <c r="AH59" i="2"/>
  <c r="AK59" i="2"/>
  <c r="AF59" i="2"/>
  <c r="AI59" i="2"/>
  <c r="AG59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D33" i="2"/>
  <c r="AD56" i="2" l="1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E54" i="2"/>
  <c r="AD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L54" i="2"/>
  <c r="K54" i="2"/>
  <c r="J54" i="2"/>
  <c r="I54" i="2"/>
  <c r="H54" i="2"/>
  <c r="G54" i="2"/>
  <c r="F54" i="2"/>
  <c r="E54" i="2"/>
  <c r="P44" i="2" l="1"/>
  <c r="P45" i="2"/>
  <c r="T44" i="2"/>
  <c r="T45" i="2"/>
  <c r="T58" i="2" s="1"/>
  <c r="AB44" i="2"/>
  <c r="AB45" i="2"/>
  <c r="I44" i="2"/>
  <c r="I57" i="2" s="1"/>
  <c r="I45" i="2"/>
  <c r="I58" i="2" s="1"/>
  <c r="Q45" i="2"/>
  <c r="Q44" i="2"/>
  <c r="Q57" i="2" s="1"/>
  <c r="Y45" i="2"/>
  <c r="Y58" i="2" s="1"/>
  <c r="Y44" i="2"/>
  <c r="Y57" i="2" s="1"/>
  <c r="J45" i="2"/>
  <c r="J58" i="2" s="1"/>
  <c r="J44" i="2"/>
  <c r="J57" i="2" s="1"/>
  <c r="R44" i="2"/>
  <c r="R45" i="2"/>
  <c r="R58" i="2" s="1"/>
  <c r="V45" i="2"/>
  <c r="V58" i="2" s="1"/>
  <c r="V44" i="2"/>
  <c r="V57" i="2" s="1"/>
  <c r="Z45" i="2"/>
  <c r="Z44" i="2"/>
  <c r="Z57" i="2" s="1"/>
  <c r="AE45" i="2"/>
  <c r="AE58" i="2" s="1"/>
  <c r="AE44" i="2"/>
  <c r="AE57" i="2" s="1"/>
  <c r="H45" i="2"/>
  <c r="H44" i="2"/>
  <c r="H57" i="2" s="1"/>
  <c r="L45" i="2"/>
  <c r="L44" i="2"/>
  <c r="L57" i="2" s="1"/>
  <c r="X44" i="2"/>
  <c r="X57" i="2" s="1"/>
  <c r="X45" i="2"/>
  <c r="X58" i="2" s="1"/>
  <c r="E44" i="2"/>
  <c r="E45" i="2"/>
  <c r="U44" i="2"/>
  <c r="U57" i="2" s="1"/>
  <c r="U45" i="2"/>
  <c r="U58" i="2" s="1"/>
  <c r="AD44" i="2"/>
  <c r="AD57" i="2" s="1"/>
  <c r="AD45" i="2"/>
  <c r="F45" i="2"/>
  <c r="F44" i="2"/>
  <c r="F57" i="2" s="1"/>
  <c r="N45" i="2"/>
  <c r="N44" i="2"/>
  <c r="N57" i="2" s="1"/>
  <c r="G45" i="2"/>
  <c r="G58" i="2" s="1"/>
  <c r="G44" i="2"/>
  <c r="G57" i="2" s="1"/>
  <c r="K45" i="2"/>
  <c r="K44" i="2"/>
  <c r="O45" i="2"/>
  <c r="O58" i="2" s="1"/>
  <c r="O44" i="2"/>
  <c r="O57" i="2" s="1"/>
  <c r="S45" i="2"/>
  <c r="S44" i="2"/>
  <c r="S57" i="2" s="1"/>
  <c r="W45" i="2"/>
  <c r="W58" i="2" s="1"/>
  <c r="W44" i="2"/>
  <c r="W57" i="2" s="1"/>
  <c r="AA45" i="2"/>
  <c r="AA58" i="2" s="1"/>
  <c r="AA44" i="2"/>
  <c r="AA57" i="2" s="1"/>
  <c r="AD58" i="2"/>
  <c r="AB57" i="2"/>
  <c r="Z58" i="2"/>
  <c r="D54" i="2"/>
  <c r="AC54" i="2"/>
  <c r="M54" i="2"/>
  <c r="E57" i="2"/>
  <c r="E58" i="2"/>
  <c r="K57" i="2"/>
  <c r="K58" i="2"/>
  <c r="N58" i="2"/>
  <c r="R57" i="2"/>
  <c r="AB58" i="2"/>
  <c r="H58" i="2"/>
  <c r="L58" i="2"/>
  <c r="S58" i="2"/>
  <c r="P57" i="2"/>
  <c r="P58" i="2"/>
  <c r="T57" i="2"/>
  <c r="F58" i="2"/>
  <c r="Q58" i="2"/>
  <c r="O59" i="2" l="1"/>
  <c r="J59" i="2"/>
  <c r="W59" i="2"/>
  <c r="Q59" i="2"/>
  <c r="L59" i="2"/>
  <c r="M44" i="2"/>
  <c r="M57" i="2" s="1"/>
  <c r="M45" i="2"/>
  <c r="M58" i="2" s="1"/>
  <c r="F59" i="2"/>
  <c r="S59" i="2"/>
  <c r="U59" i="2"/>
  <c r="H59" i="2"/>
  <c r="AC45" i="2"/>
  <c r="AC58" i="2" s="1"/>
  <c r="AC44" i="2"/>
  <c r="D45" i="2"/>
  <c r="D58" i="2" s="1"/>
  <c r="D44" i="2"/>
  <c r="D57" i="2" s="1"/>
  <c r="AA59" i="2"/>
  <c r="Y59" i="2"/>
  <c r="AC57" i="2"/>
  <c r="AE59" i="2"/>
  <c r="V59" i="2"/>
  <c r="G59" i="2"/>
  <c r="AD59" i="2"/>
  <c r="T59" i="2"/>
  <c r="N59" i="2"/>
  <c r="X59" i="2"/>
  <c r="P59" i="2"/>
  <c r="I59" i="2"/>
  <c r="Z59" i="2"/>
  <c r="R59" i="2"/>
  <c r="K59" i="2"/>
  <c r="E59" i="2"/>
  <c r="AB59" i="2"/>
  <c r="M59" i="2" l="1"/>
  <c r="D59" i="2"/>
  <c r="AC59" i="2"/>
</calcChain>
</file>

<file path=xl/sharedStrings.xml><?xml version="1.0" encoding="utf-8"?>
<sst xmlns="http://schemas.openxmlformats.org/spreadsheetml/2006/main" count="131" uniqueCount="94">
  <si>
    <t>NUM</t>
  </si>
  <si>
    <t>No. Item</t>
  </si>
  <si>
    <t>....</t>
  </si>
  <si>
    <t>...</t>
  </si>
  <si>
    <t>M</t>
  </si>
  <si>
    <t>F</t>
  </si>
  <si>
    <t>GAME TITLE:</t>
  </si>
  <si>
    <t>Students' responses</t>
  </si>
  <si>
    <t>Course/Date?</t>
  </si>
  <si>
    <t>Usability</t>
  </si>
  <si>
    <t>Confidence</t>
  </si>
  <si>
    <t>Challenge</t>
  </si>
  <si>
    <t>Satisfaction</t>
  </si>
  <si>
    <t>PLAYER EXPERIENCE</t>
  </si>
  <si>
    <t>Social Interaction</t>
  </si>
  <si>
    <t>Fun</t>
  </si>
  <si>
    <t>Focused Attention</t>
  </si>
  <si>
    <t>Relevance</t>
  </si>
  <si>
    <t>Shor-term learning</t>
  </si>
  <si>
    <t>Learning goals</t>
  </si>
  <si>
    <t>Average</t>
  </si>
  <si>
    <t>Median</t>
  </si>
  <si>
    <t>Frequency of responses</t>
  </si>
  <si>
    <t>Reference to matrix</t>
  </si>
  <si>
    <t>Percentage of responses</t>
  </si>
  <si>
    <t>DEMOGRAPHIC INFORMATION</t>
  </si>
  <si>
    <r>
      <rPr>
        <b/>
        <sz val="10"/>
        <color rgb="FF000000"/>
        <rFont val="Arial"/>
        <family val="2"/>
      </rPr>
      <t>Age group:</t>
    </r>
    <r>
      <rPr>
        <sz val="10"/>
        <color rgb="FF000000"/>
        <rFont val="Arial"/>
        <family val="2"/>
      </rPr>
      <t xml:space="preserve">
1 - Under 18 years
2 - 18 to 28 years
3 - 29 to 39 years
4- 40 to 50  years
5 - Over 50 years
</t>
    </r>
  </si>
  <si>
    <r>
      <rPr>
        <b/>
        <sz val="10"/>
        <color rgb="FF000000"/>
        <rFont val="Arial"/>
        <family val="2"/>
      </rPr>
      <t>Gender:</t>
    </r>
    <r>
      <rPr>
        <sz val="10"/>
        <color rgb="FF000000"/>
        <rFont val="Arial"/>
        <family val="2"/>
      </rPr>
      <t xml:space="preserve">
M - Male
F -  Female</t>
    </r>
  </si>
  <si>
    <r>
      <rPr>
        <b/>
        <sz val="10"/>
        <color rgb="FF000000"/>
        <rFont val="Arial"/>
        <family val="2"/>
      </rPr>
      <t>How often do you play digital games?</t>
    </r>
    <r>
      <rPr>
        <sz val="10"/>
        <color rgb="FF000000"/>
        <rFont val="Arial"/>
        <family val="2"/>
      </rPr>
      <t xml:space="preserve">
1 - Never
2 - Rarely: from time to time
3 - Monthly: at least once a month
4 - Weekly: at least once a week
5 - Daily: every day.
</t>
    </r>
  </si>
  <si>
    <r>
      <rPr>
        <b/>
        <sz val="10"/>
        <color rgb="FF000000"/>
        <rFont val="Arial"/>
        <family val="2"/>
      </rPr>
      <t>How often do you play non-digital games (card or board games, etc.)?</t>
    </r>
    <r>
      <rPr>
        <sz val="10"/>
        <color rgb="FF000000"/>
        <rFont val="Arial"/>
        <family val="2"/>
      </rPr>
      <t xml:space="preserve">
1 - Never
2 - Rarely: from time to time
3 - Monthly: at least once a month
4 - Weekly: at least once a week
5 - Daily: every day.</t>
    </r>
  </si>
  <si>
    <t>Gender</t>
  </si>
  <si>
    <t>Male</t>
  </si>
  <si>
    <t>Female</t>
  </si>
  <si>
    <t>Age group</t>
  </si>
  <si>
    <t>Under 18 years</t>
  </si>
  <si>
    <t>18 to 28 years</t>
  </si>
  <si>
    <t>29 to 39 years</t>
  </si>
  <si>
    <t>40 to 50  years</t>
  </si>
  <si>
    <t>Over 50 years</t>
  </si>
  <si>
    <t>How often do you play digital games?</t>
  </si>
  <si>
    <t>Never</t>
  </si>
  <si>
    <t>Rarely: from time to time</t>
  </si>
  <si>
    <t>Monthly: at least once a month</t>
  </si>
  <si>
    <t>Weekly: at least once a week</t>
  </si>
  <si>
    <t>Daily: every day</t>
  </si>
  <si>
    <t>How often do you play non-digital games (card or board games, etc.)?</t>
  </si>
  <si>
    <t>Perceived Learning</t>
  </si>
  <si>
    <t>Aesthetics</t>
  </si>
  <si>
    <t>Learnability</t>
  </si>
  <si>
    <t>Operability</t>
  </si>
  <si>
    <t>Quality factor</t>
  </si>
  <si>
    <t>Dimension</t>
  </si>
  <si>
    <t>Item Description</t>
  </si>
  <si>
    <t>The text font and colors are well blended and consistent.</t>
  </si>
  <si>
    <t>I needed to learn a few things before I could play the game.</t>
  </si>
  <si>
    <t>Learning to play this game was easy for me.</t>
  </si>
  <si>
    <t>I think that most people would learn to play this game very quickly.</t>
  </si>
  <si>
    <t>I think that the game is easy to play.</t>
  </si>
  <si>
    <t>The game rules are clear and easy to understand.</t>
  </si>
  <si>
    <t>The fonts (size and style) used in the game are easy to read.</t>
  </si>
  <si>
    <t>The colors used in the game are meaningful.</t>
  </si>
  <si>
    <t>The contents and structure helped me to become confident that I would learn with this game.</t>
  </si>
  <si>
    <t>This game is appropriately challenging for me.</t>
  </si>
  <si>
    <t>The game provides new challenges (offers new obstacles, situations or variations) at an appropriate pace.</t>
  </si>
  <si>
    <t>The game does not become monotonous as it progresses (repetitive or boring tasks).</t>
  </si>
  <si>
    <t>Completing the game tasks gave me a satisfying feeling of accomplishment.</t>
  </si>
  <si>
    <t>It is due to my personal effort that I managed to advance in the game.</t>
  </si>
  <si>
    <t>I feel satisfied with the things that I learned from the game.</t>
  </si>
  <si>
    <t>I would recommend this game to my colleagues.</t>
  </si>
  <si>
    <t>I was able to interact with other players during the game.</t>
  </si>
  <si>
    <t>The game promotes cooperation and/or competition among the players.</t>
  </si>
  <si>
    <t>I felt good interacting with other players during the game.</t>
  </si>
  <si>
    <t>I had fun with the game.</t>
  </si>
  <si>
    <t>Something happened during the game (game elements, competition, etc.) which made me smile.</t>
  </si>
  <si>
    <t>There was something interesting at the beginning of the game that captured my attention.</t>
  </si>
  <si>
    <t>I was so involved in my gaming task that I lost track of time.</t>
  </si>
  <si>
    <t>I forgot about my immediate surroundings while playing this game.</t>
  </si>
  <si>
    <t>The game contents are relevant to my interests.</t>
  </si>
  <si>
    <t>It is clear to me how the contents of the game are related to the course.</t>
  </si>
  <si>
    <t>This game is an adequate teaching method for this course.</t>
  </si>
  <si>
    <t>I prefer learning with this game to learning through other ways (e.g. other teaching methods).</t>
  </si>
  <si>
    <t>The game contributed to my learning in this course.</t>
  </si>
  <si>
    <t>The game allowed for efficient learning compared with other activities in the course</t>
  </si>
  <si>
    <r>
      <t>The game contributed to &lt;</t>
    </r>
    <r>
      <rPr>
        <i/>
        <sz val="9"/>
        <color rgb="FF000000"/>
        <rFont val="Arial"/>
        <family val="2"/>
      </rPr>
      <t>verb as level of the learning goal (cognitive, psychomotor, affective)</t>
    </r>
    <r>
      <rPr>
        <sz val="9"/>
        <color rgb="FF000000"/>
        <rFont val="Arial"/>
        <family val="2"/>
      </rPr>
      <t>&gt; &lt;</t>
    </r>
    <r>
      <rPr>
        <i/>
        <sz val="9"/>
        <color rgb="FF000000"/>
        <rFont val="Arial"/>
        <family val="2"/>
      </rPr>
      <t>goal/concept</t>
    </r>
    <r>
      <rPr>
        <sz val="9"/>
        <color rgb="FF000000"/>
        <rFont val="Arial"/>
        <family val="2"/>
      </rPr>
      <t>&gt;.</t>
    </r>
  </si>
  <si>
    <t>Accessibility</t>
  </si>
  <si>
    <t>Insert -2, when the response is "strongly disagree". Insert -1 when the response is "disagree". Insert 0, when the response is "neither disagree nor agree." Insert 1, when the response is "agree". Insert 2, when the response is "strongly agree".</t>
  </si>
  <si>
    <t>USABILITY</t>
  </si>
  <si>
    <t>Acessibility</t>
  </si>
  <si>
    <t>SPREADSHEET FOR DATA ANALYSIS OF EDUCATIONAL GAMES (DIGITAL AND NON-DIGITAL)</t>
  </si>
  <si>
    <t>Player experience</t>
  </si>
  <si>
    <t>The game design is attractive (board, cards, interface, graphics, etc.).</t>
  </si>
  <si>
    <t>Record here the main strengths of the game</t>
  </si>
  <si>
    <t>Record here the main weaknesses of the game</t>
  </si>
  <si>
    <t>Additional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</si>
</sst>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F7F7F"/>
      <name val="Calibri"/>
      <family val="2"/>
      <charset val="1"/>
    </font>
    <font>
      <b/>
      <sz val="14"/>
      <color rgb="FF000000"/>
      <name val="Arial"/>
      <family val="2"/>
    </font>
    <font>
      <sz val="16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i/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7E4BD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8" tint="0.79998168889431442"/>
        <bgColor rgb="FFD7E4BD"/>
      </patternFill>
    </fill>
    <fill>
      <patternFill patternType="solid">
        <fgColor theme="0" tint="-0.249977111117893"/>
        <bgColor rgb="FF33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7E4BD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4" borderId="4" xfId="0" applyFont="1" applyFill="1" applyBorder="1"/>
    <xf numFmtId="0" fontId="3" fillId="4" borderId="0" xfId="0" applyFont="1" applyFill="1" applyBorder="1"/>
    <xf numFmtId="0" fontId="0" fillId="5" borderId="0" xfId="0" applyFont="1" applyFill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ill="1" applyBorder="1"/>
    <xf numFmtId="0" fontId="2" fillId="0" borderId="0" xfId="1"/>
    <xf numFmtId="0" fontId="1" fillId="0" borderId="0" xfId="1" applyFont="1"/>
    <xf numFmtId="0" fontId="0" fillId="0" borderId="0" xfId="0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9" xfId="0" applyFill="1" applyBorder="1"/>
    <xf numFmtId="0" fontId="0" fillId="0" borderId="8" xfId="0" applyBorder="1"/>
    <xf numFmtId="0" fontId="10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vertical="top" wrapText="1"/>
    </xf>
    <xf numFmtId="0" fontId="0" fillId="0" borderId="2" xfId="0" applyBorder="1"/>
    <xf numFmtId="0" fontId="0" fillId="0" borderId="7" xfId="0" applyBorder="1"/>
    <xf numFmtId="0" fontId="0" fillId="0" borderId="2" xfId="0" applyFill="1" applyBorder="1"/>
    <xf numFmtId="0" fontId="0" fillId="10" borderId="7" xfId="0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8" xfId="0" applyFont="1" applyBorder="1"/>
    <xf numFmtId="2" fontId="2" fillId="0" borderId="0" xfId="1" applyNumberFormat="1"/>
    <xf numFmtId="9" fontId="0" fillId="3" borderId="0" xfId="0" applyNumberFormat="1" applyFill="1" applyBorder="1"/>
    <xf numFmtId="0" fontId="0" fillId="10" borderId="0" xfId="0" applyFill="1" applyBorder="1" applyAlignment="1">
      <alignment horizontal="center"/>
    </xf>
    <xf numFmtId="0" fontId="9" fillId="9" borderId="4" xfId="0" applyFont="1" applyFill="1" applyBorder="1" applyAlignment="1">
      <alignment horizontal="right"/>
    </xf>
    <xf numFmtId="0" fontId="9" fillId="9" borderId="12" xfId="0" applyFont="1" applyFill="1" applyBorder="1" applyAlignment="1">
      <alignment horizontal="right"/>
    </xf>
    <xf numFmtId="0" fontId="0" fillId="10" borderId="13" xfId="0" applyFill="1" applyBorder="1" applyAlignment="1">
      <alignment horizontal="center"/>
    </xf>
    <xf numFmtId="0" fontId="14" fillId="6" borderId="1" xfId="0" applyFont="1" applyFill="1" applyBorder="1" applyAlignment="1">
      <alignment vertical="center" wrapText="1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12" borderId="2" xfId="0" applyFont="1" applyFill="1" applyBorder="1" applyAlignment="1">
      <alignment horizontal="left"/>
    </xf>
    <xf numFmtId="0" fontId="6" fillId="12" borderId="7" xfId="0" applyFont="1" applyFill="1" applyBorder="1" applyAlignment="1">
      <alignment horizontal="left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6" fillId="13" borderId="15" xfId="0" applyFont="1" applyFill="1" applyBorder="1" applyAlignment="1">
      <alignment horizontal="center"/>
    </xf>
    <xf numFmtId="0" fontId="6" fillId="13" borderId="15" xfId="0" applyFont="1" applyFill="1" applyBorder="1"/>
    <xf numFmtId="0" fontId="6" fillId="13" borderId="9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3" borderId="13" xfId="0" applyFont="1" applyFill="1" applyBorder="1"/>
    <xf numFmtId="0" fontId="6" fillId="13" borderId="8" xfId="0" applyFont="1" applyFill="1" applyBorder="1" applyAlignment="1">
      <alignment horizontal="center"/>
    </xf>
    <xf numFmtId="0" fontId="6" fillId="14" borderId="14" xfId="0" applyFont="1" applyFill="1" applyBorder="1"/>
    <xf numFmtId="0" fontId="6" fillId="14" borderId="15" xfId="0" applyFont="1" applyFill="1" applyBorder="1"/>
    <xf numFmtId="0" fontId="6" fillId="14" borderId="13" xfId="0" applyFont="1" applyFill="1" applyBorder="1"/>
    <xf numFmtId="0" fontId="6" fillId="14" borderId="9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11" borderId="15" xfId="0" applyFont="1" applyFill="1" applyBorder="1"/>
    <xf numFmtId="0" fontId="6" fillId="11" borderId="13" xfId="0" applyFont="1" applyFill="1" applyBorder="1"/>
    <xf numFmtId="0" fontId="6" fillId="11" borderId="14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8" fillId="0" borderId="9" xfId="0" applyFont="1" applyBorder="1" applyAlignment="1">
      <alignment horizontal="justify" vertical="center"/>
    </xf>
    <xf numFmtId="0" fontId="6" fillId="11" borderId="14" xfId="0" applyFont="1" applyFill="1" applyBorder="1"/>
    <xf numFmtId="0" fontId="9" fillId="15" borderId="2" xfId="0" applyFont="1" applyFill="1" applyBorder="1"/>
    <xf numFmtId="0" fontId="9" fillId="15" borderId="9" xfId="0" applyFont="1" applyFill="1" applyBorder="1"/>
    <xf numFmtId="0" fontId="9" fillId="15" borderId="0" xfId="0" applyFont="1" applyFill="1" applyBorder="1"/>
    <xf numFmtId="0" fontId="7" fillId="9" borderId="11" xfId="0" applyFont="1" applyFill="1" applyBorder="1" applyAlignment="1">
      <alignment horizontal="center" wrapText="1"/>
    </xf>
    <xf numFmtId="0" fontId="9" fillId="16" borderId="5" xfId="0" applyFont="1" applyFill="1" applyBorder="1" applyAlignment="1">
      <alignment horizontal="right"/>
    </xf>
    <xf numFmtId="0" fontId="9" fillId="16" borderId="4" xfId="0" applyFont="1" applyFill="1" applyBorder="1" applyAlignment="1">
      <alignment horizontal="right"/>
    </xf>
    <xf numFmtId="0" fontId="9" fillId="16" borderId="12" xfId="0" applyFont="1" applyFill="1" applyBorder="1" applyAlignment="1">
      <alignment horizontal="right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/>
    <xf numFmtId="0" fontId="8" fillId="0" borderId="9" xfId="0" applyFont="1" applyBorder="1"/>
    <xf numFmtId="0" fontId="14" fillId="0" borderId="9" xfId="0" applyFont="1" applyBorder="1"/>
    <xf numFmtId="0" fontId="11" fillId="17" borderId="0" xfId="0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 textRotation="90" wrapText="1"/>
    </xf>
    <xf numFmtId="0" fontId="6" fillId="1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 textRotation="90" wrapText="1"/>
    </xf>
    <xf numFmtId="0" fontId="4" fillId="6" borderId="10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 vertical="center"/>
    </xf>
    <xf numFmtId="0" fontId="12" fillId="15" borderId="10" xfId="0" applyFont="1" applyFill="1" applyBorder="1" applyAlignment="1">
      <alignment horizontal="center" wrapText="1"/>
    </xf>
    <xf numFmtId="0" fontId="12" fillId="15" borderId="11" xfId="0" applyFont="1" applyFill="1" applyBorder="1" applyAlignment="1">
      <alignment horizontal="center" wrapText="1"/>
    </xf>
    <xf numFmtId="0" fontId="7" fillId="15" borderId="10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1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textRotation="90"/>
    </xf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4" borderId="11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left" vertical="center" wrapText="1"/>
    </xf>
    <xf numFmtId="0" fontId="12" fillId="11" borderId="3" xfId="0" applyFont="1" applyFill="1" applyBorder="1" applyAlignment="1">
      <alignment horizontal="left" vertical="center" wrapText="1"/>
    </xf>
    <xf numFmtId="0" fontId="12" fillId="11" borderId="11" xfId="0" applyFont="1" applyFill="1" applyBorder="1" applyAlignment="1">
      <alignment horizontal="left" vertical="center" wrapText="1"/>
    </xf>
    <xf numFmtId="0" fontId="12" fillId="12" borderId="10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2" fillId="13" borderId="10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17" borderId="6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4" xfId="0" applyBorder="1"/>
    <xf numFmtId="0" fontId="0" fillId="0" borderId="12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7F7F7F"/>
      <rgbColor rgb="FF9999FF"/>
      <rgbColor rgb="FFC0504D"/>
      <rgbColor rgb="FFFCD5B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F81BD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8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Usability</a:t>
            </a:r>
            <a:endParaRPr lang="en-US" sz="1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6686218130784496"/>
          <c:y val="2.6630430681429847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Strongly Disagree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Items!$E$2:$E$10</c:f>
              <c:strCache>
                <c:ptCount val="9"/>
                <c:pt idx="0">
                  <c:v>The game design is attractive (board, cards, interface, graphics, etc.).</c:v>
                </c:pt>
                <c:pt idx="1">
                  <c:v>The text font and colors are well blended and consistent.</c:v>
                </c:pt>
                <c:pt idx="2">
                  <c:v>I needed to learn a few things before I could play the game.</c:v>
                </c:pt>
                <c:pt idx="3">
                  <c:v>Learning to play this game was easy for me.</c:v>
                </c:pt>
                <c:pt idx="4">
                  <c:v>I think that most people would learn to play this game very quickly.</c:v>
                </c:pt>
                <c:pt idx="5">
                  <c:v>I think that the game is easy to play.</c:v>
                </c:pt>
                <c:pt idx="6">
                  <c:v>The game rules are clear and easy to understand.</c:v>
                </c:pt>
                <c:pt idx="7">
                  <c:v>The fonts (size and style) used in the game are easy to read.</c:v>
                </c:pt>
                <c:pt idx="8">
                  <c:v>The colors used in the game are meaningful.</c:v>
                </c:pt>
              </c:strCache>
            </c:strRef>
          </c:cat>
          <c:val>
            <c:numRef>
              <c:f>Data!$D$45:$L$45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0-480F-B0C8-A57806322B36}"/>
            </c:ext>
          </c:extLst>
        </c:ser>
        <c:ser>
          <c:idx val="1"/>
          <c:order val="1"/>
          <c:tx>
            <c:v>Disagree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Items!$E$2:$E$10</c:f>
              <c:strCache>
                <c:ptCount val="9"/>
                <c:pt idx="0">
                  <c:v>The game design is attractive (board, cards, interface, graphics, etc.).</c:v>
                </c:pt>
                <c:pt idx="1">
                  <c:v>The text font and colors are well blended and consistent.</c:v>
                </c:pt>
                <c:pt idx="2">
                  <c:v>I needed to learn a few things before I could play the game.</c:v>
                </c:pt>
                <c:pt idx="3">
                  <c:v>Learning to play this game was easy for me.</c:v>
                </c:pt>
                <c:pt idx="4">
                  <c:v>I think that most people would learn to play this game very quickly.</c:v>
                </c:pt>
                <c:pt idx="5">
                  <c:v>I think that the game is easy to play.</c:v>
                </c:pt>
                <c:pt idx="6">
                  <c:v>The game rules are clear and easy to understand.</c:v>
                </c:pt>
                <c:pt idx="7">
                  <c:v>The fonts (size and style) used in the game are easy to read.</c:v>
                </c:pt>
                <c:pt idx="8">
                  <c:v>The colors used in the game are meaningful.</c:v>
                </c:pt>
              </c:strCache>
            </c:strRef>
          </c:cat>
          <c:val>
            <c:numRef>
              <c:f>Data!$D$44:$L$44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0-480F-B0C8-A57806322B36}"/>
            </c:ext>
          </c:extLst>
        </c:ser>
        <c:ser>
          <c:idx val="2"/>
          <c:order val="2"/>
          <c:tx>
            <c:v>Indifferent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Items!$E$2:$E$10</c:f>
              <c:strCache>
                <c:ptCount val="9"/>
                <c:pt idx="0">
                  <c:v>The game design is attractive (board, cards, interface, graphics, etc.).</c:v>
                </c:pt>
                <c:pt idx="1">
                  <c:v>The text font and colors are well blended and consistent.</c:v>
                </c:pt>
                <c:pt idx="2">
                  <c:v>I needed to learn a few things before I could play the game.</c:v>
                </c:pt>
                <c:pt idx="3">
                  <c:v>Learning to play this game was easy for me.</c:v>
                </c:pt>
                <c:pt idx="4">
                  <c:v>I think that most people would learn to play this game very quickly.</c:v>
                </c:pt>
                <c:pt idx="5">
                  <c:v>I think that the game is easy to play.</c:v>
                </c:pt>
                <c:pt idx="6">
                  <c:v>The game rules are clear and easy to understand.</c:v>
                </c:pt>
                <c:pt idx="7">
                  <c:v>The fonts (size and style) used in the game are easy to read.</c:v>
                </c:pt>
                <c:pt idx="8">
                  <c:v>The colors used in the game are meaningful.</c:v>
                </c:pt>
              </c:strCache>
            </c:strRef>
          </c:cat>
          <c:val>
            <c:numRef>
              <c:f>Data!$D$43:$L$43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0-480F-B0C8-A57806322B36}"/>
            </c:ext>
          </c:extLst>
        </c:ser>
        <c:ser>
          <c:idx val="3"/>
          <c:order val="3"/>
          <c:tx>
            <c:v>Agree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Items!$E$2:$E$10</c:f>
              <c:strCache>
                <c:ptCount val="9"/>
                <c:pt idx="0">
                  <c:v>The game design is attractive (board, cards, interface, graphics, etc.).</c:v>
                </c:pt>
                <c:pt idx="1">
                  <c:v>The text font and colors are well blended and consistent.</c:v>
                </c:pt>
                <c:pt idx="2">
                  <c:v>I needed to learn a few things before I could play the game.</c:v>
                </c:pt>
                <c:pt idx="3">
                  <c:v>Learning to play this game was easy for me.</c:v>
                </c:pt>
                <c:pt idx="4">
                  <c:v>I think that most people would learn to play this game very quickly.</c:v>
                </c:pt>
                <c:pt idx="5">
                  <c:v>I think that the game is easy to play.</c:v>
                </c:pt>
                <c:pt idx="6">
                  <c:v>The game rules are clear and easy to understand.</c:v>
                </c:pt>
                <c:pt idx="7">
                  <c:v>The fonts (size and style) used in the game are easy to read.</c:v>
                </c:pt>
                <c:pt idx="8">
                  <c:v>The colors used in the game are meaningful.</c:v>
                </c:pt>
              </c:strCache>
            </c:strRef>
          </c:cat>
          <c:val>
            <c:numRef>
              <c:f>Data!$D$42:$L$42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0-480F-B0C8-A57806322B36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650-480F-B0C8-A57806322B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Items!$E$2:$E$10</c:f>
              <c:strCache>
                <c:ptCount val="9"/>
                <c:pt idx="0">
                  <c:v>The game design is attractive (board, cards, interface, graphics, etc.).</c:v>
                </c:pt>
                <c:pt idx="1">
                  <c:v>The text font and colors are well blended and consistent.</c:v>
                </c:pt>
                <c:pt idx="2">
                  <c:v>I needed to learn a few things before I could play the game.</c:v>
                </c:pt>
                <c:pt idx="3">
                  <c:v>Learning to play this game was easy for me.</c:v>
                </c:pt>
                <c:pt idx="4">
                  <c:v>I think that most people would learn to play this game very quickly.</c:v>
                </c:pt>
                <c:pt idx="5">
                  <c:v>I think that the game is easy to play.</c:v>
                </c:pt>
                <c:pt idx="6">
                  <c:v>The game rules are clear and easy to understand.</c:v>
                </c:pt>
                <c:pt idx="7">
                  <c:v>The fonts (size and style) used in the game are easy to read.</c:v>
                </c:pt>
                <c:pt idx="8">
                  <c:v>The colors used in the game are meaningful.</c:v>
                </c:pt>
              </c:strCache>
            </c:strRef>
          </c:cat>
          <c:val>
            <c:numRef>
              <c:f>Data!$D$41:$L$41</c:f>
              <c:numCache>
                <c:formatCode>General</c:formatCode>
                <c:ptCount val="9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0-480F-B0C8-A57806322B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34154896"/>
        <c:axId val="-134153264"/>
      </c:barChart>
      <c:catAx>
        <c:axId val="-134154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-134153264"/>
        <c:crosses val="autoZero"/>
        <c:auto val="1"/>
        <c:lblAlgn val="ctr"/>
        <c:lblOffset val="100"/>
        <c:noMultiLvlLbl val="0"/>
      </c:catAx>
      <c:valAx>
        <c:axId val="-13415326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-1341548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pt-BR" sz="1800">
                <a:latin typeface="Arial" panose="020B0604020202020204" pitchFamily="34" charset="0"/>
                <a:cs typeface="Arial" panose="020B0604020202020204" pitchFamily="34" charset="0"/>
              </a:rPr>
              <a:t>Player Experience</a:t>
            </a:r>
          </a:p>
        </c:rich>
      </c:tx>
      <c:layout>
        <c:manualLayout>
          <c:xMode val="edge"/>
          <c:yMode val="edge"/>
          <c:x val="0.39585218471216871"/>
          <c:y val="8.7516083377330647E-3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v>Strongly Disagree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Items!$E$11:$E$34</c:f>
              <c:strCache>
                <c:ptCount val="24"/>
                <c:pt idx="0">
                  <c:v>The contents and structure helped me to become confident that I would learn with this game.</c:v>
                </c:pt>
                <c:pt idx="1">
                  <c:v>This game is appropriately challenging for me.</c:v>
                </c:pt>
                <c:pt idx="2">
                  <c:v>The game provides new challenges (offers new obstacles, situations or variations) at an appropriate pace.</c:v>
                </c:pt>
                <c:pt idx="3">
                  <c:v>The game does not become monotonous as it progresses (repetitive or boring tasks).</c:v>
                </c:pt>
                <c:pt idx="4">
                  <c:v>Completing the game tasks gave me a satisfying feeling of accomplishment.</c:v>
                </c:pt>
                <c:pt idx="5">
                  <c:v>It is due to my personal effort that I managed to advance in the game.</c:v>
                </c:pt>
                <c:pt idx="6">
                  <c:v>I feel satisfied with the things that I learned from the game.</c:v>
                </c:pt>
                <c:pt idx="7">
                  <c:v>I would recommend this game to my colleagues.</c:v>
                </c:pt>
                <c:pt idx="8">
                  <c:v>I was able to interact with other players during the game.</c:v>
                </c:pt>
                <c:pt idx="9">
                  <c:v>The game promotes cooperation and/or competition among the players.</c:v>
                </c:pt>
                <c:pt idx="10">
                  <c:v>I felt good interacting with other players during the game.</c:v>
                </c:pt>
                <c:pt idx="11">
                  <c:v>I had fun with the game.</c:v>
                </c:pt>
                <c:pt idx="12">
                  <c:v>Something happened during the game (game elements, competition, etc.) which made me smile.</c:v>
                </c:pt>
                <c:pt idx="13">
                  <c:v>There was something interesting at the beginning of the game that captured my attention.</c:v>
                </c:pt>
                <c:pt idx="14">
                  <c:v>I was so involved in my gaming task that I lost track of time.</c:v>
                </c:pt>
                <c:pt idx="15">
                  <c:v>I forgot about my immediate surroundings while playing this game.</c:v>
                </c:pt>
                <c:pt idx="16">
                  <c:v>The game contents are relevant to my interests.</c:v>
                </c:pt>
                <c:pt idx="17">
                  <c:v>It is clear to me how the contents of the game are related to the course.</c:v>
                </c:pt>
                <c:pt idx="18">
                  <c:v>This game is an adequate teaching method for this course.</c:v>
                </c:pt>
                <c:pt idx="19">
                  <c:v>I prefer learning with this game to learning through other ways (e.g. other teaching methods).</c:v>
                </c:pt>
                <c:pt idx="20">
                  <c:v>The game contributed to my learning in this course.</c:v>
                </c:pt>
                <c:pt idx="21">
                  <c:v>The game allowed for efficient learning compared with other activities in the course</c:v>
                </c:pt>
                <c:pt idx="22">
                  <c:v>The game contributed to &lt;verb as level of the learning goal (cognitive, psychomotor, affective)&gt; &lt;goal/concept&gt;.</c:v>
                </c:pt>
                <c:pt idx="23">
                  <c:v>The game contributed to &lt;verb as level of the learning goal (cognitive, psychomotor, affective)&gt; &lt;goal/concept&gt;.</c:v>
                </c:pt>
              </c:strCache>
            </c:strRef>
          </c:cat>
          <c:val>
            <c:numRef>
              <c:f>Data!$M$45:$AJ$45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C-4564-9808-FCEAACBDB7F4}"/>
            </c:ext>
          </c:extLst>
        </c:ser>
        <c:ser>
          <c:idx val="3"/>
          <c:order val="1"/>
          <c:tx>
            <c:v>Disagree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Items!$E$11:$E$34</c:f>
              <c:strCache>
                <c:ptCount val="24"/>
                <c:pt idx="0">
                  <c:v>The contents and structure helped me to become confident that I would learn with this game.</c:v>
                </c:pt>
                <c:pt idx="1">
                  <c:v>This game is appropriately challenging for me.</c:v>
                </c:pt>
                <c:pt idx="2">
                  <c:v>The game provides new challenges (offers new obstacles, situations or variations) at an appropriate pace.</c:v>
                </c:pt>
                <c:pt idx="3">
                  <c:v>The game does not become monotonous as it progresses (repetitive or boring tasks).</c:v>
                </c:pt>
                <c:pt idx="4">
                  <c:v>Completing the game tasks gave me a satisfying feeling of accomplishment.</c:v>
                </c:pt>
                <c:pt idx="5">
                  <c:v>It is due to my personal effort that I managed to advance in the game.</c:v>
                </c:pt>
                <c:pt idx="6">
                  <c:v>I feel satisfied with the things that I learned from the game.</c:v>
                </c:pt>
                <c:pt idx="7">
                  <c:v>I would recommend this game to my colleagues.</c:v>
                </c:pt>
                <c:pt idx="8">
                  <c:v>I was able to interact with other players during the game.</c:v>
                </c:pt>
                <c:pt idx="9">
                  <c:v>The game promotes cooperation and/or competition among the players.</c:v>
                </c:pt>
                <c:pt idx="10">
                  <c:v>I felt good interacting with other players during the game.</c:v>
                </c:pt>
                <c:pt idx="11">
                  <c:v>I had fun with the game.</c:v>
                </c:pt>
                <c:pt idx="12">
                  <c:v>Something happened during the game (game elements, competition, etc.) which made me smile.</c:v>
                </c:pt>
                <c:pt idx="13">
                  <c:v>There was something interesting at the beginning of the game that captured my attention.</c:v>
                </c:pt>
                <c:pt idx="14">
                  <c:v>I was so involved in my gaming task that I lost track of time.</c:v>
                </c:pt>
                <c:pt idx="15">
                  <c:v>I forgot about my immediate surroundings while playing this game.</c:v>
                </c:pt>
                <c:pt idx="16">
                  <c:v>The game contents are relevant to my interests.</c:v>
                </c:pt>
                <c:pt idx="17">
                  <c:v>It is clear to me how the contents of the game are related to the course.</c:v>
                </c:pt>
                <c:pt idx="18">
                  <c:v>This game is an adequate teaching method for this course.</c:v>
                </c:pt>
                <c:pt idx="19">
                  <c:v>I prefer learning with this game to learning through other ways (e.g. other teaching methods).</c:v>
                </c:pt>
                <c:pt idx="20">
                  <c:v>The game contributed to my learning in this course.</c:v>
                </c:pt>
                <c:pt idx="21">
                  <c:v>The game allowed for efficient learning compared with other activities in the course</c:v>
                </c:pt>
                <c:pt idx="22">
                  <c:v>The game contributed to &lt;verb as level of the learning goal (cognitive, psychomotor, affective)&gt; &lt;goal/concept&gt;.</c:v>
                </c:pt>
                <c:pt idx="23">
                  <c:v>The game contributed to &lt;verb as level of the learning goal (cognitive, psychomotor, affective)&gt; &lt;goal/concept&gt;.</c:v>
                </c:pt>
              </c:strCache>
            </c:strRef>
          </c:cat>
          <c:val>
            <c:numRef>
              <c:f>Data!$M$44:$AJ$44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C-4564-9808-FCEAACBDB7F4}"/>
            </c:ext>
          </c:extLst>
        </c:ser>
        <c:ser>
          <c:idx val="2"/>
          <c:order val="2"/>
          <c:tx>
            <c:v>Indifferent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Items!$E$11:$E$34</c:f>
              <c:strCache>
                <c:ptCount val="24"/>
                <c:pt idx="0">
                  <c:v>The contents and structure helped me to become confident that I would learn with this game.</c:v>
                </c:pt>
                <c:pt idx="1">
                  <c:v>This game is appropriately challenging for me.</c:v>
                </c:pt>
                <c:pt idx="2">
                  <c:v>The game provides new challenges (offers new obstacles, situations or variations) at an appropriate pace.</c:v>
                </c:pt>
                <c:pt idx="3">
                  <c:v>The game does not become monotonous as it progresses (repetitive or boring tasks).</c:v>
                </c:pt>
                <c:pt idx="4">
                  <c:v>Completing the game tasks gave me a satisfying feeling of accomplishment.</c:v>
                </c:pt>
                <c:pt idx="5">
                  <c:v>It is due to my personal effort that I managed to advance in the game.</c:v>
                </c:pt>
                <c:pt idx="6">
                  <c:v>I feel satisfied with the things that I learned from the game.</c:v>
                </c:pt>
                <c:pt idx="7">
                  <c:v>I would recommend this game to my colleagues.</c:v>
                </c:pt>
                <c:pt idx="8">
                  <c:v>I was able to interact with other players during the game.</c:v>
                </c:pt>
                <c:pt idx="9">
                  <c:v>The game promotes cooperation and/or competition among the players.</c:v>
                </c:pt>
                <c:pt idx="10">
                  <c:v>I felt good interacting with other players during the game.</c:v>
                </c:pt>
                <c:pt idx="11">
                  <c:v>I had fun with the game.</c:v>
                </c:pt>
                <c:pt idx="12">
                  <c:v>Something happened during the game (game elements, competition, etc.) which made me smile.</c:v>
                </c:pt>
                <c:pt idx="13">
                  <c:v>There was something interesting at the beginning of the game that captured my attention.</c:v>
                </c:pt>
                <c:pt idx="14">
                  <c:v>I was so involved in my gaming task that I lost track of time.</c:v>
                </c:pt>
                <c:pt idx="15">
                  <c:v>I forgot about my immediate surroundings while playing this game.</c:v>
                </c:pt>
                <c:pt idx="16">
                  <c:v>The game contents are relevant to my interests.</c:v>
                </c:pt>
                <c:pt idx="17">
                  <c:v>It is clear to me how the contents of the game are related to the course.</c:v>
                </c:pt>
                <c:pt idx="18">
                  <c:v>This game is an adequate teaching method for this course.</c:v>
                </c:pt>
                <c:pt idx="19">
                  <c:v>I prefer learning with this game to learning through other ways (e.g. other teaching methods).</c:v>
                </c:pt>
                <c:pt idx="20">
                  <c:v>The game contributed to my learning in this course.</c:v>
                </c:pt>
                <c:pt idx="21">
                  <c:v>The game allowed for efficient learning compared with other activities in the course</c:v>
                </c:pt>
                <c:pt idx="22">
                  <c:v>The game contributed to &lt;verb as level of the learning goal (cognitive, psychomotor, affective)&gt; &lt;goal/concept&gt;.</c:v>
                </c:pt>
                <c:pt idx="23">
                  <c:v>The game contributed to &lt;verb as level of the learning goal (cognitive, psychomotor, affective)&gt; &lt;goal/concept&gt;.</c:v>
                </c:pt>
              </c:strCache>
            </c:strRef>
          </c:cat>
          <c:val>
            <c:numRef>
              <c:f>Data!$M$43:$AJ$43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C-4564-9808-FCEAACBDB7F4}"/>
            </c:ext>
          </c:extLst>
        </c:ser>
        <c:ser>
          <c:idx val="0"/>
          <c:order val="3"/>
          <c:tx>
            <c:v>Agree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Items!$E$11:$E$34</c:f>
              <c:strCache>
                <c:ptCount val="24"/>
                <c:pt idx="0">
                  <c:v>The contents and structure helped me to become confident that I would learn with this game.</c:v>
                </c:pt>
                <c:pt idx="1">
                  <c:v>This game is appropriately challenging for me.</c:v>
                </c:pt>
                <c:pt idx="2">
                  <c:v>The game provides new challenges (offers new obstacles, situations or variations) at an appropriate pace.</c:v>
                </c:pt>
                <c:pt idx="3">
                  <c:v>The game does not become monotonous as it progresses (repetitive or boring tasks).</c:v>
                </c:pt>
                <c:pt idx="4">
                  <c:v>Completing the game tasks gave me a satisfying feeling of accomplishment.</c:v>
                </c:pt>
                <c:pt idx="5">
                  <c:v>It is due to my personal effort that I managed to advance in the game.</c:v>
                </c:pt>
                <c:pt idx="6">
                  <c:v>I feel satisfied with the things that I learned from the game.</c:v>
                </c:pt>
                <c:pt idx="7">
                  <c:v>I would recommend this game to my colleagues.</c:v>
                </c:pt>
                <c:pt idx="8">
                  <c:v>I was able to interact with other players during the game.</c:v>
                </c:pt>
                <c:pt idx="9">
                  <c:v>The game promotes cooperation and/or competition among the players.</c:v>
                </c:pt>
                <c:pt idx="10">
                  <c:v>I felt good interacting with other players during the game.</c:v>
                </c:pt>
                <c:pt idx="11">
                  <c:v>I had fun with the game.</c:v>
                </c:pt>
                <c:pt idx="12">
                  <c:v>Something happened during the game (game elements, competition, etc.) which made me smile.</c:v>
                </c:pt>
                <c:pt idx="13">
                  <c:v>There was something interesting at the beginning of the game that captured my attention.</c:v>
                </c:pt>
                <c:pt idx="14">
                  <c:v>I was so involved in my gaming task that I lost track of time.</c:v>
                </c:pt>
                <c:pt idx="15">
                  <c:v>I forgot about my immediate surroundings while playing this game.</c:v>
                </c:pt>
                <c:pt idx="16">
                  <c:v>The game contents are relevant to my interests.</c:v>
                </c:pt>
                <c:pt idx="17">
                  <c:v>It is clear to me how the contents of the game are related to the course.</c:v>
                </c:pt>
                <c:pt idx="18">
                  <c:v>This game is an adequate teaching method for this course.</c:v>
                </c:pt>
                <c:pt idx="19">
                  <c:v>I prefer learning with this game to learning through other ways (e.g. other teaching methods).</c:v>
                </c:pt>
                <c:pt idx="20">
                  <c:v>The game contributed to my learning in this course.</c:v>
                </c:pt>
                <c:pt idx="21">
                  <c:v>The game allowed for efficient learning compared with other activities in the course</c:v>
                </c:pt>
                <c:pt idx="22">
                  <c:v>The game contributed to &lt;verb as level of the learning goal (cognitive, psychomotor, affective)&gt; &lt;goal/concept&gt;.</c:v>
                </c:pt>
                <c:pt idx="23">
                  <c:v>The game contributed to &lt;verb as level of the learning goal (cognitive, psychomotor, affective)&gt; &lt;goal/concept&gt;.</c:v>
                </c:pt>
              </c:strCache>
            </c:strRef>
          </c:cat>
          <c:val>
            <c:numRef>
              <c:f>Data!$M$42:$AJ$42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14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FC-4564-9808-FCEAACBDB7F4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Items!$E$11:$E$34</c:f>
              <c:strCache>
                <c:ptCount val="24"/>
                <c:pt idx="0">
                  <c:v>The contents and structure helped me to become confident that I would learn with this game.</c:v>
                </c:pt>
                <c:pt idx="1">
                  <c:v>This game is appropriately challenging for me.</c:v>
                </c:pt>
                <c:pt idx="2">
                  <c:v>The game provides new challenges (offers new obstacles, situations or variations) at an appropriate pace.</c:v>
                </c:pt>
                <c:pt idx="3">
                  <c:v>The game does not become monotonous as it progresses (repetitive or boring tasks).</c:v>
                </c:pt>
                <c:pt idx="4">
                  <c:v>Completing the game tasks gave me a satisfying feeling of accomplishment.</c:v>
                </c:pt>
                <c:pt idx="5">
                  <c:v>It is due to my personal effort that I managed to advance in the game.</c:v>
                </c:pt>
                <c:pt idx="6">
                  <c:v>I feel satisfied with the things that I learned from the game.</c:v>
                </c:pt>
                <c:pt idx="7">
                  <c:v>I would recommend this game to my colleagues.</c:v>
                </c:pt>
                <c:pt idx="8">
                  <c:v>I was able to interact with other players during the game.</c:v>
                </c:pt>
                <c:pt idx="9">
                  <c:v>The game promotes cooperation and/or competition among the players.</c:v>
                </c:pt>
                <c:pt idx="10">
                  <c:v>I felt good interacting with other players during the game.</c:v>
                </c:pt>
                <c:pt idx="11">
                  <c:v>I had fun with the game.</c:v>
                </c:pt>
                <c:pt idx="12">
                  <c:v>Something happened during the game (game elements, competition, etc.) which made me smile.</c:v>
                </c:pt>
                <c:pt idx="13">
                  <c:v>There was something interesting at the beginning of the game that captured my attention.</c:v>
                </c:pt>
                <c:pt idx="14">
                  <c:v>I was so involved in my gaming task that I lost track of time.</c:v>
                </c:pt>
                <c:pt idx="15">
                  <c:v>I forgot about my immediate surroundings while playing this game.</c:v>
                </c:pt>
                <c:pt idx="16">
                  <c:v>The game contents are relevant to my interests.</c:v>
                </c:pt>
                <c:pt idx="17">
                  <c:v>It is clear to me how the contents of the game are related to the course.</c:v>
                </c:pt>
                <c:pt idx="18">
                  <c:v>This game is an adequate teaching method for this course.</c:v>
                </c:pt>
                <c:pt idx="19">
                  <c:v>I prefer learning with this game to learning through other ways (e.g. other teaching methods).</c:v>
                </c:pt>
                <c:pt idx="20">
                  <c:v>The game contributed to my learning in this course.</c:v>
                </c:pt>
                <c:pt idx="21">
                  <c:v>The game allowed for efficient learning compared with other activities in the course</c:v>
                </c:pt>
                <c:pt idx="22">
                  <c:v>The game contributed to &lt;verb as level of the learning goal (cognitive, psychomotor, affective)&gt; &lt;goal/concept&gt;.</c:v>
                </c:pt>
                <c:pt idx="23">
                  <c:v>The game contributed to &lt;verb as level of the learning goal (cognitive, psychomotor, affective)&gt; &lt;goal/concept&gt;.</c:v>
                </c:pt>
              </c:strCache>
            </c:strRef>
          </c:cat>
          <c:val>
            <c:numRef>
              <c:f>Data!$M$41:$AJ$41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6</c:v>
                </c:pt>
                <c:pt idx="13">
                  <c:v>5</c:v>
                </c:pt>
                <c:pt idx="14">
                  <c:v>11</c:v>
                </c:pt>
                <c:pt idx="15">
                  <c:v>17</c:v>
                </c:pt>
                <c:pt idx="16">
                  <c:v>6</c:v>
                </c:pt>
                <c:pt idx="17">
                  <c:v>8</c:v>
                </c:pt>
                <c:pt idx="18">
                  <c:v>2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6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FC-4564-9808-FCEAACBDB7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34157616"/>
        <c:axId val="-134155984"/>
      </c:barChart>
      <c:catAx>
        <c:axId val="-1341576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aseline="0">
                <a:latin typeface="Arial" panose="020B0604020202020204" pitchFamily="34" charset="0"/>
              </a:defRPr>
            </a:pPr>
            <a:endParaRPr lang="pt-BR"/>
          </a:p>
        </c:txPr>
        <c:crossAx val="-134155984"/>
        <c:crosses val="autoZero"/>
        <c:auto val="1"/>
        <c:lblAlgn val="ctr"/>
        <c:lblOffset val="100"/>
        <c:noMultiLvlLbl val="0"/>
      </c:catAx>
      <c:valAx>
        <c:axId val="-13415598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-134157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360509409550213"/>
          <c:y val="0.96526508209329009"/>
          <c:w val="0.66590335769589115"/>
          <c:h val="2.488844857758226E-2"/>
        </c:manualLayout>
      </c:layout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7C-459C-965D-FCC35F8DF1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C-459C-965D-FCC35F8DF1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C-459C-965D-FCC35F8DF1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7C-459C-965D-FCC35F8DF12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7C-459C-965D-FCC35F8DF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'Graphs Demographic Inf'!$H$4:$H$8</c:f>
              <c:strCache>
                <c:ptCount val="5"/>
                <c:pt idx="0">
                  <c:v>Under 18 years</c:v>
                </c:pt>
                <c:pt idx="1">
                  <c:v>18 to 28 years</c:v>
                </c:pt>
                <c:pt idx="2">
                  <c:v>29 to 39 years</c:v>
                </c:pt>
                <c:pt idx="3">
                  <c:v>40 to 50  years</c:v>
                </c:pt>
                <c:pt idx="4">
                  <c:v>Over 50 years</c:v>
                </c:pt>
              </c:strCache>
            </c:strRef>
          </c:cat>
          <c:val>
            <c:numRef>
              <c:f>'Graphs Demographic Inf'!$I$4:$I$8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C-459C-965D-FCC35F8D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D-4469-882E-6B310AC5BC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D-4469-882E-6B310AC5BC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Demographic Inf'!$B$4:$B$5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'Graphs Demographic Inf'!$C$4:$C$5</c:f>
              <c:numCache>
                <c:formatCode>General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D-4469-882E-6B310AC5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How often do you play digital games?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C-4E36-87B4-089D62B138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0C-4E36-87B4-089D62B138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0C-4E36-87B4-089D62B138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0C-4E36-87B4-089D62B138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0C-4E36-87B4-089D62B138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Demographic Inf'!$M$4:$M$8</c:f>
              <c:strCache>
                <c:ptCount val="5"/>
                <c:pt idx="0">
                  <c:v>Never</c:v>
                </c:pt>
                <c:pt idx="1">
                  <c:v>Rarely: from time to time</c:v>
                </c:pt>
                <c:pt idx="2">
                  <c:v>Monthly: at least once a month</c:v>
                </c:pt>
                <c:pt idx="3">
                  <c:v>Weekly: at least once a week</c:v>
                </c:pt>
                <c:pt idx="4">
                  <c:v>Daily: every day</c:v>
                </c:pt>
              </c:strCache>
            </c:strRef>
          </c:cat>
          <c:val>
            <c:numRef>
              <c:f>'Graphs Demographic Inf'!$N$4:$N$8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0C-4E36-87B4-089D62B1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How often do you play non-digital games (card or board games, etc.)?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B-4726-BA0E-34FF25CACF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B-4726-BA0E-34FF25CACF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2B-4726-BA0E-34FF25CACF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2B-4726-BA0E-34FF25CACF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2B-4726-BA0E-34FF25CAC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'Graphs Demographic Inf'!$M$31:$M$35</c:f>
              <c:strCache>
                <c:ptCount val="5"/>
                <c:pt idx="0">
                  <c:v>Never</c:v>
                </c:pt>
                <c:pt idx="1">
                  <c:v>Rarely: from time to time</c:v>
                </c:pt>
                <c:pt idx="2">
                  <c:v>Monthly: at least once a month</c:v>
                </c:pt>
                <c:pt idx="3">
                  <c:v>Weekly: at least once a week</c:v>
                </c:pt>
                <c:pt idx="4">
                  <c:v>Daily: every day</c:v>
                </c:pt>
              </c:strCache>
            </c:strRef>
          </c:cat>
          <c:val>
            <c:numRef>
              <c:f>'Graphs Demographic Inf'!$N$31:$N$35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2B-4726-BA0E-34FF25CA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12058</xdr:rowOff>
    </xdr:from>
    <xdr:to>
      <xdr:col>4</xdr:col>
      <xdr:colOff>120568</xdr:colOff>
      <xdr:row>38</xdr:row>
      <xdr:rowOff>156742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5413577"/>
          <a:ext cx="2712815" cy="530506"/>
        </a:xfrm>
        <a:prstGeom prst="rect">
          <a:avLst/>
        </a:prstGeom>
        <a:solidFill>
          <a:srgbClr val="FCD5B5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+mn-lt"/>
            </a:rPr>
            <a:t>Indicate into the cell above (NUM) the total number of completed questionnaires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582949</xdr:colOff>
      <xdr:row>0</xdr:row>
      <xdr:rowOff>184339</xdr:rowOff>
    </xdr:from>
    <xdr:to>
      <xdr:col>32</xdr:col>
      <xdr:colOff>215842</xdr:colOff>
      <xdr:row>25</xdr:row>
      <xdr:rowOff>59955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A7FB67A5-76A0-4151-9796-6DF251BF40AE}"/>
            </a:ext>
          </a:extLst>
        </xdr:cNvPr>
        <xdr:cNvGrpSpPr/>
      </xdr:nvGrpSpPr>
      <xdr:grpSpPr>
        <a:xfrm>
          <a:off x="10380092" y="184339"/>
          <a:ext cx="9430036" cy="4638116"/>
          <a:chOff x="1719786" y="9963152"/>
          <a:chExt cx="9386493" cy="463811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E56987E-6359-4B4D-9FBE-DA6A703A9027}"/>
              </a:ext>
            </a:extLst>
          </xdr:cNvPr>
          <xdr:cNvGrpSpPr/>
        </xdr:nvGrpSpPr>
        <xdr:grpSpPr>
          <a:xfrm>
            <a:off x="1719786" y="9963152"/>
            <a:ext cx="9386493" cy="4638116"/>
            <a:chOff x="1715024" y="9963152"/>
            <a:chExt cx="9348393" cy="4638116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43B8A92C-1298-4F96-AC10-E5116415CA38}"/>
                </a:ext>
              </a:extLst>
            </xdr:cNvPr>
            <xdr:cNvGrpSpPr/>
          </xdr:nvGrpSpPr>
          <xdr:grpSpPr>
            <a:xfrm>
              <a:off x="1715024" y="9963152"/>
              <a:ext cx="9348393" cy="4638116"/>
              <a:chOff x="1715024" y="9963152"/>
              <a:chExt cx="9348393" cy="4638116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8B3D3B05-6299-4DE7-968B-5C0CE5671BE1}"/>
                  </a:ext>
                </a:extLst>
              </xdr:cNvPr>
              <xdr:cNvGrpSpPr/>
            </xdr:nvGrpSpPr>
            <xdr:grpSpPr>
              <a:xfrm>
                <a:off x="1715024" y="9963152"/>
                <a:ext cx="9348393" cy="4638116"/>
                <a:chOff x="1715024" y="9963152"/>
                <a:chExt cx="9348393" cy="4638116"/>
              </a:xfrm>
            </xdr:grpSpPr>
            <xdr:grpSp>
              <xdr:nvGrpSpPr>
                <xdr:cNvPr id="4" name="Agrupar 3">
                  <a:extLst>
                    <a:ext uri="{FF2B5EF4-FFF2-40B4-BE49-F238E27FC236}">
                      <a16:creationId xmlns:a16="http://schemas.microsoft.com/office/drawing/2014/main" id="{6F9F5B54-A27F-45D4-9155-74BA96997CD8}"/>
                    </a:ext>
                  </a:extLst>
                </xdr:cNvPr>
                <xdr:cNvGrpSpPr/>
              </xdr:nvGrpSpPr>
              <xdr:grpSpPr>
                <a:xfrm>
                  <a:off x="2006894" y="9963152"/>
                  <a:ext cx="9056523" cy="4638116"/>
                  <a:chOff x="2009642" y="9963152"/>
                  <a:chExt cx="9070260" cy="4638116"/>
                </a:xfrm>
              </xdr:grpSpPr>
              <xdr:grpSp>
                <xdr:nvGrpSpPr>
                  <xdr:cNvPr id="3" name="Agrupar 2">
                    <a:extLst>
                      <a:ext uri="{FF2B5EF4-FFF2-40B4-BE49-F238E27FC236}">
                        <a16:creationId xmlns:a16="http://schemas.microsoft.com/office/drawing/2014/main" id="{77D18B97-DB6A-4559-81BB-3F92BC4BAC1E}"/>
                      </a:ext>
                    </a:extLst>
                  </xdr:cNvPr>
                  <xdr:cNvGrpSpPr/>
                </xdr:nvGrpSpPr>
                <xdr:grpSpPr>
                  <a:xfrm>
                    <a:off x="2009642" y="9963152"/>
                    <a:ext cx="9070260" cy="4638116"/>
                    <a:chOff x="2009642" y="9963152"/>
                    <a:chExt cx="9070260" cy="4638116"/>
                  </a:xfrm>
                </xdr:grpSpPr>
                <xdr:grpSp>
                  <xdr:nvGrpSpPr>
                    <xdr:cNvPr id="10" name="Grupo 9">
                      <a:extLst>
                        <a:ext uri="{FF2B5EF4-FFF2-40B4-BE49-F238E27FC236}">
                          <a16:creationId xmlns:a16="http://schemas.microsoft.com/office/drawing/2014/main" id="{00000000-0008-0000-0100-00000A000000}"/>
                        </a:ext>
                      </a:extLst>
                    </xdr:cNvPr>
                    <xdr:cNvGrpSpPr/>
                  </xdr:nvGrpSpPr>
                  <xdr:grpSpPr>
                    <a:xfrm>
                      <a:off x="2009642" y="9963152"/>
                      <a:ext cx="9070260" cy="4638116"/>
                      <a:chOff x="1990225" y="9915524"/>
                      <a:chExt cx="9092241" cy="2162175"/>
                    </a:xfrm>
                  </xdr:grpSpPr>
                  <xdr:graphicFrame macro="">
                    <xdr:nvGraphicFramePr>
                      <xdr:cNvPr id="35" name="Gráfico 9">
                        <a:extLst>
                          <a:ext uri="{FF2B5EF4-FFF2-40B4-BE49-F238E27FC236}">
                            <a16:creationId xmlns:a16="http://schemas.microsoft.com/office/drawing/2014/main" id="{00000000-0008-0000-0100-000023000000}"/>
                          </a:ext>
                        </a:extLst>
                      </xdr:cNvPr>
                      <xdr:cNvGraphicFramePr>
                        <a:graphicFrameLocks/>
                      </xdr:cNvGraphicFramePr>
                    </xdr:nvGraphicFramePr>
                    <xdr:xfrm>
                      <a:off x="1990225" y="9915524"/>
                      <a:ext cx="8268200" cy="2162175"/>
                    </xdr:xfrm>
                    <a:graphic>
                      <a:graphicData uri="http://schemas.openxmlformats.org/drawingml/2006/chart">
                        <c:chart xmlns:c="http://schemas.openxmlformats.org/drawingml/2006/chart" xmlns:r="http://schemas.openxmlformats.org/officeDocument/2006/relationships" r:id="rId1"/>
                      </a:graphicData>
                    </a:graphic>
                  </xdr:graphicFrame>
                  <xdr:grpSp>
                    <xdr:nvGrpSpPr>
                      <xdr:cNvPr id="9" name="Grupo 8">
                        <a:extLst>
                          <a:ext uri="{FF2B5EF4-FFF2-40B4-BE49-F238E27FC236}">
                            <a16:creationId xmlns:a16="http://schemas.microsoft.com/office/drawing/2014/main" id="{00000000-0008-0000-0100-000009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0255622" y="9915524"/>
                        <a:ext cx="826844" cy="2162175"/>
                        <a:chOff x="10255622" y="9915524"/>
                        <a:chExt cx="826844" cy="2162175"/>
                      </a:xfrm>
                    </xdr:grpSpPr>
                    <xdr:sp macro="" textlink="">
                      <xdr:nvSpPr>
                        <xdr:cNvPr id="130" name="Retângulo 129">
                          <a:extLst>
                            <a:ext uri="{FF2B5EF4-FFF2-40B4-BE49-F238E27FC236}">
                              <a16:creationId xmlns:a16="http://schemas.microsoft.com/office/drawing/2014/main" id="{00000000-0008-0000-0100-000082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0255622" y="9915524"/>
                          <a:ext cx="826844" cy="2162175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6350">
                          <a:solidFill>
                            <a:sysClr val="windowText" lastClr="0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pt-BR" sz="1100"/>
                        </a:p>
                      </xdr:txBody>
                    </xdr:sp>
                    <xdr:sp macro="" textlink="">
                      <xdr:nvSpPr>
                        <xdr:cNvPr id="131" name="CaixaDeTexto 1">
                          <a:extLst>
                            <a:ext uri="{FF2B5EF4-FFF2-40B4-BE49-F238E27FC236}">
                              <a16:creationId xmlns:a16="http://schemas.microsoft.com/office/drawing/2014/main" id="{00000000-0008-0000-0100-000083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71316" y="9689648"/>
                          <a:ext cx="158237" cy="783850"/>
                        </a:xfrm>
                        <a:prstGeom prst="rect">
                          <a:avLst/>
                        </a:prstGeom>
                        <a:ln w="6350">
                          <a:noFill/>
                        </a:ln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algn="ctr"/>
                          <a:r>
                            <a:rPr lang="pt-BR" sz="1100" b="1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Median</a:t>
                          </a:r>
                        </a:p>
                      </xdr:txBody>
                    </xdr:sp>
                    <xdr:sp macro="" textlink="Data!E34">
                      <xdr:nvSpPr>
                        <xdr:cNvPr id="132" name="CaixaDeTexto 1">
                          <a:extLst>
                            <a:ext uri="{FF2B5EF4-FFF2-40B4-BE49-F238E27FC236}">
                              <a16:creationId xmlns:a16="http://schemas.microsoft.com/office/drawing/2014/main" id="{00000000-0008-0000-0100-000084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77228" y="10293433"/>
                          <a:ext cx="132163" cy="270683"/>
                        </a:xfrm>
                        <a:prstGeom prst="rect">
                          <a:avLst/>
                        </a:prstGeom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indent="0" algn="ctr"/>
                          <a:fld id="{B13D99FF-231C-488F-A241-69B1C09B06E5}" type="TxLink">
                            <a:rPr lang="en-US" sz="1100" b="0" i="0" u="none" strike="noStrike">
                              <a:solidFill>
                                <a:srgbClr val="000000"/>
                              </a:solidFill>
                              <a:latin typeface="Arial" panose="020B0604020202020204" pitchFamily="34" charset="0"/>
                              <a:ea typeface="+mn-ea"/>
                              <a:cs typeface="Arial" panose="020B0604020202020204" pitchFamily="34" charset="0"/>
                            </a:rPr>
                            <a:pPr marL="0" indent="0" algn="ctr"/>
                            <a:t>1</a:t>
                          </a:fld>
                          <a:endParaRPr lang="pt-BR" sz="1100" b="0" i="0" u="none" strike="noStrike">
                            <a:solidFill>
                              <a:srgbClr val="000000"/>
                            </a:solidFill>
                            <a:latin typeface="Arial" panose="020B0604020202020204" pitchFamily="34" charset="0"/>
                            <a:ea typeface="+mn-ea"/>
                            <a:cs typeface="Arial" panose="020B0604020202020204" pitchFamily="34" charset="0"/>
                          </a:endParaRPr>
                        </a:p>
                      </xdr:txBody>
                    </xdr:sp>
                    <xdr:sp macro="" textlink="Data!F34">
                      <xdr:nvSpPr>
                        <xdr:cNvPr id="133" name="CaixaDeTexto 1">
                          <a:extLst>
                            <a:ext uri="{FF2B5EF4-FFF2-40B4-BE49-F238E27FC236}">
                              <a16:creationId xmlns:a16="http://schemas.microsoft.com/office/drawing/2014/main" id="{00000000-0008-0000-0100-000085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77166" y="10479304"/>
                          <a:ext cx="137521" cy="280152"/>
                        </a:xfrm>
                        <a:prstGeom prst="rect">
                          <a:avLst/>
                        </a:prstGeom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algn="ctr"/>
                          <a:fld id="{22B6C1D6-AA4E-437B-8510-94B367A6906A}" type="TxLink">
                            <a:rPr lang="en-US" sz="1100" b="0" i="0" u="none" strike="noStrike">
                              <a:solidFill>
                                <a:srgbClr val="000000"/>
                              </a:solidFill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pPr algn="ctr"/>
                            <a:t>1</a:t>
                          </a:fld>
                          <a:endParaRPr lang="pt-BR" sz="1100" b="1">
                            <a:latin typeface="Arial" panose="020B0604020202020204" pitchFamily="34" charset="0"/>
                            <a:cs typeface="Arial" panose="020B0604020202020204" pitchFamily="34" charset="0"/>
                          </a:endParaRPr>
                        </a:p>
                      </xdr:txBody>
                    </xdr:sp>
                    <xdr:sp macro="" textlink="Data!G34">
                      <xdr:nvSpPr>
                        <xdr:cNvPr id="134" name="CaixaDeTexto 1">
                          <a:extLst>
                            <a:ext uri="{FF2B5EF4-FFF2-40B4-BE49-F238E27FC236}">
                              <a16:creationId xmlns:a16="http://schemas.microsoft.com/office/drawing/2014/main" id="{00000000-0008-0000-0100-000086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89921" y="10651118"/>
                          <a:ext cx="128624" cy="280152"/>
                        </a:xfrm>
                        <a:prstGeom prst="rect">
                          <a:avLst/>
                        </a:prstGeom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indent="0" algn="ctr"/>
                          <a:fld id="{8CD90F96-7473-417A-8437-F84D02807045}" type="TxLink">
                            <a:rPr lang="en-US" sz="1100" b="0" i="0" u="none" strike="noStrike">
                              <a:solidFill>
                                <a:srgbClr val="000000"/>
                              </a:solidFill>
                              <a:latin typeface="Arial" panose="020B0604020202020204" pitchFamily="34" charset="0"/>
                              <a:ea typeface="+mn-ea"/>
                              <a:cs typeface="Arial" panose="020B0604020202020204" pitchFamily="34" charset="0"/>
                            </a:rPr>
                            <a:pPr marL="0" indent="0" algn="ctr"/>
                            <a:t>1</a:t>
                          </a:fld>
                          <a:endParaRPr lang="pt-BR" sz="1100" b="0" i="0" u="none" strike="noStrike">
                            <a:solidFill>
                              <a:srgbClr val="000000"/>
                            </a:solidFill>
                            <a:latin typeface="Arial" panose="020B0604020202020204" pitchFamily="34" charset="0"/>
                            <a:ea typeface="+mn-ea"/>
                            <a:cs typeface="Arial" panose="020B0604020202020204" pitchFamily="34" charset="0"/>
                          </a:endParaRPr>
                        </a:p>
                      </xdr:txBody>
                    </xdr:sp>
                  </xdr:grpSp>
                </xdr:grpSp>
                <xdr:sp macro="" textlink="Data!D34">
                  <xdr:nvSpPr>
                    <xdr:cNvPr id="122" name="CaixaDeTexto 1">
                      <a:extLst>
                        <a:ext uri="{FF2B5EF4-FFF2-40B4-BE49-F238E27FC236}">
                          <a16:creationId xmlns:a16="http://schemas.microsoft.com/office/drawing/2014/main" id="{00000000-0008-0000-0100-00007A000000}"/>
                        </a:ext>
                      </a:extLst>
                    </xdr:cNvPr>
                    <xdr:cNvSpPr txBox="1"/>
                  </xdr:nvSpPr>
                  <xdr:spPr>
                    <a:xfrm rot="5400000">
                      <a:off x="10502642" y="10522566"/>
                      <a:ext cx="279052" cy="270199"/>
                    </a:xfrm>
                    <a:prstGeom prst="rect">
                      <a:avLst/>
                    </a:prstGeom>
                  </xdr:spPr>
                  <xdr:txBody>
                    <a:bodyPr vert="vert270" wrap="square" rtlCol="0"/>
                    <a:lstStyle>
                      <a:lvl1pPr marL="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indent="0" algn="ctr"/>
                      <a:fld id="{E0D483F1-21EF-4BE2-B2EC-C559248C90E9}" type="TxLink">
                        <a:rPr lang="en-US" sz="1100" b="0" i="0" u="none" strike="noStrike">
                          <a:solidFill>
                            <a:srgbClr val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rPr>
                        <a:pPr marL="0" indent="0" algn="ctr"/>
                        <a:t>2</a:t>
                      </a:fld>
                      <a:endParaRPr lang="pt-BR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endParaRPr>
                    </a:p>
                  </xdr:txBody>
                </xdr:sp>
              </xdr:grpSp>
              <xdr:sp macro="" textlink="Data!I34">
                <xdr:nvSpPr>
                  <xdr:cNvPr id="65" name="CaixaDeTexto 1">
                    <a:extLst>
                      <a:ext uri="{FF2B5EF4-FFF2-40B4-BE49-F238E27FC236}">
                        <a16:creationId xmlns:a16="http://schemas.microsoft.com/office/drawing/2014/main" id="{1EB0B559-6224-454E-B1A1-2D83A84B4AE4}"/>
                      </a:ext>
                    </a:extLst>
                  </xdr:cNvPr>
                  <xdr:cNvSpPr txBox="1"/>
                </xdr:nvSpPr>
                <xdr:spPr>
                  <a:xfrm rot="5400000">
                    <a:off x="10518747" y="12561043"/>
                    <a:ext cx="270029" cy="283505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0CD1EACE-BDE0-4D4B-B240-7A471B74485A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1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  <xdr:sp macro="" textlink="Data!J34">
                <xdr:nvSpPr>
                  <xdr:cNvPr id="71" name="CaixaDeTexto 1">
                    <a:extLst>
                      <a:ext uri="{FF2B5EF4-FFF2-40B4-BE49-F238E27FC236}">
                        <a16:creationId xmlns:a16="http://schemas.microsoft.com/office/drawing/2014/main" id="{F4B56383-DD81-426E-BF4D-D7B2B0518FE2}"/>
                      </a:ext>
                    </a:extLst>
                  </xdr:cNvPr>
                  <xdr:cNvSpPr txBox="1"/>
                </xdr:nvSpPr>
                <xdr:spPr>
                  <a:xfrm rot="5400000">
                    <a:off x="10516634" y="12964167"/>
                    <a:ext cx="279475" cy="294998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72EE0292-DBEF-40BE-8C06-BBB13FDDB769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 algn="ctr"/>
                      <a:t>2</a:t>
                    </a:fld>
                    <a:endParaRPr lang="pt-BR" sz="11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xdr:txBody>
              </xdr:sp>
              <xdr:sp macro="" textlink="Data!K34">
                <xdr:nvSpPr>
                  <xdr:cNvPr id="72" name="CaixaDeTexto 1">
                    <a:extLst>
                      <a:ext uri="{FF2B5EF4-FFF2-40B4-BE49-F238E27FC236}">
                        <a16:creationId xmlns:a16="http://schemas.microsoft.com/office/drawing/2014/main" id="{095EEB21-3E8B-406F-AE92-8CE4DF4EB7DA}"/>
                      </a:ext>
                    </a:extLst>
                  </xdr:cNvPr>
                  <xdr:cNvSpPr txBox="1"/>
                </xdr:nvSpPr>
                <xdr:spPr>
                  <a:xfrm rot="5400000">
                    <a:off x="10524921" y="13371578"/>
                    <a:ext cx="279475" cy="275913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B993710C-868D-446E-BD61-BC0CA914E2E1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0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  <xdr:sp macro="" textlink="Data!H34">
                <xdr:nvSpPr>
                  <xdr:cNvPr id="81" name="CaixaDeTexto 1">
                    <a:extLst>
                      <a:ext uri="{FF2B5EF4-FFF2-40B4-BE49-F238E27FC236}">
                        <a16:creationId xmlns:a16="http://schemas.microsoft.com/office/drawing/2014/main" id="{E322B8DE-4893-43DE-9101-F4BCF21F3C3C}"/>
                      </a:ext>
                    </a:extLst>
                  </xdr:cNvPr>
                  <xdr:cNvSpPr txBox="1"/>
                </xdr:nvSpPr>
                <xdr:spPr>
                  <a:xfrm rot="5400000">
                    <a:off x="10519022" y="12156802"/>
                    <a:ext cx="270199" cy="279052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15DFDA52-105E-4F69-B085-4C4D3AB34EAC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1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  <xdr:sp macro="" textlink="Data!L34">
                <xdr:nvSpPr>
                  <xdr:cNvPr id="82" name="CaixaDeTexto 1">
                    <a:extLst>
                      <a:ext uri="{FF2B5EF4-FFF2-40B4-BE49-F238E27FC236}">
                        <a16:creationId xmlns:a16="http://schemas.microsoft.com/office/drawing/2014/main" id="{5A5B64B4-86EF-4776-9E51-5359A613FCB8}"/>
                      </a:ext>
                    </a:extLst>
                  </xdr:cNvPr>
                  <xdr:cNvSpPr txBox="1"/>
                </xdr:nvSpPr>
                <xdr:spPr>
                  <a:xfrm rot="5400000">
                    <a:off x="10523455" y="13780420"/>
                    <a:ext cx="279475" cy="275913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C46706AC-FE32-4304-B858-4A7CA7EC5BA1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0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</xdr:grpSp>
            <xdr:sp macro="" textlink="">
              <xdr:nvSpPr>
                <xdr:cNvPr id="83" name="Retângulo 82">
                  <a:extLst>
                    <a:ext uri="{FF2B5EF4-FFF2-40B4-BE49-F238E27FC236}">
                      <a16:creationId xmlns:a16="http://schemas.microsoft.com/office/drawing/2014/main" id="{312D0892-86CA-4179-8659-AB09A86F50CA}"/>
                    </a:ext>
                  </a:extLst>
                </xdr:cNvPr>
                <xdr:cNvSpPr/>
              </xdr:nvSpPr>
              <xdr:spPr>
                <a:xfrm>
                  <a:off x="1750219" y="10465001"/>
                  <a:ext cx="9310688" cy="834029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pt-BR"/>
                </a:p>
              </xdr:txBody>
            </xdr:sp>
            <xdr:sp macro="" textlink="">
              <xdr:nvSpPr>
                <xdr:cNvPr id="84" name="CaixaDeTexto 1">
                  <a:extLst>
                    <a:ext uri="{FF2B5EF4-FFF2-40B4-BE49-F238E27FC236}">
                      <a16:creationId xmlns:a16="http://schemas.microsoft.com/office/drawing/2014/main" id="{A1D93929-5D27-47A0-BC87-E6300B8EBB3C}"/>
                    </a:ext>
                  </a:extLst>
                </xdr:cNvPr>
                <xdr:cNvSpPr txBox="1"/>
              </xdr:nvSpPr>
              <xdr:spPr>
                <a:xfrm>
                  <a:off x="1715024" y="10469934"/>
                  <a:ext cx="324117" cy="829098"/>
                </a:xfrm>
                <a:prstGeom prst="rect">
                  <a:avLst/>
                </a:prstGeom>
              </xdr:spPr>
              <xdr:txBody>
                <a:bodyPr vert="vert270" wrap="square" rtlCol="0" anchor="ctr"/>
                <a:lstStyle>
                  <a:lvl1pPr marL="0" indent="0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pt-BR" sz="10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Aesthetics</a:t>
                  </a:r>
                </a:p>
              </xdr:txBody>
            </xdr:sp>
          </xdr:grpSp>
          <xdr:sp macro="" textlink="">
            <xdr:nvSpPr>
              <xdr:cNvPr id="85" name="Retângulo 84">
                <a:extLst>
                  <a:ext uri="{FF2B5EF4-FFF2-40B4-BE49-F238E27FC236}">
                    <a16:creationId xmlns:a16="http://schemas.microsoft.com/office/drawing/2014/main" id="{B7415112-00AA-4572-B959-0D4732C8373F}"/>
                  </a:ext>
                </a:extLst>
              </xdr:cNvPr>
              <xdr:cNvSpPr/>
            </xdr:nvSpPr>
            <xdr:spPr>
              <a:xfrm>
                <a:off x="1750219" y="11296651"/>
                <a:ext cx="9310688" cy="124063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86" name="CaixaDeTexto 1">
                <a:extLst>
                  <a:ext uri="{FF2B5EF4-FFF2-40B4-BE49-F238E27FC236}">
                    <a16:creationId xmlns:a16="http://schemas.microsoft.com/office/drawing/2014/main" id="{14E3C26D-294A-4A8F-98AC-C9C0A85CE3E9}"/>
                  </a:ext>
                </a:extLst>
              </xdr:cNvPr>
              <xdr:cNvSpPr txBox="1"/>
            </xdr:nvSpPr>
            <xdr:spPr>
              <a:xfrm>
                <a:off x="1715024" y="11301583"/>
                <a:ext cx="324117" cy="1233295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Learnability</a:t>
                </a:r>
              </a:p>
            </xdr:txBody>
          </xdr:sp>
        </xdr:grpSp>
        <xdr:sp macro="" textlink="">
          <xdr:nvSpPr>
            <xdr:cNvPr id="87" name="Retângulo 86">
              <a:extLst>
                <a:ext uri="{FF2B5EF4-FFF2-40B4-BE49-F238E27FC236}">
                  <a16:creationId xmlns:a16="http://schemas.microsoft.com/office/drawing/2014/main" id="{7E083F79-ACC3-4B52-AB03-10B3CAAE5A6C}"/>
                </a:ext>
              </a:extLst>
            </xdr:cNvPr>
            <xdr:cNvSpPr/>
          </xdr:nvSpPr>
          <xdr:spPr>
            <a:xfrm>
              <a:off x="1750219" y="12534901"/>
              <a:ext cx="9310688" cy="834029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  <xdr:sp macro="" textlink="">
          <xdr:nvSpPr>
            <xdr:cNvPr id="88" name="CaixaDeTexto 1">
              <a:extLst>
                <a:ext uri="{FF2B5EF4-FFF2-40B4-BE49-F238E27FC236}">
                  <a16:creationId xmlns:a16="http://schemas.microsoft.com/office/drawing/2014/main" id="{4BD57E51-4F55-47EC-829C-9B9AA412DFCF}"/>
                </a:ext>
              </a:extLst>
            </xdr:cNvPr>
            <xdr:cNvSpPr txBox="1"/>
          </xdr:nvSpPr>
          <xdr:spPr>
            <a:xfrm>
              <a:off x="1715024" y="12539834"/>
              <a:ext cx="324117" cy="829098"/>
            </a:xfrm>
            <a:prstGeom prst="rect">
              <a:avLst/>
            </a:prstGeom>
          </xdr:spPr>
          <xdr:txBody>
            <a:bodyPr vert="vert270" wrap="square" rtlCol="0" anchor="ctr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000" b="1">
                  <a:latin typeface="Arial" panose="020B0604020202020204" pitchFamily="34" charset="0"/>
                  <a:cs typeface="Arial" panose="020B0604020202020204" pitchFamily="34" charset="0"/>
                </a:rPr>
                <a:t>Operability</a:t>
              </a:r>
            </a:p>
          </xdr:txBody>
        </xdr:sp>
      </xdr:grpSp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id="{B849E90C-E311-4282-B199-F3D61476ECCE}"/>
              </a:ext>
            </a:extLst>
          </xdr:cNvPr>
          <xdr:cNvSpPr/>
        </xdr:nvSpPr>
        <xdr:spPr>
          <a:xfrm>
            <a:off x="1754981" y="13368338"/>
            <a:ext cx="9348788" cy="8340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90" name="CaixaDeTexto 1">
            <a:extLst>
              <a:ext uri="{FF2B5EF4-FFF2-40B4-BE49-F238E27FC236}">
                <a16:creationId xmlns:a16="http://schemas.microsoft.com/office/drawing/2014/main" id="{91418D73-3409-4141-BC8E-C10130C3D1EA}"/>
              </a:ext>
            </a:extLst>
          </xdr:cNvPr>
          <xdr:cNvSpPr txBox="1"/>
        </xdr:nvSpPr>
        <xdr:spPr>
          <a:xfrm>
            <a:off x="1719786" y="13373271"/>
            <a:ext cx="326499" cy="829098"/>
          </a:xfrm>
          <a:prstGeom prst="rect">
            <a:avLst/>
          </a:prstGeom>
        </xdr:spPr>
        <xdr:txBody>
          <a:bodyPr vert="vert270"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900" b="1">
                <a:latin typeface="Arial" panose="020B0604020202020204" pitchFamily="34" charset="0"/>
                <a:cs typeface="Arial" panose="020B0604020202020204" pitchFamily="34" charset="0"/>
              </a:rPr>
              <a:t>Accessibility</a:t>
            </a:r>
          </a:p>
        </xdr:txBody>
      </xdr:sp>
    </xdr:grpSp>
    <xdr:clientData/>
  </xdr:twoCellAnchor>
  <xdr:twoCellAnchor>
    <xdr:from>
      <xdr:col>0</xdr:col>
      <xdr:colOff>206007</xdr:colOff>
      <xdr:row>0</xdr:row>
      <xdr:rowOff>147357</xdr:rowOff>
    </xdr:from>
    <xdr:to>
      <xdr:col>15</xdr:col>
      <xdr:colOff>538294</xdr:colOff>
      <xdr:row>56</xdr:row>
      <xdr:rowOff>13861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7E0DE9D6-7E5D-45EE-B447-746DCBF1943B}"/>
            </a:ext>
          </a:extLst>
        </xdr:cNvPr>
        <xdr:cNvGrpSpPr/>
      </xdr:nvGrpSpPr>
      <xdr:grpSpPr>
        <a:xfrm>
          <a:off x="206007" y="147357"/>
          <a:ext cx="9517108" cy="10534504"/>
          <a:chOff x="139332" y="156882"/>
          <a:chExt cx="9476287" cy="10534504"/>
        </a:xfrm>
      </xdr:grpSpPr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141101" y="156882"/>
            <a:ext cx="9474518" cy="10534504"/>
            <a:chOff x="1675150" y="791910"/>
            <a:chExt cx="9479043" cy="8711021"/>
          </a:xfrm>
        </xdr:grpSpPr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10311224" y="791910"/>
              <a:ext cx="840870" cy="8711021"/>
              <a:chOff x="10239506" y="791910"/>
              <a:chExt cx="831906" cy="8711021"/>
            </a:xfrm>
          </xdr:grpSpPr>
          <xdr:sp macro="" textlink="">
            <xdr:nvSpPr>
              <xdr:cNvPr id="2" name="Retângulo 1">
                <a:extLst>
                  <a:ext uri="{FF2B5EF4-FFF2-40B4-BE49-F238E27FC236}">
                    <a16:creationId xmlns:a16="http://schemas.microsoft.com/office/drawing/2014/main" id="{00000000-0008-0000-0100-000002000000}"/>
                  </a:ext>
                </a:extLst>
              </xdr:cNvPr>
              <xdr:cNvSpPr/>
            </xdr:nvSpPr>
            <xdr:spPr>
              <a:xfrm>
                <a:off x="10253382" y="791910"/>
                <a:ext cx="818030" cy="8711021"/>
              </a:xfrm>
              <a:prstGeom prst="rect">
                <a:avLst/>
              </a:prstGeom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3" name="CaixaDeTexto 1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 rot="5400000">
                <a:off x="10484159" y="747769"/>
                <a:ext cx="310794" cy="800100"/>
              </a:xfrm>
              <a:prstGeom prst="rect">
                <a:avLst/>
              </a:prstGeom>
              <a:ln w="6350">
                <a:noFill/>
              </a:ln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Median</a:t>
                </a:r>
              </a:p>
            </xdr:txBody>
          </xdr:sp>
          <xdr:sp macro="" textlink="Data!M34">
            <xdr:nvSpPr>
              <xdr:cNvPr id="25" name="CaixaDeTexto 1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 txBox="1"/>
            </xdr:nvSpPr>
            <xdr:spPr>
              <a:xfrm rot="5400000">
                <a:off x="10501940" y="1209831"/>
                <a:ext cx="268939" cy="332123"/>
              </a:xfrm>
              <a:prstGeom prst="rect">
                <a:avLst/>
              </a:prstGeom>
              <a:ln w="6350">
                <a:noFill/>
              </a:ln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D3B04869-DD96-4A54-86D8-6458C60CA61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N34">
            <xdr:nvSpPr>
              <xdr:cNvPr id="29" name="CaixaDeTexto 1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SpPr txBox="1"/>
            </xdr:nvSpPr>
            <xdr:spPr>
              <a:xfrm rot="5400000">
                <a:off x="10507623" y="162511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2EE8465D-3A8E-4F11-8A22-B892AE2691A4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O34">
            <xdr:nvSpPr>
              <xdr:cNvPr id="31" name="CaixaDeTexto 1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 txBox="1"/>
            </xdr:nvSpPr>
            <xdr:spPr>
              <a:xfrm rot="5400000">
                <a:off x="10521200" y="1947853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84D6D9B1-E2C8-43FA-9ACC-F6ABD099311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P34">
            <xdr:nvSpPr>
              <xdr:cNvPr id="32" name="CaixaDeTexto 1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 txBox="1"/>
            </xdr:nvSpPr>
            <xdr:spPr>
              <a:xfrm rot="5400000">
                <a:off x="10518504" y="227986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22C00CEF-3101-4272-951E-38D93ACC94B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Q34">
            <xdr:nvSpPr>
              <xdr:cNvPr id="36" name="CaixaDeTexto 1">
                <a:extLst>
                  <a:ext uri="{FF2B5EF4-FFF2-40B4-BE49-F238E27FC236}">
                    <a16:creationId xmlns:a16="http://schemas.microsoft.com/office/drawing/2014/main" id="{00000000-0008-0000-0100-000024000000}"/>
                  </a:ext>
                </a:extLst>
              </xdr:cNvPr>
              <xdr:cNvSpPr txBox="1"/>
            </xdr:nvSpPr>
            <xdr:spPr>
              <a:xfrm rot="5400000">
                <a:off x="10516339" y="260562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6E20AA97-EB71-426B-A625-BA434DDD364F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R34">
            <xdr:nvSpPr>
              <xdr:cNvPr id="37" name="CaixaDeTexto 1">
                <a:extLst>
                  <a:ext uri="{FF2B5EF4-FFF2-40B4-BE49-F238E27FC236}">
                    <a16:creationId xmlns:a16="http://schemas.microsoft.com/office/drawing/2014/main" id="{00000000-0008-0000-0100-000025000000}"/>
                  </a:ext>
                </a:extLst>
              </xdr:cNvPr>
              <xdr:cNvSpPr txBox="1"/>
            </xdr:nvSpPr>
            <xdr:spPr>
              <a:xfrm rot="5400000">
                <a:off x="10526533" y="2937634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C239CF59-E8E3-41C4-8DCA-33E63627822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S34">
            <xdr:nvSpPr>
              <xdr:cNvPr id="38" name="CaixaDeTexto 1">
                <a:extLst>
                  <a:ext uri="{FF2B5EF4-FFF2-40B4-BE49-F238E27FC236}">
                    <a16:creationId xmlns:a16="http://schemas.microsoft.com/office/drawing/2014/main" id="{00000000-0008-0000-0100-000026000000}"/>
                  </a:ext>
                </a:extLst>
              </xdr:cNvPr>
              <xdr:cNvSpPr txBox="1"/>
            </xdr:nvSpPr>
            <xdr:spPr>
              <a:xfrm rot="5400000">
                <a:off x="10528636" y="3263726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D101280-D5A1-439D-83B5-39D5454142E5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T34">
            <xdr:nvSpPr>
              <xdr:cNvPr id="39" name="CaixaDeTexto 1">
                <a:extLst>
                  <a:ext uri="{FF2B5EF4-FFF2-40B4-BE49-F238E27FC236}">
                    <a16:creationId xmlns:a16="http://schemas.microsoft.com/office/drawing/2014/main" id="{00000000-0008-0000-0100-000027000000}"/>
                  </a:ext>
                </a:extLst>
              </xdr:cNvPr>
              <xdr:cNvSpPr txBox="1"/>
            </xdr:nvSpPr>
            <xdr:spPr>
              <a:xfrm rot="5400000">
                <a:off x="10519984" y="359574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C639B18C-3D9E-4F35-B29A-C9D93722CEAC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0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U34">
            <xdr:nvSpPr>
              <xdr:cNvPr id="41" name="CaixaDeTexto 1">
                <a:extLst>
                  <a:ext uri="{FF2B5EF4-FFF2-40B4-BE49-F238E27FC236}">
                    <a16:creationId xmlns:a16="http://schemas.microsoft.com/office/drawing/2014/main" id="{00000000-0008-0000-0100-000029000000}"/>
                  </a:ext>
                </a:extLst>
              </xdr:cNvPr>
              <xdr:cNvSpPr txBox="1"/>
            </xdr:nvSpPr>
            <xdr:spPr>
              <a:xfrm rot="5400000">
                <a:off x="10518526" y="392729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74804A38-1A69-46D7-A834-15A23D7E2BD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V34">
            <xdr:nvSpPr>
              <xdr:cNvPr id="42" name="CaixaDeTexto 1">
                <a:extLst>
                  <a:ext uri="{FF2B5EF4-FFF2-40B4-BE49-F238E27FC236}">
                    <a16:creationId xmlns:a16="http://schemas.microsoft.com/office/drawing/2014/main" id="{00000000-0008-0000-0100-00002A000000}"/>
                  </a:ext>
                </a:extLst>
              </xdr:cNvPr>
              <xdr:cNvSpPr txBox="1"/>
            </xdr:nvSpPr>
            <xdr:spPr>
              <a:xfrm rot="5400000">
                <a:off x="10519295" y="425143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132AF70-5546-4AE8-B939-E1E6C164D93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W34">
            <xdr:nvSpPr>
              <xdr:cNvPr id="43" name="CaixaDeTexto 1">
                <a:extLst>
                  <a:ext uri="{FF2B5EF4-FFF2-40B4-BE49-F238E27FC236}">
                    <a16:creationId xmlns:a16="http://schemas.microsoft.com/office/drawing/2014/main" id="{00000000-0008-0000-0100-00002B000000}"/>
                  </a:ext>
                </a:extLst>
              </xdr:cNvPr>
              <xdr:cNvSpPr txBox="1"/>
            </xdr:nvSpPr>
            <xdr:spPr>
              <a:xfrm rot="5400000">
                <a:off x="10525723" y="458575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02557D-266E-47F2-A72E-58B43874FEC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X34">
            <xdr:nvSpPr>
              <xdr:cNvPr id="45" name="CaixaDeTexto 1">
                <a:extLst>
                  <a:ext uri="{FF2B5EF4-FFF2-40B4-BE49-F238E27FC236}">
                    <a16:creationId xmlns:a16="http://schemas.microsoft.com/office/drawing/2014/main" id="{00000000-0008-0000-0100-00002D000000}"/>
                  </a:ext>
                </a:extLst>
              </xdr:cNvPr>
              <xdr:cNvSpPr txBox="1"/>
            </xdr:nvSpPr>
            <xdr:spPr>
              <a:xfrm rot="5400000">
                <a:off x="10520611" y="4920229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5E2D58-BDE3-4150-BC20-BE1975EAD567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Y34">
            <xdr:nvSpPr>
              <xdr:cNvPr id="46" name="CaixaDeTexto 1">
                <a:extLst>
                  <a:ext uri="{FF2B5EF4-FFF2-40B4-BE49-F238E27FC236}">
                    <a16:creationId xmlns:a16="http://schemas.microsoft.com/office/drawing/2014/main" id="{00000000-0008-0000-0100-00002E000000}"/>
                  </a:ext>
                </a:extLst>
              </xdr:cNvPr>
              <xdr:cNvSpPr txBox="1"/>
            </xdr:nvSpPr>
            <xdr:spPr>
              <a:xfrm rot="5400000">
                <a:off x="10521924" y="5251233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18DD392-F67E-4BCC-B9F8-04A56150BDC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Z34">
            <xdr:nvSpPr>
              <xdr:cNvPr id="48" name="CaixaDeTexto 1">
                <a:extLst>
                  <a:ext uri="{FF2B5EF4-FFF2-40B4-BE49-F238E27FC236}">
                    <a16:creationId xmlns:a16="http://schemas.microsoft.com/office/drawing/2014/main" id="{00000000-0008-0000-0100-000030000000}"/>
                  </a:ext>
                </a:extLst>
              </xdr:cNvPr>
              <xdr:cNvSpPr txBox="1"/>
            </xdr:nvSpPr>
            <xdr:spPr>
              <a:xfrm rot="5400000">
                <a:off x="10520293" y="5580137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B6763937-87E4-4AF3-99C6-ECE6102F8AD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A34">
            <xdr:nvSpPr>
              <xdr:cNvPr id="49" name="CaixaDeTexto 1">
                <a:extLst>
                  <a:ext uri="{FF2B5EF4-FFF2-40B4-BE49-F238E27FC236}">
                    <a16:creationId xmlns:a16="http://schemas.microsoft.com/office/drawing/2014/main" id="{00000000-0008-0000-0100-000031000000}"/>
                  </a:ext>
                </a:extLst>
              </xdr:cNvPr>
              <xdr:cNvSpPr txBox="1"/>
            </xdr:nvSpPr>
            <xdr:spPr>
              <a:xfrm rot="5400000">
                <a:off x="10521065" y="5912152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6D7B5C58-4804-48AA-AC09-CBB40EBF35AC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B34">
            <xdr:nvSpPr>
              <xdr:cNvPr id="50" name="CaixaDeTexto 1">
                <a:extLst>
                  <a:ext uri="{FF2B5EF4-FFF2-40B4-BE49-F238E27FC236}">
                    <a16:creationId xmlns:a16="http://schemas.microsoft.com/office/drawing/2014/main" id="{00000000-0008-0000-0100-000032000000}"/>
                  </a:ext>
                </a:extLst>
              </xdr:cNvPr>
              <xdr:cNvSpPr txBox="1"/>
            </xdr:nvSpPr>
            <xdr:spPr>
              <a:xfrm rot="5400000">
                <a:off x="10531031" y="623298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8B8C0B46-B6EB-4E48-8F90-EA9BDB7E7D58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C34">
            <xdr:nvSpPr>
              <xdr:cNvPr id="52" name="CaixaDeTexto 1">
                <a:extLst>
                  <a:ext uri="{FF2B5EF4-FFF2-40B4-BE49-F238E27FC236}">
                    <a16:creationId xmlns:a16="http://schemas.microsoft.com/office/drawing/2014/main" id="{00000000-0008-0000-0100-000034000000}"/>
                  </a:ext>
                </a:extLst>
              </xdr:cNvPr>
              <xdr:cNvSpPr txBox="1"/>
            </xdr:nvSpPr>
            <xdr:spPr>
              <a:xfrm rot="5400000">
                <a:off x="10529268" y="6564101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A6DF6B24-8F25-408A-90AF-A55D0F990B46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D34">
            <xdr:nvSpPr>
              <xdr:cNvPr id="53" name="CaixaDeTexto 1">
                <a:extLst>
                  <a:ext uri="{FF2B5EF4-FFF2-40B4-BE49-F238E27FC236}">
                    <a16:creationId xmlns:a16="http://schemas.microsoft.com/office/drawing/2014/main" id="{00000000-0008-0000-0100-000035000000}"/>
                  </a:ext>
                </a:extLst>
              </xdr:cNvPr>
              <xdr:cNvSpPr txBox="1"/>
            </xdr:nvSpPr>
            <xdr:spPr>
              <a:xfrm rot="5400000">
                <a:off x="10539684" y="690043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55096E81-8F35-4383-A312-503906B6832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E34">
            <xdr:nvSpPr>
              <xdr:cNvPr id="54" name="CaixaDeTexto 1">
                <a:extLst>
                  <a:ext uri="{FF2B5EF4-FFF2-40B4-BE49-F238E27FC236}">
                    <a16:creationId xmlns:a16="http://schemas.microsoft.com/office/drawing/2014/main" id="{00000000-0008-0000-0100-000036000000}"/>
                  </a:ext>
                </a:extLst>
              </xdr:cNvPr>
              <xdr:cNvSpPr txBox="1"/>
            </xdr:nvSpPr>
            <xdr:spPr>
              <a:xfrm rot="5400000">
                <a:off x="10540454" y="7229033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714EED37-6D8D-4208-98AD-2798632CFC9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0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F34">
            <xdr:nvSpPr>
              <xdr:cNvPr id="55" name="CaixaDeTexto 1">
                <a:extLst>
                  <a:ext uri="{FF2B5EF4-FFF2-40B4-BE49-F238E27FC236}">
                    <a16:creationId xmlns:a16="http://schemas.microsoft.com/office/drawing/2014/main" id="{00000000-0008-0000-0100-000037000000}"/>
                  </a:ext>
                </a:extLst>
              </xdr:cNvPr>
              <xdr:cNvSpPr txBox="1"/>
            </xdr:nvSpPr>
            <xdr:spPr>
              <a:xfrm rot="5400000">
                <a:off x="10540311" y="7559197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C29E292B-E04C-4EF8-A2C1-CD5FB572A81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G34">
            <xdr:nvSpPr>
              <xdr:cNvPr id="57" name="CaixaDeTexto 1">
                <a:extLst>
                  <a:ext uri="{FF2B5EF4-FFF2-40B4-BE49-F238E27FC236}">
                    <a16:creationId xmlns:a16="http://schemas.microsoft.com/office/drawing/2014/main" id="{00000000-0008-0000-0100-000039000000}"/>
                  </a:ext>
                </a:extLst>
              </xdr:cNvPr>
              <xdr:cNvSpPr txBox="1"/>
            </xdr:nvSpPr>
            <xdr:spPr>
              <a:xfrm rot="5400000">
                <a:off x="10535199" y="7862492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AE9072A2-E6C3-4269-984F-A9A159A4326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H34">
            <xdr:nvSpPr>
              <xdr:cNvPr id="58" name="CaixaDeTexto 1">
                <a:extLst>
                  <a:ext uri="{FF2B5EF4-FFF2-40B4-BE49-F238E27FC236}">
                    <a16:creationId xmlns:a16="http://schemas.microsoft.com/office/drawing/2014/main" id="{00000000-0008-0000-0100-00003A000000}"/>
                  </a:ext>
                </a:extLst>
              </xdr:cNvPr>
              <xdr:cNvSpPr txBox="1"/>
            </xdr:nvSpPr>
            <xdr:spPr>
              <a:xfrm rot="5400000">
                <a:off x="10533476" y="8212922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0A3EA0C2-193B-4976-8493-299B4623963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I34">
            <xdr:nvSpPr>
              <xdr:cNvPr id="59" name="CaixaDeTexto 1">
                <a:extLst>
                  <a:ext uri="{FF2B5EF4-FFF2-40B4-BE49-F238E27FC236}">
                    <a16:creationId xmlns:a16="http://schemas.microsoft.com/office/drawing/2014/main" id="{00000000-0008-0000-0100-00003B000000}"/>
                  </a:ext>
                </a:extLst>
              </xdr:cNvPr>
              <xdr:cNvSpPr txBox="1"/>
            </xdr:nvSpPr>
            <xdr:spPr>
              <a:xfrm rot="5400000">
                <a:off x="10535741" y="8543785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76A6306-1986-4FDE-9CFE-405587F252CD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ta!AJ34">
            <xdr:nvSpPr>
              <xdr:cNvPr id="60" name="CaixaDeTexto 1">
                <a:extLst>
                  <a:ext uri="{FF2B5EF4-FFF2-40B4-BE49-F238E27FC236}">
                    <a16:creationId xmlns:a16="http://schemas.microsoft.com/office/drawing/2014/main" id="{00000000-0008-0000-0100-00003C000000}"/>
                  </a:ext>
                </a:extLst>
              </xdr:cNvPr>
              <xdr:cNvSpPr txBox="1"/>
            </xdr:nvSpPr>
            <xdr:spPr>
              <a:xfrm rot="5400000">
                <a:off x="10536512" y="887238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30CB8B4B-A73A-4392-9D2E-810BB706D86E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2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pSpPr/>
          </xdr:nvGrpSpPr>
          <xdr:grpSpPr>
            <a:xfrm>
              <a:off x="1675150" y="795618"/>
              <a:ext cx="9479043" cy="8706971"/>
              <a:chOff x="1744398" y="761999"/>
              <a:chExt cx="9407031" cy="8706971"/>
            </a:xfrm>
          </xdr:grpSpPr>
          <xdr:graphicFrame macro="">
            <xdr:nvGraphicFramePr>
              <xdr:cNvPr id="5" name="Gráfico 8">
                <a:extLst>
                  <a:ext uri="{FF2B5EF4-FFF2-40B4-BE49-F238E27FC236}">
                    <a16:creationId xmlns:a16="http://schemas.microsoft.com/office/drawing/2014/main" id="{00000000-0008-0000-0100-000005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95501" y="761999"/>
              <a:ext cx="8236323" cy="870697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63" name="CaixaDeTexto 1">
                <a:extLst>
                  <a:ext uri="{FF2B5EF4-FFF2-40B4-BE49-F238E27FC236}">
                    <a16:creationId xmlns:a16="http://schemas.microsoft.com/office/drawing/2014/main" id="{00000000-0008-0000-0100-00003F000000}"/>
                  </a:ext>
                </a:extLst>
              </xdr:cNvPr>
              <xdr:cNvSpPr txBox="1"/>
            </xdr:nvSpPr>
            <xdr:spPr>
              <a:xfrm>
                <a:off x="1779492" y="6468116"/>
                <a:ext cx="324107" cy="1309427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Relevance</a:t>
                </a:r>
              </a:p>
            </xdr:txBody>
          </xdr:sp>
          <xdr:sp macro="" textlink="">
            <xdr:nvSpPr>
              <xdr:cNvPr id="64" name="Retângulo 63">
                <a:extLst>
                  <a:ext uri="{FF2B5EF4-FFF2-40B4-BE49-F238E27FC236}">
                    <a16:creationId xmlns:a16="http://schemas.microsoft.com/office/drawing/2014/main" id="{00000000-0008-0000-0100-000040000000}"/>
                  </a:ext>
                </a:extLst>
              </xdr:cNvPr>
              <xdr:cNvSpPr/>
            </xdr:nvSpPr>
            <xdr:spPr>
              <a:xfrm>
                <a:off x="1750600" y="4823291"/>
                <a:ext cx="9400829" cy="650447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66" name="CaixaDeTexto 1">
                <a:extLst>
                  <a:ext uri="{FF2B5EF4-FFF2-40B4-BE49-F238E27FC236}">
                    <a16:creationId xmlns:a16="http://schemas.microsoft.com/office/drawing/2014/main" id="{00000000-0008-0000-0100-000042000000}"/>
                  </a:ext>
                </a:extLst>
              </xdr:cNvPr>
              <xdr:cNvSpPr txBox="1"/>
            </xdr:nvSpPr>
            <xdr:spPr>
              <a:xfrm>
                <a:off x="1759594" y="5447998"/>
                <a:ext cx="328375" cy="1015877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Focused Attention</a:t>
                </a:r>
              </a:p>
            </xdr:txBody>
          </xdr:sp>
          <xdr:sp macro="" textlink="">
            <xdr:nvSpPr>
              <xdr:cNvPr id="67" name="Retângulo 66">
                <a:extLst>
                  <a:ext uri="{FF2B5EF4-FFF2-40B4-BE49-F238E27FC236}">
                    <a16:creationId xmlns:a16="http://schemas.microsoft.com/office/drawing/2014/main" id="{00000000-0008-0000-0100-000043000000}"/>
                  </a:ext>
                </a:extLst>
              </xdr:cNvPr>
              <xdr:cNvSpPr/>
            </xdr:nvSpPr>
            <xdr:spPr>
              <a:xfrm>
                <a:off x="1747427" y="1169695"/>
                <a:ext cx="9403593" cy="345281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68" name="CaixaDeTexto 1">
                <a:extLst>
                  <a:ext uri="{FF2B5EF4-FFF2-40B4-BE49-F238E27FC236}">
                    <a16:creationId xmlns:a16="http://schemas.microsoft.com/office/drawing/2014/main" id="{00000000-0008-0000-0100-000044000000}"/>
                  </a:ext>
                </a:extLst>
              </xdr:cNvPr>
              <xdr:cNvSpPr txBox="1"/>
            </xdr:nvSpPr>
            <xdr:spPr>
              <a:xfrm>
                <a:off x="1775803" y="4843637"/>
                <a:ext cx="328324" cy="620255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900" b="1">
                    <a:latin typeface="Arial" panose="020B0604020202020204" pitchFamily="34" charset="0"/>
                    <a:cs typeface="Arial" panose="020B0604020202020204" pitchFamily="34" charset="0"/>
                  </a:rPr>
                  <a:t>Fun</a:t>
                </a:r>
              </a:p>
            </xdr:txBody>
          </xdr:sp>
          <xdr:sp macro="" textlink="">
            <xdr:nvSpPr>
              <xdr:cNvPr id="69" name="Retângulo 68">
                <a:extLst>
                  <a:ext uri="{FF2B5EF4-FFF2-40B4-BE49-F238E27FC236}">
                    <a16:creationId xmlns:a16="http://schemas.microsoft.com/office/drawing/2014/main" id="{00000000-0008-0000-0100-000045000000}"/>
                  </a:ext>
                </a:extLst>
              </xdr:cNvPr>
              <xdr:cNvSpPr/>
            </xdr:nvSpPr>
            <xdr:spPr>
              <a:xfrm>
                <a:off x="1750761" y="2503792"/>
                <a:ext cx="9400258" cy="133070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0" name="CaixaDeTexto 1">
                <a:extLst>
                  <a:ext uri="{FF2B5EF4-FFF2-40B4-BE49-F238E27FC236}">
                    <a16:creationId xmlns:a16="http://schemas.microsoft.com/office/drawing/2014/main" id="{00000000-0008-0000-0100-000046000000}"/>
                  </a:ext>
                </a:extLst>
              </xdr:cNvPr>
              <xdr:cNvSpPr txBox="1"/>
            </xdr:nvSpPr>
            <xdr:spPr>
              <a:xfrm>
                <a:off x="1766438" y="3823886"/>
                <a:ext cx="324107" cy="1026448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Social</a:t>
                </a:r>
                <a:r>
                  <a:rPr lang="pt-BR" sz="1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Interaction</a:t>
                </a:r>
                <a:endParaRPr lang="pt-BR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73" name="Retângulo 72">
                <a:extLst>
                  <a:ext uri="{FF2B5EF4-FFF2-40B4-BE49-F238E27FC236}">
                    <a16:creationId xmlns:a16="http://schemas.microsoft.com/office/drawing/2014/main" id="{00000000-0008-0000-0100-000049000000}"/>
                  </a:ext>
                </a:extLst>
              </xdr:cNvPr>
              <xdr:cNvSpPr/>
            </xdr:nvSpPr>
            <xdr:spPr>
              <a:xfrm>
                <a:off x="1750757" y="1519750"/>
                <a:ext cx="9400262" cy="985623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4" name="CaixaDeTexto 1">
                <a:extLst>
                  <a:ext uri="{FF2B5EF4-FFF2-40B4-BE49-F238E27FC236}">
                    <a16:creationId xmlns:a16="http://schemas.microsoft.com/office/drawing/2014/main" id="{00000000-0008-0000-0100-00004A000000}"/>
                  </a:ext>
                </a:extLst>
              </xdr:cNvPr>
              <xdr:cNvSpPr txBox="1"/>
            </xdr:nvSpPr>
            <xdr:spPr>
              <a:xfrm>
                <a:off x="1760903" y="2509801"/>
                <a:ext cx="324107" cy="1324691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Satisfaction</a:t>
                </a:r>
              </a:p>
            </xdr:txBody>
          </xdr:sp>
          <xdr:sp macro="" textlink="">
            <xdr:nvSpPr>
              <xdr:cNvPr id="75" name="Retângulo 74">
                <a:extLst>
                  <a:ext uri="{FF2B5EF4-FFF2-40B4-BE49-F238E27FC236}">
                    <a16:creationId xmlns:a16="http://schemas.microsoft.com/office/drawing/2014/main" id="{00000000-0008-0000-0100-00004B000000}"/>
                  </a:ext>
                </a:extLst>
              </xdr:cNvPr>
              <xdr:cNvSpPr/>
            </xdr:nvSpPr>
            <xdr:spPr>
              <a:xfrm>
                <a:off x="1750759" y="3835750"/>
                <a:ext cx="9400261" cy="9881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6" name="CaixaDeTexto 1">
                <a:extLst>
                  <a:ext uri="{FF2B5EF4-FFF2-40B4-BE49-F238E27FC236}">
                    <a16:creationId xmlns:a16="http://schemas.microsoft.com/office/drawing/2014/main" id="{00000000-0008-0000-0100-00004C000000}"/>
                  </a:ext>
                </a:extLst>
              </xdr:cNvPr>
              <xdr:cNvSpPr txBox="1"/>
            </xdr:nvSpPr>
            <xdr:spPr>
              <a:xfrm>
                <a:off x="1779490" y="1517780"/>
                <a:ext cx="328375" cy="982670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Challenge</a:t>
                </a:r>
              </a:p>
            </xdr:txBody>
          </xdr:sp>
          <xdr:sp macro="" textlink="">
            <xdr:nvSpPr>
              <xdr:cNvPr id="77" name="Retângulo 76">
                <a:extLst>
                  <a:ext uri="{FF2B5EF4-FFF2-40B4-BE49-F238E27FC236}">
                    <a16:creationId xmlns:a16="http://schemas.microsoft.com/office/drawing/2014/main" id="{00000000-0008-0000-0100-00004D000000}"/>
                  </a:ext>
                </a:extLst>
              </xdr:cNvPr>
              <xdr:cNvSpPr/>
            </xdr:nvSpPr>
            <xdr:spPr>
              <a:xfrm>
                <a:off x="1750758" y="5473988"/>
                <a:ext cx="9400262" cy="9990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8" name="CaixaDeTexto 1">
                <a:extLst>
                  <a:ext uri="{FF2B5EF4-FFF2-40B4-BE49-F238E27FC236}">
                    <a16:creationId xmlns:a16="http://schemas.microsoft.com/office/drawing/2014/main" id="{00000000-0008-0000-0100-00004E000000}"/>
                  </a:ext>
                </a:extLst>
              </xdr:cNvPr>
              <xdr:cNvSpPr txBox="1"/>
            </xdr:nvSpPr>
            <xdr:spPr>
              <a:xfrm>
                <a:off x="1744398" y="1154723"/>
                <a:ext cx="324107" cy="370184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900" b="1">
                    <a:latin typeface="Arial" panose="020B0604020202020204" pitchFamily="34" charset="0"/>
                    <a:cs typeface="Arial" panose="020B0604020202020204" pitchFamily="34" charset="0"/>
                  </a:rPr>
                  <a:t>Confidence</a:t>
                </a:r>
              </a:p>
            </xdr:txBody>
          </xdr:sp>
          <xdr:sp macro="" textlink="">
            <xdr:nvSpPr>
              <xdr:cNvPr id="79" name="Retângulo 78">
                <a:extLst>
                  <a:ext uri="{FF2B5EF4-FFF2-40B4-BE49-F238E27FC236}">
                    <a16:creationId xmlns:a16="http://schemas.microsoft.com/office/drawing/2014/main" id="{00000000-0008-0000-0100-00004F000000}"/>
                  </a:ext>
                </a:extLst>
              </xdr:cNvPr>
              <xdr:cNvSpPr/>
            </xdr:nvSpPr>
            <xdr:spPr>
              <a:xfrm>
                <a:off x="1750759" y="6479358"/>
                <a:ext cx="9400261" cy="1314879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</xdr:grpSp>
      </xdr:grpSp>
      <xdr:sp macro="" textlink="">
        <xdr:nvSpPr>
          <xdr:cNvPr id="91" name="CaixaDeTexto 1">
            <a:extLst>
              <a:ext uri="{FF2B5EF4-FFF2-40B4-BE49-F238E27FC236}">
                <a16:creationId xmlns:a16="http://schemas.microsoft.com/office/drawing/2014/main" id="{BC6B73C3-2E69-4DEE-8E05-F6BFD93B4982}"/>
              </a:ext>
            </a:extLst>
          </xdr:cNvPr>
          <xdr:cNvSpPr txBox="1"/>
        </xdr:nvSpPr>
        <xdr:spPr>
          <a:xfrm>
            <a:off x="166927" y="8665646"/>
            <a:ext cx="327656" cy="1572586"/>
          </a:xfrm>
          <a:prstGeom prst="rect">
            <a:avLst/>
          </a:prstGeom>
        </xdr:spPr>
        <xdr:txBody>
          <a:bodyPr vert="vert270"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1">
                <a:latin typeface="Arial" panose="020B0604020202020204" pitchFamily="34" charset="0"/>
                <a:cs typeface="Arial" panose="020B0604020202020204" pitchFamily="34" charset="0"/>
              </a:rPr>
              <a:t>Perceived Learning</a:t>
            </a:r>
          </a:p>
        </xdr:txBody>
      </xdr:sp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1F18DF83-CD4A-4FBF-8B09-8F10DAE15885}"/>
              </a:ext>
            </a:extLst>
          </xdr:cNvPr>
          <xdr:cNvSpPr/>
        </xdr:nvSpPr>
        <xdr:spPr>
          <a:xfrm>
            <a:off x="139332" y="8669716"/>
            <a:ext cx="9471806" cy="157913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114300</xdr:rowOff>
    </xdr:from>
    <xdr:to>
      <xdr:col>10</xdr:col>
      <xdr:colOff>152401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6</xdr:row>
      <xdr:rowOff>100852</xdr:rowOff>
    </xdr:from>
    <xdr:to>
      <xdr:col>3</xdr:col>
      <xdr:colOff>582705</xdr:colOff>
      <xdr:row>19</xdr:row>
      <xdr:rowOff>88525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17540</xdr:colOff>
      <xdr:row>8</xdr:row>
      <xdr:rowOff>107673</xdr:rowOff>
    </xdr:from>
    <xdr:to>
      <xdr:col>14</xdr:col>
      <xdr:colOff>463826</xdr:colOff>
      <xdr:row>24</xdr:row>
      <xdr:rowOff>129109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491597</xdr:colOff>
      <xdr:row>36</xdr:row>
      <xdr:rowOff>99390</xdr:rowOff>
    </xdr:from>
    <xdr:to>
      <xdr:col>14</xdr:col>
      <xdr:colOff>82826</xdr:colOff>
      <xdr:row>54</xdr:row>
      <xdr:rowOff>73037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5"/>
  <sheetViews>
    <sheetView zoomScale="85" zoomScaleNormal="85" workbookViewId="0">
      <selection sqref="A1:AM1"/>
    </sheetView>
  </sheetViews>
  <sheetFormatPr defaultRowHeight="15" x14ac:dyDescent="0.25"/>
  <cols>
    <col min="1" max="1" width="8.7109375"/>
    <col min="2" max="2" width="12.85546875" customWidth="1"/>
    <col min="3" max="1001" width="8.7109375"/>
  </cols>
  <sheetData>
    <row r="1" spans="1:39" ht="18" x14ac:dyDescent="0.25">
      <c r="A1" s="81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</row>
    <row r="2" spans="1:39" ht="18" x14ac:dyDescent="0.25">
      <c r="A2" s="96" t="s">
        <v>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</row>
    <row r="3" spans="1:39" ht="30.75" customHeight="1" x14ac:dyDescent="0.25">
      <c r="A3" s="84" t="s">
        <v>85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</row>
    <row r="4" spans="1:39" ht="15.75" x14ac:dyDescent="0.25">
      <c r="A4" s="90" t="s">
        <v>7</v>
      </c>
      <c r="B4" s="91"/>
      <c r="C4" s="91"/>
      <c r="D4" s="74" t="s">
        <v>86</v>
      </c>
      <c r="E4" s="74"/>
      <c r="F4" s="74"/>
      <c r="G4" s="74"/>
      <c r="H4" s="74"/>
      <c r="I4" s="74"/>
      <c r="J4" s="74"/>
      <c r="K4" s="74"/>
      <c r="L4" s="74"/>
      <c r="M4" s="94" t="s">
        <v>13</v>
      </c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5"/>
    </row>
    <row r="5" spans="1:39" ht="30.75" customHeight="1" x14ac:dyDescent="0.25">
      <c r="A5" s="90"/>
      <c r="B5" s="91"/>
      <c r="C5" s="92"/>
      <c r="D5" s="74" t="s">
        <v>47</v>
      </c>
      <c r="E5" s="74"/>
      <c r="F5" s="74" t="s">
        <v>48</v>
      </c>
      <c r="G5" s="74"/>
      <c r="H5" s="74"/>
      <c r="I5" s="74" t="s">
        <v>49</v>
      </c>
      <c r="J5" s="74"/>
      <c r="K5" s="75" t="s">
        <v>87</v>
      </c>
      <c r="L5" s="76"/>
      <c r="M5" s="65" t="s">
        <v>10</v>
      </c>
      <c r="N5" s="93" t="s">
        <v>11</v>
      </c>
      <c r="O5" s="94"/>
      <c r="P5" s="95"/>
      <c r="Q5" s="93" t="s">
        <v>12</v>
      </c>
      <c r="R5" s="94"/>
      <c r="S5" s="94"/>
      <c r="T5" s="95"/>
      <c r="U5" s="93" t="s">
        <v>14</v>
      </c>
      <c r="V5" s="94"/>
      <c r="W5" s="95"/>
      <c r="X5" s="93" t="s">
        <v>15</v>
      </c>
      <c r="Y5" s="95"/>
      <c r="Z5" s="93" t="s">
        <v>16</v>
      </c>
      <c r="AA5" s="94"/>
      <c r="AB5" s="95"/>
      <c r="AC5" s="93" t="s">
        <v>17</v>
      </c>
      <c r="AD5" s="94"/>
      <c r="AE5" s="94"/>
      <c r="AF5" s="95"/>
      <c r="AG5" s="85" t="s">
        <v>18</v>
      </c>
      <c r="AH5" s="86"/>
      <c r="AI5" s="87" t="s">
        <v>19</v>
      </c>
      <c r="AJ5" s="88"/>
      <c r="AK5" s="88"/>
      <c r="AL5" s="88"/>
      <c r="AM5" s="89"/>
    </row>
    <row r="6" spans="1:39" x14ac:dyDescent="0.25">
      <c r="A6" s="90"/>
      <c r="B6" s="91"/>
      <c r="C6" s="92"/>
      <c r="D6" s="66">
        <v>1</v>
      </c>
      <c r="E6" s="67">
        <v>2</v>
      </c>
      <c r="F6" s="67">
        <v>3</v>
      </c>
      <c r="G6" s="67">
        <v>4</v>
      </c>
      <c r="H6" s="67">
        <v>5</v>
      </c>
      <c r="I6" s="67">
        <v>6</v>
      </c>
      <c r="J6" s="67">
        <v>7</v>
      </c>
      <c r="K6" s="67">
        <v>8</v>
      </c>
      <c r="L6" s="68">
        <v>9</v>
      </c>
      <c r="M6" s="34">
        <v>10</v>
      </c>
      <c r="N6" s="35">
        <v>11</v>
      </c>
      <c r="O6" s="34">
        <v>12</v>
      </c>
      <c r="P6" s="35">
        <v>13</v>
      </c>
      <c r="Q6" s="34">
        <v>14</v>
      </c>
      <c r="R6" s="35">
        <v>15</v>
      </c>
      <c r="S6" s="34">
        <v>16</v>
      </c>
      <c r="T6" s="35">
        <v>17</v>
      </c>
      <c r="U6" s="34">
        <v>18</v>
      </c>
      <c r="V6" s="35">
        <v>19</v>
      </c>
      <c r="W6" s="34">
        <v>20</v>
      </c>
      <c r="X6" s="35">
        <v>21</v>
      </c>
      <c r="Y6" s="34">
        <v>22</v>
      </c>
      <c r="Z6" s="35">
        <v>23</v>
      </c>
      <c r="AA6" s="34">
        <v>24</v>
      </c>
      <c r="AB6" s="35">
        <v>25</v>
      </c>
      <c r="AC6" s="34">
        <v>26</v>
      </c>
      <c r="AD6" s="35">
        <v>27</v>
      </c>
      <c r="AE6" s="34">
        <v>28</v>
      </c>
      <c r="AF6" s="35">
        <v>29</v>
      </c>
      <c r="AG6" s="34">
        <v>30</v>
      </c>
      <c r="AH6" s="35">
        <v>31</v>
      </c>
      <c r="AI6" s="62">
        <v>32</v>
      </c>
      <c r="AJ6" s="64">
        <v>33</v>
      </c>
      <c r="AK6" s="64">
        <v>34</v>
      </c>
      <c r="AL6" s="64">
        <v>35</v>
      </c>
      <c r="AM6" s="63" t="s">
        <v>2</v>
      </c>
    </row>
    <row r="7" spans="1:39" ht="15" customHeight="1" x14ac:dyDescent="0.25">
      <c r="A7" s="90"/>
      <c r="B7" s="78" t="s">
        <v>8</v>
      </c>
      <c r="C7" s="33">
        <v>1</v>
      </c>
      <c r="D7" s="23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1</v>
      </c>
      <c r="L7" s="18">
        <v>2</v>
      </c>
      <c r="M7" s="18">
        <v>1</v>
      </c>
      <c r="N7" s="23">
        <v>1</v>
      </c>
      <c r="O7" s="1">
        <v>-1</v>
      </c>
      <c r="P7" s="18">
        <v>2</v>
      </c>
      <c r="Q7" s="23">
        <v>2</v>
      </c>
      <c r="R7" s="1">
        <v>2</v>
      </c>
      <c r="S7" s="1">
        <v>2</v>
      </c>
      <c r="T7" s="18">
        <v>0</v>
      </c>
      <c r="U7" s="23">
        <v>0</v>
      </c>
      <c r="V7" s="1">
        <v>1</v>
      </c>
      <c r="W7" s="18">
        <v>1</v>
      </c>
      <c r="X7" s="23">
        <v>1</v>
      </c>
      <c r="Y7" s="18">
        <v>2</v>
      </c>
      <c r="Z7" s="23">
        <v>2</v>
      </c>
      <c r="AA7" s="1">
        <v>2</v>
      </c>
      <c r="AB7" s="18">
        <v>1</v>
      </c>
      <c r="AC7" s="23">
        <v>0</v>
      </c>
      <c r="AD7" s="1">
        <v>1</v>
      </c>
      <c r="AE7" s="1">
        <v>2</v>
      </c>
      <c r="AF7" s="18">
        <v>1</v>
      </c>
      <c r="AG7" s="23">
        <v>2</v>
      </c>
      <c r="AH7" s="18">
        <v>2</v>
      </c>
      <c r="AI7" s="23">
        <v>1</v>
      </c>
      <c r="AJ7" s="18">
        <v>2</v>
      </c>
      <c r="AK7" s="1"/>
      <c r="AL7" s="1"/>
      <c r="AM7" s="18"/>
    </row>
    <row r="8" spans="1:39" x14ac:dyDescent="0.25">
      <c r="A8" s="90"/>
      <c r="B8" s="78"/>
      <c r="C8" s="33">
        <v>2</v>
      </c>
      <c r="D8" s="23">
        <v>0</v>
      </c>
      <c r="E8" s="1">
        <v>0</v>
      </c>
      <c r="F8" s="1">
        <v>2</v>
      </c>
      <c r="G8" s="1">
        <v>2</v>
      </c>
      <c r="H8" s="1">
        <v>2</v>
      </c>
      <c r="I8" s="1">
        <v>2</v>
      </c>
      <c r="J8" s="1">
        <v>0</v>
      </c>
      <c r="K8" s="1">
        <v>1</v>
      </c>
      <c r="L8" s="18">
        <v>2</v>
      </c>
      <c r="M8" s="18">
        <v>2</v>
      </c>
      <c r="N8" s="23">
        <v>2</v>
      </c>
      <c r="O8" s="1">
        <v>2</v>
      </c>
      <c r="P8" s="18">
        <v>2</v>
      </c>
      <c r="Q8" s="23">
        <v>2</v>
      </c>
      <c r="R8" s="1">
        <v>1</v>
      </c>
      <c r="S8" s="1">
        <v>1</v>
      </c>
      <c r="T8" s="18">
        <v>1</v>
      </c>
      <c r="U8" s="23">
        <v>2</v>
      </c>
      <c r="V8" s="1">
        <v>2</v>
      </c>
      <c r="W8" s="18">
        <v>2</v>
      </c>
      <c r="X8" s="23">
        <v>2</v>
      </c>
      <c r="Y8" s="18">
        <v>2</v>
      </c>
      <c r="Z8" s="23">
        <v>2</v>
      </c>
      <c r="AA8" s="1">
        <v>2</v>
      </c>
      <c r="AB8" s="18">
        <v>2</v>
      </c>
      <c r="AC8" s="23">
        <v>2</v>
      </c>
      <c r="AD8" s="1">
        <v>2</v>
      </c>
      <c r="AE8" s="1">
        <v>1</v>
      </c>
      <c r="AF8" s="18">
        <v>2</v>
      </c>
      <c r="AG8" s="23">
        <v>2</v>
      </c>
      <c r="AH8" s="18">
        <v>1</v>
      </c>
      <c r="AI8" s="23">
        <v>1</v>
      </c>
      <c r="AJ8" s="18">
        <v>1</v>
      </c>
      <c r="AK8" s="1"/>
      <c r="AL8" s="1"/>
      <c r="AM8" s="18"/>
    </row>
    <row r="9" spans="1:39" x14ac:dyDescent="0.25">
      <c r="A9" s="90"/>
      <c r="B9" s="78"/>
      <c r="C9" s="33">
        <v>3</v>
      </c>
      <c r="D9" s="23">
        <v>2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2</v>
      </c>
      <c r="K9" s="1">
        <v>1</v>
      </c>
      <c r="L9" s="18">
        <v>1</v>
      </c>
      <c r="M9" s="18">
        <v>1</v>
      </c>
      <c r="N9" s="23">
        <v>2</v>
      </c>
      <c r="O9" s="1">
        <v>0</v>
      </c>
      <c r="P9" s="18">
        <v>2</v>
      </c>
      <c r="Q9" s="23">
        <v>1</v>
      </c>
      <c r="R9" s="1">
        <v>2</v>
      </c>
      <c r="S9" s="1">
        <v>2</v>
      </c>
      <c r="T9" s="19">
        <v>0</v>
      </c>
      <c r="U9" s="23">
        <v>2</v>
      </c>
      <c r="V9" s="1">
        <v>1</v>
      </c>
      <c r="W9" s="18">
        <v>2</v>
      </c>
      <c r="X9" s="23">
        <v>2</v>
      </c>
      <c r="Y9" s="18">
        <v>2</v>
      </c>
      <c r="Z9" s="23">
        <v>2</v>
      </c>
      <c r="AA9" s="1">
        <v>2</v>
      </c>
      <c r="AB9" s="18">
        <v>2</v>
      </c>
      <c r="AC9" s="23">
        <v>2</v>
      </c>
      <c r="AD9" s="1">
        <v>2</v>
      </c>
      <c r="AE9" s="1">
        <v>1</v>
      </c>
      <c r="AF9" s="18">
        <v>1</v>
      </c>
      <c r="AG9" s="23">
        <v>2</v>
      </c>
      <c r="AH9" s="18">
        <v>2</v>
      </c>
      <c r="AI9" s="23">
        <v>1</v>
      </c>
      <c r="AJ9" s="18">
        <v>2</v>
      </c>
      <c r="AK9" s="1"/>
      <c r="AL9" s="1"/>
      <c r="AM9" s="18"/>
    </row>
    <row r="10" spans="1:39" x14ac:dyDescent="0.25">
      <c r="A10" s="90"/>
      <c r="B10" s="78"/>
      <c r="C10" s="33">
        <v>4</v>
      </c>
      <c r="D10" s="23">
        <v>2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-2</v>
      </c>
      <c r="L10" s="18">
        <v>0</v>
      </c>
      <c r="M10" s="18">
        <v>1</v>
      </c>
      <c r="N10" s="23">
        <v>1</v>
      </c>
      <c r="O10" s="1">
        <v>0</v>
      </c>
      <c r="P10" s="18">
        <v>2</v>
      </c>
      <c r="Q10" s="23">
        <v>2</v>
      </c>
      <c r="R10" s="1">
        <v>2</v>
      </c>
      <c r="S10" s="1">
        <v>1</v>
      </c>
      <c r="T10" s="18">
        <v>-2</v>
      </c>
      <c r="U10" s="23">
        <v>1</v>
      </c>
      <c r="V10" s="1">
        <v>0</v>
      </c>
      <c r="W10" s="18">
        <v>1</v>
      </c>
      <c r="X10" s="23">
        <v>0</v>
      </c>
      <c r="Y10" s="18">
        <v>-2</v>
      </c>
      <c r="Z10" s="23">
        <v>-2</v>
      </c>
      <c r="AA10" s="1">
        <v>1</v>
      </c>
      <c r="AB10" s="18">
        <v>2</v>
      </c>
      <c r="AC10" s="23">
        <v>1</v>
      </c>
      <c r="AD10" s="1">
        <v>0</v>
      </c>
      <c r="AE10" s="1">
        <v>1</v>
      </c>
      <c r="AF10" s="18">
        <v>2</v>
      </c>
      <c r="AG10" s="23">
        <v>1</v>
      </c>
      <c r="AH10" s="18">
        <v>1</v>
      </c>
      <c r="AI10" s="23">
        <v>1</v>
      </c>
      <c r="AJ10" s="18">
        <v>1</v>
      </c>
      <c r="AK10" s="1"/>
      <c r="AL10" s="1"/>
      <c r="AM10" s="18"/>
    </row>
    <row r="11" spans="1:39" x14ac:dyDescent="0.25">
      <c r="A11" s="90"/>
      <c r="B11" s="78"/>
      <c r="C11" s="33">
        <v>5</v>
      </c>
      <c r="D11" s="23">
        <v>2</v>
      </c>
      <c r="E11" s="1">
        <v>2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8">
        <v>-2</v>
      </c>
      <c r="M11" s="18">
        <v>2</v>
      </c>
      <c r="N11" s="23">
        <v>1</v>
      </c>
      <c r="O11" s="1">
        <v>1</v>
      </c>
      <c r="P11" s="18">
        <v>2</v>
      </c>
      <c r="Q11" s="23">
        <v>1</v>
      </c>
      <c r="R11" s="1">
        <v>2</v>
      </c>
      <c r="S11" s="1">
        <v>-1</v>
      </c>
      <c r="T11" s="18">
        <v>-1</v>
      </c>
      <c r="U11" s="23">
        <v>0</v>
      </c>
      <c r="V11" s="1">
        <v>0</v>
      </c>
      <c r="W11" s="18">
        <v>0</v>
      </c>
      <c r="X11" s="23">
        <v>-1</v>
      </c>
      <c r="Y11" s="18">
        <v>2</v>
      </c>
      <c r="Z11" s="23">
        <v>0</v>
      </c>
      <c r="AA11" s="1">
        <v>1</v>
      </c>
      <c r="AB11" s="18">
        <v>2</v>
      </c>
      <c r="AC11" s="23">
        <v>-1</v>
      </c>
      <c r="AD11" s="1">
        <v>-1</v>
      </c>
      <c r="AE11" s="1">
        <v>-2</v>
      </c>
      <c r="AF11" s="18">
        <v>1</v>
      </c>
      <c r="AG11" s="23">
        <v>1</v>
      </c>
      <c r="AH11" s="18">
        <v>2</v>
      </c>
      <c r="AI11" s="23">
        <v>1</v>
      </c>
      <c r="AJ11" s="18">
        <v>2</v>
      </c>
      <c r="AK11" s="1"/>
      <c r="AL11" s="1"/>
      <c r="AM11" s="18"/>
    </row>
    <row r="12" spans="1:39" x14ac:dyDescent="0.25">
      <c r="A12" s="90"/>
      <c r="B12" s="78"/>
      <c r="C12" s="33">
        <v>6</v>
      </c>
      <c r="D12" s="23">
        <v>2</v>
      </c>
      <c r="E12" s="1">
        <v>1</v>
      </c>
      <c r="F12" s="1">
        <v>1</v>
      </c>
      <c r="G12" s="1">
        <v>2</v>
      </c>
      <c r="H12" s="1">
        <v>1</v>
      </c>
      <c r="I12" s="1">
        <v>0</v>
      </c>
      <c r="J12" s="1">
        <v>2</v>
      </c>
      <c r="K12" s="1">
        <v>0</v>
      </c>
      <c r="L12" s="18">
        <v>-1</v>
      </c>
      <c r="M12" s="18">
        <v>-1</v>
      </c>
      <c r="N12" s="23">
        <v>2</v>
      </c>
      <c r="O12" s="1">
        <v>0</v>
      </c>
      <c r="P12" s="18">
        <v>-2</v>
      </c>
      <c r="Q12" s="23">
        <v>-2</v>
      </c>
      <c r="R12" s="1">
        <v>2</v>
      </c>
      <c r="S12" s="1">
        <v>0</v>
      </c>
      <c r="T12" s="18">
        <v>-1</v>
      </c>
      <c r="U12" s="23">
        <v>2</v>
      </c>
      <c r="V12" s="1">
        <v>2</v>
      </c>
      <c r="W12" s="18">
        <v>2</v>
      </c>
      <c r="X12" s="23">
        <v>2</v>
      </c>
      <c r="Y12" s="18">
        <v>0</v>
      </c>
      <c r="Z12" s="23">
        <v>0</v>
      </c>
      <c r="AA12" s="1">
        <v>-2</v>
      </c>
      <c r="AB12" s="18">
        <v>2</v>
      </c>
      <c r="AC12" s="23">
        <v>1</v>
      </c>
      <c r="AD12" s="1">
        <v>1</v>
      </c>
      <c r="AE12" s="1">
        <v>0</v>
      </c>
      <c r="AF12" s="18">
        <v>2</v>
      </c>
      <c r="AG12" s="23">
        <v>-2</v>
      </c>
      <c r="AH12" s="18">
        <v>2</v>
      </c>
      <c r="AI12" s="23">
        <v>1</v>
      </c>
      <c r="AJ12" s="18">
        <v>2</v>
      </c>
      <c r="AK12" s="1"/>
      <c r="AL12" s="1"/>
      <c r="AM12" s="18"/>
    </row>
    <row r="13" spans="1:39" x14ac:dyDescent="0.25">
      <c r="A13" s="90"/>
      <c r="B13" s="78"/>
      <c r="C13" s="33">
        <v>7</v>
      </c>
      <c r="D13" s="23">
        <v>2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8">
        <v>2</v>
      </c>
      <c r="M13" s="18">
        <v>0</v>
      </c>
      <c r="N13" s="23">
        <v>1</v>
      </c>
      <c r="O13" s="1">
        <v>-1</v>
      </c>
      <c r="P13" s="18">
        <v>2</v>
      </c>
      <c r="Q13" s="23">
        <v>2</v>
      </c>
      <c r="R13" s="1">
        <v>2</v>
      </c>
      <c r="S13" s="1">
        <v>1</v>
      </c>
      <c r="T13" s="18">
        <v>1</v>
      </c>
      <c r="U13" s="23">
        <v>2</v>
      </c>
      <c r="V13" s="1">
        <v>2</v>
      </c>
      <c r="W13" s="18">
        <v>1</v>
      </c>
      <c r="X13" s="23">
        <v>1</v>
      </c>
      <c r="Y13" s="18">
        <v>-2</v>
      </c>
      <c r="Z13" s="23">
        <v>1</v>
      </c>
      <c r="AA13" s="1">
        <v>2</v>
      </c>
      <c r="AB13" s="18">
        <v>2</v>
      </c>
      <c r="AC13" s="23">
        <v>0</v>
      </c>
      <c r="AD13" s="1">
        <v>2</v>
      </c>
      <c r="AE13" s="1">
        <v>0</v>
      </c>
      <c r="AF13" s="18">
        <v>2</v>
      </c>
      <c r="AG13" s="23">
        <v>2</v>
      </c>
      <c r="AH13" s="18">
        <v>1</v>
      </c>
      <c r="AI13" s="23">
        <v>1</v>
      </c>
      <c r="AJ13" s="18">
        <v>1</v>
      </c>
      <c r="AK13" s="1"/>
      <c r="AL13" s="1"/>
      <c r="AM13" s="18"/>
    </row>
    <row r="14" spans="1:39" x14ac:dyDescent="0.25">
      <c r="A14" s="90"/>
      <c r="B14" s="78"/>
      <c r="C14" s="33">
        <v>8</v>
      </c>
      <c r="D14" s="23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-1</v>
      </c>
      <c r="L14" s="18">
        <v>-2</v>
      </c>
      <c r="M14" s="18">
        <v>2</v>
      </c>
      <c r="N14" s="23">
        <v>2</v>
      </c>
      <c r="O14" s="1">
        <v>1</v>
      </c>
      <c r="P14" s="18">
        <v>2</v>
      </c>
      <c r="Q14" s="23">
        <v>2</v>
      </c>
      <c r="R14" s="1">
        <v>2</v>
      </c>
      <c r="S14" s="1">
        <v>2</v>
      </c>
      <c r="T14" s="18">
        <v>-2</v>
      </c>
      <c r="U14" s="23">
        <v>1</v>
      </c>
      <c r="V14" s="1">
        <v>1</v>
      </c>
      <c r="W14" s="18">
        <v>0</v>
      </c>
      <c r="X14" s="23">
        <v>2</v>
      </c>
      <c r="Y14" s="18">
        <v>-1</v>
      </c>
      <c r="Z14" s="23">
        <v>0</v>
      </c>
      <c r="AA14" s="1">
        <v>1</v>
      </c>
      <c r="AB14" s="18">
        <v>2</v>
      </c>
      <c r="AC14" s="23">
        <v>0</v>
      </c>
      <c r="AD14" s="1">
        <v>2</v>
      </c>
      <c r="AE14" s="1">
        <v>0</v>
      </c>
      <c r="AF14" s="18">
        <v>1</v>
      </c>
      <c r="AG14" s="23">
        <v>1</v>
      </c>
      <c r="AH14" s="18">
        <v>2</v>
      </c>
      <c r="AI14" s="23">
        <v>1</v>
      </c>
      <c r="AJ14" s="18">
        <v>2</v>
      </c>
      <c r="AK14" s="1"/>
      <c r="AL14" s="1"/>
      <c r="AM14" s="18"/>
    </row>
    <row r="15" spans="1:39" x14ac:dyDescent="0.25">
      <c r="A15" s="90"/>
      <c r="B15" s="78"/>
      <c r="C15" s="33">
        <v>9</v>
      </c>
      <c r="D15" s="23">
        <v>1</v>
      </c>
      <c r="E15" s="1">
        <v>-1</v>
      </c>
      <c r="F15" s="1">
        <v>2</v>
      </c>
      <c r="G15" s="1">
        <v>2</v>
      </c>
      <c r="H15" s="1">
        <v>-2</v>
      </c>
      <c r="I15" s="1">
        <v>1</v>
      </c>
      <c r="J15" s="1">
        <v>2</v>
      </c>
      <c r="K15" s="1">
        <v>-2</v>
      </c>
      <c r="L15" s="18">
        <v>-2</v>
      </c>
      <c r="M15" s="18">
        <v>0</v>
      </c>
      <c r="N15" s="23">
        <v>0</v>
      </c>
      <c r="O15" s="1">
        <v>1</v>
      </c>
      <c r="P15" s="18">
        <v>1</v>
      </c>
      <c r="Q15" s="23">
        <v>1</v>
      </c>
      <c r="R15" s="1">
        <v>1</v>
      </c>
      <c r="S15" s="1">
        <v>-2</v>
      </c>
      <c r="T15" s="18">
        <v>-2</v>
      </c>
      <c r="U15" s="23">
        <v>1</v>
      </c>
      <c r="V15" s="1">
        <v>0</v>
      </c>
      <c r="W15" s="18">
        <v>1</v>
      </c>
      <c r="X15" s="23">
        <v>1</v>
      </c>
      <c r="Y15" s="18">
        <v>-2</v>
      </c>
      <c r="Z15" s="23">
        <v>1</v>
      </c>
      <c r="AA15" s="1">
        <v>2</v>
      </c>
      <c r="AB15" s="18">
        <v>2</v>
      </c>
      <c r="AC15" s="23">
        <v>-1</v>
      </c>
      <c r="AD15" s="1">
        <v>1</v>
      </c>
      <c r="AE15" s="1">
        <v>-2</v>
      </c>
      <c r="AF15" s="18">
        <v>2</v>
      </c>
      <c r="AG15" s="23">
        <v>2</v>
      </c>
      <c r="AH15" s="18">
        <v>2</v>
      </c>
      <c r="AI15" s="23">
        <v>1</v>
      </c>
      <c r="AJ15" s="18">
        <v>2</v>
      </c>
      <c r="AK15" s="1"/>
      <c r="AL15" s="1"/>
      <c r="AM15" s="18"/>
    </row>
    <row r="16" spans="1:39" x14ac:dyDescent="0.25">
      <c r="A16" s="90"/>
      <c r="B16" s="78"/>
      <c r="C16" s="33">
        <v>10</v>
      </c>
      <c r="D16" s="23">
        <v>2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1</v>
      </c>
      <c r="L16" s="18">
        <v>0</v>
      </c>
      <c r="M16" s="18">
        <v>2</v>
      </c>
      <c r="N16" s="23">
        <v>2</v>
      </c>
      <c r="O16" s="1">
        <v>1</v>
      </c>
      <c r="P16" s="18">
        <v>1</v>
      </c>
      <c r="Q16" s="23">
        <v>2</v>
      </c>
      <c r="R16" s="1">
        <v>-1</v>
      </c>
      <c r="S16" s="1">
        <v>1</v>
      </c>
      <c r="T16" s="18">
        <v>0</v>
      </c>
      <c r="U16" s="23">
        <v>2</v>
      </c>
      <c r="V16" s="1">
        <v>2</v>
      </c>
      <c r="W16" s="18">
        <v>2</v>
      </c>
      <c r="X16" s="23">
        <v>2</v>
      </c>
      <c r="Y16" s="18">
        <v>2</v>
      </c>
      <c r="Z16" s="23">
        <v>2</v>
      </c>
      <c r="AA16" s="1">
        <v>-1</v>
      </c>
      <c r="AB16" s="18">
        <v>1</v>
      </c>
      <c r="AC16" s="23">
        <v>1</v>
      </c>
      <c r="AD16" s="1">
        <v>2</v>
      </c>
      <c r="AE16" s="1">
        <v>0</v>
      </c>
      <c r="AF16" s="18">
        <v>2</v>
      </c>
      <c r="AG16" s="23">
        <v>-1</v>
      </c>
      <c r="AH16" s="18">
        <v>2</v>
      </c>
      <c r="AI16" s="23">
        <v>1</v>
      </c>
      <c r="AJ16" s="18">
        <v>2</v>
      </c>
      <c r="AK16" s="1"/>
      <c r="AL16" s="1"/>
      <c r="AM16" s="18"/>
    </row>
    <row r="17" spans="1:39" x14ac:dyDescent="0.25">
      <c r="A17" s="90"/>
      <c r="B17" s="78"/>
      <c r="C17" s="33">
        <v>11</v>
      </c>
      <c r="D17" s="23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1</v>
      </c>
      <c r="L17" s="18">
        <v>0</v>
      </c>
      <c r="M17" s="18">
        <v>1</v>
      </c>
      <c r="N17" s="23">
        <v>2</v>
      </c>
      <c r="O17" s="1">
        <v>1</v>
      </c>
      <c r="P17" s="18">
        <v>2</v>
      </c>
      <c r="Q17" s="23">
        <v>2</v>
      </c>
      <c r="R17" s="1">
        <v>2</v>
      </c>
      <c r="S17" s="1">
        <v>2</v>
      </c>
      <c r="T17" s="18">
        <v>2</v>
      </c>
      <c r="U17" s="23">
        <v>2</v>
      </c>
      <c r="V17" s="1">
        <v>1</v>
      </c>
      <c r="W17" s="18">
        <v>2</v>
      </c>
      <c r="X17" s="23">
        <v>2</v>
      </c>
      <c r="Y17" s="18">
        <v>1</v>
      </c>
      <c r="Z17" s="23">
        <v>1</v>
      </c>
      <c r="AA17" s="1">
        <v>-2</v>
      </c>
      <c r="AB17" s="18">
        <v>2</v>
      </c>
      <c r="AC17" s="23">
        <v>2</v>
      </c>
      <c r="AD17" s="1">
        <v>2</v>
      </c>
      <c r="AE17" s="1">
        <v>0</v>
      </c>
      <c r="AF17" s="18">
        <v>2</v>
      </c>
      <c r="AG17" s="23">
        <v>-2</v>
      </c>
      <c r="AH17" s="18">
        <v>0</v>
      </c>
      <c r="AI17" s="23">
        <v>1</v>
      </c>
      <c r="AJ17" s="18">
        <v>0</v>
      </c>
      <c r="AK17" s="1"/>
      <c r="AL17" s="1"/>
      <c r="AM17" s="18"/>
    </row>
    <row r="18" spans="1:39" x14ac:dyDescent="0.25">
      <c r="A18" s="90"/>
      <c r="B18" s="78"/>
      <c r="C18" s="33">
        <v>12</v>
      </c>
      <c r="D18" s="23">
        <v>0</v>
      </c>
      <c r="E18" s="1">
        <v>1</v>
      </c>
      <c r="F18" s="1">
        <v>0</v>
      </c>
      <c r="G18" s="1">
        <v>2</v>
      </c>
      <c r="H18" s="1">
        <v>-1</v>
      </c>
      <c r="I18" s="1">
        <v>1</v>
      </c>
      <c r="J18" s="1">
        <v>2</v>
      </c>
      <c r="K18" s="1">
        <v>-1</v>
      </c>
      <c r="L18" s="18">
        <v>0</v>
      </c>
      <c r="M18" s="18">
        <v>0</v>
      </c>
      <c r="N18" s="23">
        <v>0</v>
      </c>
      <c r="O18" s="1">
        <v>0</v>
      </c>
      <c r="P18" s="18">
        <v>1</v>
      </c>
      <c r="Q18" s="23">
        <v>1</v>
      </c>
      <c r="R18" s="1">
        <v>2</v>
      </c>
      <c r="S18" s="1">
        <v>0</v>
      </c>
      <c r="T18" s="18">
        <v>0</v>
      </c>
      <c r="U18" s="23">
        <v>1</v>
      </c>
      <c r="V18" s="1">
        <v>0</v>
      </c>
      <c r="W18" s="18">
        <v>1</v>
      </c>
      <c r="X18" s="23">
        <v>1</v>
      </c>
      <c r="Y18" s="18">
        <v>1</v>
      </c>
      <c r="Z18" s="23">
        <v>1</v>
      </c>
      <c r="AA18" s="1">
        <v>2</v>
      </c>
      <c r="AB18" s="18">
        <v>2</v>
      </c>
      <c r="AC18" s="23">
        <v>1</v>
      </c>
      <c r="AD18" s="1">
        <v>0</v>
      </c>
      <c r="AE18" s="1">
        <v>0</v>
      </c>
      <c r="AF18" s="18">
        <v>0</v>
      </c>
      <c r="AG18" s="23">
        <v>2</v>
      </c>
      <c r="AH18" s="18">
        <v>-2</v>
      </c>
      <c r="AI18" s="23">
        <v>2</v>
      </c>
      <c r="AJ18" s="18">
        <v>-2</v>
      </c>
      <c r="AK18" s="1"/>
      <c r="AL18" s="1"/>
      <c r="AM18" s="18"/>
    </row>
    <row r="19" spans="1:39" x14ac:dyDescent="0.25">
      <c r="A19" s="90"/>
      <c r="B19" s="78"/>
      <c r="C19" s="33">
        <v>13</v>
      </c>
      <c r="D19" s="23">
        <v>2</v>
      </c>
      <c r="E19" s="1">
        <v>1</v>
      </c>
      <c r="F19" s="1">
        <v>1</v>
      </c>
      <c r="G19" s="1">
        <v>2</v>
      </c>
      <c r="H19" s="1">
        <v>2</v>
      </c>
      <c r="I19" s="1">
        <v>2</v>
      </c>
      <c r="J19" s="1">
        <v>2</v>
      </c>
      <c r="K19" s="1">
        <v>1</v>
      </c>
      <c r="L19" s="18">
        <v>1</v>
      </c>
      <c r="M19" s="18">
        <v>1</v>
      </c>
      <c r="N19" s="23">
        <v>2</v>
      </c>
      <c r="O19" s="1">
        <v>2</v>
      </c>
      <c r="P19" s="18">
        <v>2</v>
      </c>
      <c r="Q19" s="23">
        <v>2</v>
      </c>
      <c r="R19" s="1">
        <v>2</v>
      </c>
      <c r="S19" s="1">
        <v>1</v>
      </c>
      <c r="T19" s="18">
        <v>2</v>
      </c>
      <c r="U19" s="23">
        <v>2</v>
      </c>
      <c r="V19" s="1">
        <v>2</v>
      </c>
      <c r="W19" s="18">
        <v>2</v>
      </c>
      <c r="X19" s="23">
        <v>2</v>
      </c>
      <c r="Y19" s="18">
        <v>1</v>
      </c>
      <c r="Z19" s="23">
        <v>1</v>
      </c>
      <c r="AA19" s="1">
        <v>2</v>
      </c>
      <c r="AB19" s="18">
        <v>2</v>
      </c>
      <c r="AC19" s="23">
        <v>1</v>
      </c>
      <c r="AD19" s="1">
        <v>2</v>
      </c>
      <c r="AE19" s="13">
        <v>0</v>
      </c>
      <c r="AF19" s="18">
        <v>-2</v>
      </c>
      <c r="AG19" s="23">
        <v>2</v>
      </c>
      <c r="AH19" s="18">
        <v>1</v>
      </c>
      <c r="AI19" s="23">
        <v>2</v>
      </c>
      <c r="AJ19" s="18">
        <v>1</v>
      </c>
      <c r="AK19" s="1"/>
      <c r="AL19" s="1"/>
      <c r="AM19" s="18"/>
    </row>
    <row r="20" spans="1:39" x14ac:dyDescent="0.25">
      <c r="A20" s="90"/>
      <c r="B20" s="78"/>
      <c r="C20" s="33">
        <v>14</v>
      </c>
      <c r="D20" s="23">
        <v>2</v>
      </c>
      <c r="E20" s="1">
        <v>2</v>
      </c>
      <c r="F20" s="1">
        <v>1</v>
      </c>
      <c r="G20" s="1">
        <v>2</v>
      </c>
      <c r="H20" s="1">
        <v>1</v>
      </c>
      <c r="I20" s="1">
        <v>1</v>
      </c>
      <c r="J20" s="1">
        <v>2</v>
      </c>
      <c r="K20" s="1">
        <v>2</v>
      </c>
      <c r="L20" s="18">
        <v>1</v>
      </c>
      <c r="M20" s="18">
        <v>2</v>
      </c>
      <c r="N20" s="23">
        <v>1</v>
      </c>
      <c r="O20" s="1">
        <v>1</v>
      </c>
      <c r="P20" s="18">
        <v>1</v>
      </c>
      <c r="Q20" s="23">
        <v>1</v>
      </c>
      <c r="R20" s="1">
        <v>1</v>
      </c>
      <c r="S20" s="1">
        <v>1</v>
      </c>
      <c r="T20" s="18">
        <v>1</v>
      </c>
      <c r="U20" s="23">
        <v>1</v>
      </c>
      <c r="V20" s="1">
        <v>0</v>
      </c>
      <c r="W20" s="18">
        <v>2</v>
      </c>
      <c r="X20" s="23">
        <v>2</v>
      </c>
      <c r="Y20" s="18">
        <v>1</v>
      </c>
      <c r="Z20" s="23">
        <v>1</v>
      </c>
      <c r="AA20" s="1">
        <v>2</v>
      </c>
      <c r="AB20" s="18">
        <v>2</v>
      </c>
      <c r="AC20" s="23">
        <v>2</v>
      </c>
      <c r="AD20" s="1">
        <v>1</v>
      </c>
      <c r="AE20" s="1">
        <v>1</v>
      </c>
      <c r="AF20" s="18">
        <v>1</v>
      </c>
      <c r="AG20" s="23">
        <v>2</v>
      </c>
      <c r="AH20" s="18">
        <v>2</v>
      </c>
      <c r="AI20" s="23">
        <v>2</v>
      </c>
      <c r="AJ20" s="18">
        <v>2</v>
      </c>
      <c r="AK20" s="1"/>
      <c r="AL20" s="1"/>
      <c r="AM20" s="18"/>
    </row>
    <row r="21" spans="1:39" x14ac:dyDescent="0.25">
      <c r="A21" s="90"/>
      <c r="B21" s="78"/>
      <c r="C21" s="33">
        <v>15</v>
      </c>
      <c r="D21" s="23">
        <v>2</v>
      </c>
      <c r="E21" s="1">
        <v>1</v>
      </c>
      <c r="F21" s="1">
        <v>0</v>
      </c>
      <c r="G21" s="1">
        <v>2</v>
      </c>
      <c r="H21" s="1">
        <v>-2</v>
      </c>
      <c r="I21" s="1">
        <v>2</v>
      </c>
      <c r="J21" s="1">
        <v>1</v>
      </c>
      <c r="K21" s="1">
        <v>-1</v>
      </c>
      <c r="L21" s="18">
        <v>0</v>
      </c>
      <c r="M21" s="18">
        <v>1</v>
      </c>
      <c r="N21" s="23">
        <v>2</v>
      </c>
      <c r="O21" s="1">
        <v>2</v>
      </c>
      <c r="P21" s="18">
        <v>0</v>
      </c>
      <c r="Q21" s="23">
        <v>1</v>
      </c>
      <c r="R21" s="1">
        <v>2</v>
      </c>
      <c r="S21" s="1">
        <v>0</v>
      </c>
      <c r="T21" s="18">
        <v>-1</v>
      </c>
      <c r="U21" s="23">
        <v>1</v>
      </c>
      <c r="V21" s="1">
        <v>2</v>
      </c>
      <c r="W21" s="18">
        <v>1</v>
      </c>
      <c r="X21" s="23">
        <v>2</v>
      </c>
      <c r="Y21" s="18">
        <v>0</v>
      </c>
      <c r="Z21" s="23">
        <v>0</v>
      </c>
      <c r="AA21" s="1">
        <v>1</v>
      </c>
      <c r="AB21" s="18">
        <v>2</v>
      </c>
      <c r="AC21" s="23">
        <v>2</v>
      </c>
      <c r="AD21" s="1">
        <v>-1</v>
      </c>
      <c r="AE21" s="1">
        <v>2</v>
      </c>
      <c r="AF21" s="18">
        <v>2</v>
      </c>
      <c r="AG21" s="23">
        <v>1</v>
      </c>
      <c r="AH21" s="18">
        <v>1</v>
      </c>
      <c r="AI21" s="23">
        <v>1</v>
      </c>
      <c r="AJ21" s="18">
        <v>1</v>
      </c>
      <c r="AK21" s="1"/>
      <c r="AL21" s="1"/>
      <c r="AM21" s="18"/>
    </row>
    <row r="22" spans="1:39" x14ac:dyDescent="0.25">
      <c r="A22" s="90"/>
      <c r="B22" s="78"/>
      <c r="C22" s="33">
        <v>16</v>
      </c>
      <c r="D22" s="23">
        <v>2</v>
      </c>
      <c r="E22" s="1">
        <v>0</v>
      </c>
      <c r="F22" s="1">
        <v>1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8">
        <v>2</v>
      </c>
      <c r="M22" s="18">
        <v>0</v>
      </c>
      <c r="N22" s="23">
        <v>0</v>
      </c>
      <c r="O22" s="1">
        <v>0</v>
      </c>
      <c r="P22" s="18">
        <v>1</v>
      </c>
      <c r="Q22" s="23">
        <v>2</v>
      </c>
      <c r="R22" s="1">
        <v>1</v>
      </c>
      <c r="S22" s="1">
        <v>0</v>
      </c>
      <c r="T22" s="18">
        <v>0</v>
      </c>
      <c r="U22" s="23">
        <v>0</v>
      </c>
      <c r="V22" s="1">
        <v>1</v>
      </c>
      <c r="W22" s="18">
        <v>1</v>
      </c>
      <c r="X22" s="23">
        <v>0</v>
      </c>
      <c r="Y22" s="18">
        <v>1</v>
      </c>
      <c r="Z22" s="23">
        <v>1</v>
      </c>
      <c r="AA22" s="1">
        <v>2</v>
      </c>
      <c r="AB22" s="18">
        <v>2</v>
      </c>
      <c r="AC22" s="23">
        <v>1</v>
      </c>
      <c r="AD22" s="1">
        <v>1</v>
      </c>
      <c r="AE22" s="1">
        <v>0</v>
      </c>
      <c r="AF22" s="18">
        <v>1</v>
      </c>
      <c r="AG22" s="23">
        <v>2</v>
      </c>
      <c r="AH22" s="18">
        <v>2</v>
      </c>
      <c r="AI22" s="23">
        <v>2</v>
      </c>
      <c r="AJ22" s="18">
        <v>2</v>
      </c>
      <c r="AK22" s="1"/>
      <c r="AL22" s="1"/>
      <c r="AM22" s="18"/>
    </row>
    <row r="23" spans="1:39" x14ac:dyDescent="0.25">
      <c r="A23" s="90"/>
      <c r="B23" s="78"/>
      <c r="C23" s="33">
        <v>17</v>
      </c>
      <c r="D23" s="23">
        <v>2</v>
      </c>
      <c r="E23" s="1">
        <v>1</v>
      </c>
      <c r="F23" s="1">
        <v>1</v>
      </c>
      <c r="G23" s="1">
        <v>2</v>
      </c>
      <c r="H23" s="1">
        <v>1</v>
      </c>
      <c r="I23" s="1">
        <v>1</v>
      </c>
      <c r="J23" s="1">
        <v>1</v>
      </c>
      <c r="K23" s="1">
        <v>1</v>
      </c>
      <c r="L23" s="18">
        <v>0</v>
      </c>
      <c r="M23" s="18">
        <v>2</v>
      </c>
      <c r="N23" s="23">
        <v>2</v>
      </c>
      <c r="O23" s="1">
        <v>2</v>
      </c>
      <c r="P23" s="18">
        <v>2</v>
      </c>
      <c r="Q23" s="23">
        <v>2</v>
      </c>
      <c r="R23" s="1">
        <v>2</v>
      </c>
      <c r="S23" s="1">
        <v>2</v>
      </c>
      <c r="T23" s="18">
        <v>1</v>
      </c>
      <c r="U23" s="23">
        <v>2</v>
      </c>
      <c r="V23" s="1">
        <v>2</v>
      </c>
      <c r="W23" s="18">
        <v>2</v>
      </c>
      <c r="X23" s="23">
        <v>2</v>
      </c>
      <c r="Y23" s="18">
        <v>1</v>
      </c>
      <c r="Z23" s="23">
        <v>0</v>
      </c>
      <c r="AA23" s="1">
        <v>1</v>
      </c>
      <c r="AB23" s="18">
        <v>2</v>
      </c>
      <c r="AC23" s="23">
        <v>2</v>
      </c>
      <c r="AD23" s="1">
        <v>1</v>
      </c>
      <c r="AE23" s="1">
        <v>1</v>
      </c>
      <c r="AF23" s="18">
        <v>2</v>
      </c>
      <c r="AG23" s="23">
        <v>1</v>
      </c>
      <c r="AH23" s="18">
        <v>2</v>
      </c>
      <c r="AI23" s="23">
        <v>1</v>
      </c>
      <c r="AJ23" s="18">
        <v>2</v>
      </c>
      <c r="AK23" s="1"/>
      <c r="AL23" s="1"/>
      <c r="AM23" s="18"/>
    </row>
    <row r="24" spans="1:39" x14ac:dyDescent="0.25">
      <c r="A24" s="90"/>
      <c r="B24" s="78"/>
      <c r="C24" s="33">
        <v>18</v>
      </c>
      <c r="D24" s="23">
        <v>-1</v>
      </c>
      <c r="E24" s="1">
        <v>1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8">
        <v>1</v>
      </c>
      <c r="M24" s="18">
        <v>0</v>
      </c>
      <c r="N24" s="23">
        <v>1</v>
      </c>
      <c r="O24" s="1">
        <v>1</v>
      </c>
      <c r="P24" s="18">
        <v>2</v>
      </c>
      <c r="Q24" s="23">
        <v>1</v>
      </c>
      <c r="R24" s="1">
        <v>1</v>
      </c>
      <c r="S24" s="1">
        <v>2</v>
      </c>
      <c r="T24" s="18">
        <v>2</v>
      </c>
      <c r="U24" s="23">
        <v>2</v>
      </c>
      <c r="V24" s="1">
        <v>2</v>
      </c>
      <c r="W24" s="18">
        <v>2</v>
      </c>
      <c r="X24" s="23">
        <v>2</v>
      </c>
      <c r="Y24" s="18">
        <v>2</v>
      </c>
      <c r="Z24" s="23">
        <v>2</v>
      </c>
      <c r="AA24" s="1">
        <v>2</v>
      </c>
      <c r="AB24" s="18">
        <v>2</v>
      </c>
      <c r="AC24" s="25">
        <v>0</v>
      </c>
      <c r="AD24" s="13">
        <v>0</v>
      </c>
      <c r="AE24" s="13">
        <v>0</v>
      </c>
      <c r="AF24" s="18">
        <v>2</v>
      </c>
      <c r="AG24" s="23">
        <v>2</v>
      </c>
      <c r="AH24" s="18">
        <v>2</v>
      </c>
      <c r="AI24" s="23">
        <v>2</v>
      </c>
      <c r="AJ24" s="18">
        <v>2</v>
      </c>
      <c r="AK24" s="1"/>
      <c r="AL24" s="1"/>
      <c r="AM24" s="18"/>
    </row>
    <row r="25" spans="1:39" x14ac:dyDescent="0.25">
      <c r="A25" s="90"/>
      <c r="B25" s="78"/>
      <c r="C25" s="33">
        <v>19</v>
      </c>
      <c r="D25" s="23">
        <v>-1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0</v>
      </c>
      <c r="L25" s="18">
        <v>0</v>
      </c>
      <c r="M25" s="18">
        <v>1</v>
      </c>
      <c r="N25" s="23">
        <v>1</v>
      </c>
      <c r="O25" s="1">
        <v>1</v>
      </c>
      <c r="P25" s="18">
        <v>0</v>
      </c>
      <c r="Q25" s="23">
        <v>0</v>
      </c>
      <c r="R25" s="1">
        <v>1</v>
      </c>
      <c r="S25" s="1">
        <v>-1</v>
      </c>
      <c r="T25" s="18">
        <v>0</v>
      </c>
      <c r="U25" s="23">
        <v>1</v>
      </c>
      <c r="V25" s="1">
        <v>0</v>
      </c>
      <c r="W25" s="18">
        <v>1</v>
      </c>
      <c r="X25" s="23">
        <v>1</v>
      </c>
      <c r="Y25" s="18">
        <v>1</v>
      </c>
      <c r="Z25" s="23">
        <v>1</v>
      </c>
      <c r="AA25" s="1">
        <v>1</v>
      </c>
      <c r="AB25" s="18">
        <v>-1</v>
      </c>
      <c r="AC25" s="23">
        <v>1</v>
      </c>
      <c r="AD25" s="1">
        <v>1</v>
      </c>
      <c r="AE25" s="1">
        <v>1</v>
      </c>
      <c r="AF25" s="18">
        <v>1</v>
      </c>
      <c r="AG25" s="23">
        <v>2</v>
      </c>
      <c r="AH25" s="18">
        <v>1</v>
      </c>
      <c r="AI25" s="23">
        <v>1</v>
      </c>
      <c r="AJ25" s="18">
        <v>1</v>
      </c>
      <c r="AK25" s="1"/>
      <c r="AL25" s="1"/>
      <c r="AM25" s="18"/>
    </row>
    <row r="26" spans="1:39" x14ac:dyDescent="0.25">
      <c r="A26" s="90"/>
      <c r="B26" s="78"/>
      <c r="C26" s="33">
        <v>20</v>
      </c>
      <c r="D26" s="23">
        <v>1</v>
      </c>
      <c r="E26" s="1">
        <v>1</v>
      </c>
      <c r="F26" s="1">
        <v>0</v>
      </c>
      <c r="G26" s="1">
        <v>1</v>
      </c>
      <c r="H26" s="1">
        <v>0</v>
      </c>
      <c r="I26" s="1">
        <v>-1</v>
      </c>
      <c r="J26" s="1">
        <v>0</v>
      </c>
      <c r="K26" s="1">
        <v>-1</v>
      </c>
      <c r="L26" s="18">
        <v>-1</v>
      </c>
      <c r="M26" s="18">
        <v>2</v>
      </c>
      <c r="N26" s="23">
        <v>2</v>
      </c>
      <c r="O26" s="1">
        <v>1</v>
      </c>
      <c r="P26" s="18">
        <v>2</v>
      </c>
      <c r="Q26" s="23">
        <v>2</v>
      </c>
      <c r="R26" s="1">
        <v>1</v>
      </c>
      <c r="S26" s="1">
        <v>1</v>
      </c>
      <c r="T26" s="18">
        <v>-2</v>
      </c>
      <c r="U26" s="23">
        <v>1</v>
      </c>
      <c r="V26" s="1">
        <v>2</v>
      </c>
      <c r="W26" s="18">
        <v>1</v>
      </c>
      <c r="X26" s="23">
        <v>0</v>
      </c>
      <c r="Y26" s="18">
        <v>-2</v>
      </c>
      <c r="Z26" s="23">
        <v>0</v>
      </c>
      <c r="AA26" s="1">
        <v>2</v>
      </c>
      <c r="AB26" s="18">
        <v>2</v>
      </c>
      <c r="AC26" s="23">
        <v>-1</v>
      </c>
      <c r="AD26" s="1">
        <v>2</v>
      </c>
      <c r="AE26" s="1">
        <v>0</v>
      </c>
      <c r="AF26" s="18">
        <v>-1</v>
      </c>
      <c r="AG26" s="23">
        <v>1</v>
      </c>
      <c r="AH26" s="18">
        <v>1</v>
      </c>
      <c r="AI26" s="23">
        <v>2</v>
      </c>
      <c r="AJ26" s="18">
        <v>1</v>
      </c>
      <c r="AK26" s="1"/>
      <c r="AL26" s="1"/>
      <c r="AM26" s="18"/>
    </row>
    <row r="27" spans="1:39" x14ac:dyDescent="0.25">
      <c r="A27" s="90"/>
      <c r="B27" s="78"/>
      <c r="C27" s="33">
        <v>21</v>
      </c>
      <c r="D27" s="23"/>
      <c r="E27" s="1"/>
      <c r="F27" s="1"/>
      <c r="G27" s="1"/>
      <c r="H27" s="1"/>
      <c r="I27" s="1"/>
      <c r="J27" s="1"/>
      <c r="K27" s="1"/>
      <c r="L27" s="18"/>
      <c r="M27" s="18"/>
      <c r="N27" s="23"/>
      <c r="O27" s="1"/>
      <c r="P27" s="18"/>
      <c r="Q27" s="23"/>
      <c r="R27" s="1"/>
      <c r="S27" s="1"/>
      <c r="T27" s="18"/>
      <c r="U27" s="23"/>
      <c r="V27" s="1"/>
      <c r="W27" s="18"/>
      <c r="X27" s="23"/>
      <c r="Y27" s="18"/>
      <c r="Z27" s="23"/>
      <c r="AA27" s="1"/>
      <c r="AB27" s="18"/>
      <c r="AC27" s="23"/>
      <c r="AD27" s="1"/>
      <c r="AE27" s="1"/>
      <c r="AF27" s="18"/>
      <c r="AG27" s="23"/>
      <c r="AH27" s="18"/>
      <c r="AI27" s="23"/>
      <c r="AJ27" s="1"/>
      <c r="AK27" s="1"/>
      <c r="AL27" s="1"/>
      <c r="AM27" s="18"/>
    </row>
    <row r="28" spans="1:39" x14ac:dyDescent="0.25">
      <c r="A28" s="90"/>
      <c r="B28" s="78"/>
      <c r="C28" s="33">
        <v>22</v>
      </c>
      <c r="D28" s="23"/>
      <c r="E28" s="1"/>
      <c r="F28" s="1"/>
      <c r="G28" s="1"/>
      <c r="H28" s="1"/>
      <c r="I28" s="1"/>
      <c r="J28" s="1"/>
      <c r="K28" s="1"/>
      <c r="L28" s="18"/>
      <c r="M28" s="18"/>
      <c r="N28" s="23"/>
      <c r="O28" s="1"/>
      <c r="P28" s="18"/>
      <c r="Q28" s="23"/>
      <c r="R28" s="1"/>
      <c r="S28" s="1"/>
      <c r="T28" s="18"/>
      <c r="U28" s="23"/>
      <c r="V28" s="1"/>
      <c r="W28" s="18"/>
      <c r="X28" s="23"/>
      <c r="Y28" s="18"/>
      <c r="Z28" s="23"/>
      <c r="AA28" s="1"/>
      <c r="AB28" s="18"/>
      <c r="AC28" s="23"/>
      <c r="AD28" s="1"/>
      <c r="AE28" s="1"/>
      <c r="AF28" s="18"/>
      <c r="AG28" s="23"/>
      <c r="AH28" s="18"/>
      <c r="AI28" s="23"/>
      <c r="AJ28" s="1"/>
      <c r="AK28" s="1"/>
      <c r="AL28" s="1"/>
      <c r="AM28" s="18"/>
    </row>
    <row r="29" spans="1:39" x14ac:dyDescent="0.25">
      <c r="A29" s="90"/>
      <c r="B29" s="78"/>
      <c r="C29" s="33">
        <v>23</v>
      </c>
      <c r="D29" s="23"/>
      <c r="E29" s="1"/>
      <c r="F29" s="1"/>
      <c r="G29" s="1"/>
      <c r="H29" s="1"/>
      <c r="I29" s="1"/>
      <c r="J29" s="1"/>
      <c r="K29" s="1"/>
      <c r="L29" s="18"/>
      <c r="M29" s="18"/>
      <c r="N29" s="23"/>
      <c r="O29" s="1"/>
      <c r="P29" s="18"/>
      <c r="Q29" s="23"/>
      <c r="R29" s="1"/>
      <c r="S29" s="1"/>
      <c r="T29" s="18"/>
      <c r="U29" s="23"/>
      <c r="V29" s="1"/>
      <c r="W29" s="18"/>
      <c r="X29" s="23"/>
      <c r="Y29" s="18"/>
      <c r="Z29" s="23"/>
      <c r="AA29" s="1"/>
      <c r="AB29" s="18"/>
      <c r="AC29" s="23"/>
      <c r="AD29" s="1"/>
      <c r="AE29" s="1"/>
      <c r="AF29" s="18"/>
      <c r="AG29" s="23"/>
      <c r="AH29" s="18"/>
      <c r="AI29" s="23"/>
      <c r="AJ29" s="1"/>
      <c r="AK29" s="1"/>
      <c r="AL29" s="1"/>
      <c r="AM29" s="18"/>
    </row>
    <row r="30" spans="1:39" x14ac:dyDescent="0.25">
      <c r="A30" s="90"/>
      <c r="B30" s="78"/>
      <c r="C30" s="33">
        <v>24</v>
      </c>
      <c r="D30" s="23"/>
      <c r="E30" s="1"/>
      <c r="F30" s="1"/>
      <c r="G30" s="1"/>
      <c r="H30" s="1"/>
      <c r="I30" s="1"/>
      <c r="J30" s="1"/>
      <c r="K30" s="1"/>
      <c r="L30" s="18"/>
      <c r="M30" s="18"/>
      <c r="N30" s="23"/>
      <c r="O30" s="1"/>
      <c r="P30" s="18"/>
      <c r="Q30" s="23"/>
      <c r="R30" s="1"/>
      <c r="S30" s="1"/>
      <c r="T30" s="18"/>
      <c r="U30" s="23"/>
      <c r="V30" s="1"/>
      <c r="W30" s="18"/>
      <c r="X30" s="23"/>
      <c r="Y30" s="18"/>
      <c r="Z30" s="23"/>
      <c r="AA30" s="1"/>
      <c r="AB30" s="18"/>
      <c r="AC30" s="23"/>
      <c r="AD30" s="1"/>
      <c r="AE30" s="1"/>
      <c r="AF30" s="18"/>
      <c r="AG30" s="23"/>
      <c r="AH30" s="18"/>
      <c r="AI30" s="23"/>
      <c r="AJ30" s="1"/>
      <c r="AK30" s="1"/>
      <c r="AL30" s="1"/>
      <c r="AM30" s="18"/>
    </row>
    <row r="31" spans="1:39" x14ac:dyDescent="0.25">
      <c r="A31" s="90"/>
      <c r="B31" s="78"/>
      <c r="C31" s="36">
        <v>25</v>
      </c>
      <c r="D31" s="24"/>
      <c r="E31" s="17"/>
      <c r="F31" s="17"/>
      <c r="G31" s="17"/>
      <c r="H31" s="17"/>
      <c r="I31" s="17"/>
      <c r="J31" s="17"/>
      <c r="K31" s="17"/>
      <c r="L31" s="20"/>
      <c r="M31" s="20"/>
      <c r="N31" s="24"/>
      <c r="O31" s="17"/>
      <c r="P31" s="20"/>
      <c r="Q31" s="24"/>
      <c r="R31" s="17"/>
      <c r="S31" s="17"/>
      <c r="T31" s="20"/>
      <c r="U31" s="24"/>
      <c r="V31" s="17"/>
      <c r="W31" s="20"/>
      <c r="X31" s="24"/>
      <c r="Y31" s="20"/>
      <c r="Z31" s="24"/>
      <c r="AA31" s="17"/>
      <c r="AB31" s="20"/>
      <c r="AC31" s="24"/>
      <c r="AD31" s="17"/>
      <c r="AE31" s="17"/>
      <c r="AF31" s="20"/>
      <c r="AG31" s="24"/>
      <c r="AH31" s="20"/>
      <c r="AI31" s="24"/>
      <c r="AJ31" s="17"/>
      <c r="AK31" s="17"/>
      <c r="AL31" s="17"/>
      <c r="AM31" s="20"/>
    </row>
    <row r="33" spans="1:39" x14ac:dyDescent="0.25">
      <c r="B33" s="79" t="s">
        <v>20</v>
      </c>
      <c r="C33" s="79"/>
      <c r="D33" s="2">
        <f t="shared" ref="D33:AI33" si="0">AVERAGE(D7:D30)</f>
        <v>1.35</v>
      </c>
      <c r="E33" s="2">
        <f t="shared" si="0"/>
        <v>0.9</v>
      </c>
      <c r="F33" s="2">
        <f t="shared" si="0"/>
        <v>0.95</v>
      </c>
      <c r="G33" s="2">
        <f t="shared" si="0"/>
        <v>1.45</v>
      </c>
      <c r="H33" s="2">
        <f t="shared" si="0"/>
        <v>0.8</v>
      </c>
      <c r="I33" s="2">
        <f t="shared" si="0"/>
        <v>1.1000000000000001</v>
      </c>
      <c r="J33" s="2">
        <f t="shared" si="0"/>
        <v>1.35</v>
      </c>
      <c r="K33" s="2">
        <f t="shared" si="0"/>
        <v>0.25</v>
      </c>
      <c r="L33" s="2">
        <f t="shared" si="0"/>
        <v>0.2</v>
      </c>
      <c r="M33" s="2">
        <f t="shared" si="0"/>
        <v>1</v>
      </c>
      <c r="N33" s="2">
        <f t="shared" si="0"/>
        <v>1.35</v>
      </c>
      <c r="O33" s="2">
        <f t="shared" si="0"/>
        <v>0.75</v>
      </c>
      <c r="P33" s="2">
        <f t="shared" si="0"/>
        <v>1.35</v>
      </c>
      <c r="Q33" s="2">
        <f t="shared" si="0"/>
        <v>1.35</v>
      </c>
      <c r="R33" s="2">
        <f t="shared" si="0"/>
        <v>1.5</v>
      </c>
      <c r="S33" s="2">
        <f t="shared" si="0"/>
        <v>0.75</v>
      </c>
      <c r="T33" s="2">
        <f t="shared" si="0"/>
        <v>-0.05</v>
      </c>
      <c r="U33" s="2">
        <f t="shared" si="0"/>
        <v>1.3</v>
      </c>
      <c r="V33" s="2">
        <f t="shared" si="0"/>
        <v>1.1499999999999999</v>
      </c>
      <c r="W33" s="2">
        <f t="shared" si="0"/>
        <v>1.35</v>
      </c>
      <c r="X33" s="2">
        <f t="shared" si="0"/>
        <v>1.3</v>
      </c>
      <c r="Y33" s="2">
        <f t="shared" si="0"/>
        <v>0.5</v>
      </c>
      <c r="Z33" s="2">
        <f t="shared" si="0"/>
        <v>0.8</v>
      </c>
      <c r="AA33" s="2">
        <f t="shared" si="0"/>
        <v>1.1499999999999999</v>
      </c>
      <c r="AB33" s="2">
        <f t="shared" si="0"/>
        <v>1.75</v>
      </c>
      <c r="AC33" s="2">
        <f t="shared" si="0"/>
        <v>0.8</v>
      </c>
      <c r="AD33" s="2">
        <f t="shared" si="0"/>
        <v>1.05</v>
      </c>
      <c r="AE33" s="2">
        <f t="shared" si="0"/>
        <v>0.3</v>
      </c>
      <c r="AF33" s="2">
        <f t="shared" si="0"/>
        <v>1.2</v>
      </c>
      <c r="AG33" s="2">
        <f t="shared" si="0"/>
        <v>1.1499999999999999</v>
      </c>
      <c r="AH33" s="2">
        <f t="shared" si="0"/>
        <v>1.35</v>
      </c>
      <c r="AI33" s="2">
        <f t="shared" si="0"/>
        <v>1.3</v>
      </c>
      <c r="AJ33" s="2">
        <f>AVERAGE(AJ7:AJ31)</f>
        <v>1.35</v>
      </c>
      <c r="AK33" s="2" t="e">
        <f>AVERAGE(AK7:AK31)</f>
        <v>#DIV/0!</v>
      </c>
      <c r="AL33" s="2" t="e">
        <f>AVERAGE(AL7:AL31)</f>
        <v>#DIV/0!</v>
      </c>
      <c r="AM33" s="2" t="e">
        <f>AVERAGE(AM7:AM31)</f>
        <v>#DIV/0!</v>
      </c>
    </row>
    <row r="34" spans="1:39" x14ac:dyDescent="0.25">
      <c r="B34" s="79" t="s">
        <v>21</v>
      </c>
      <c r="C34" s="79"/>
      <c r="D34">
        <f t="shared" ref="D34:AI34" si="1">INT(MEDIAN(D7:D30))</f>
        <v>2</v>
      </c>
      <c r="E34">
        <f t="shared" si="1"/>
        <v>1</v>
      </c>
      <c r="F34">
        <f t="shared" si="1"/>
        <v>1</v>
      </c>
      <c r="G34">
        <f t="shared" si="1"/>
        <v>1</v>
      </c>
      <c r="H34">
        <f t="shared" si="1"/>
        <v>1</v>
      </c>
      <c r="I34">
        <f t="shared" si="1"/>
        <v>1</v>
      </c>
      <c r="J34">
        <f t="shared" si="1"/>
        <v>2</v>
      </c>
      <c r="K34">
        <f t="shared" si="1"/>
        <v>0</v>
      </c>
      <c r="L34">
        <f t="shared" si="1"/>
        <v>0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2</v>
      </c>
      <c r="Q34">
        <f t="shared" si="1"/>
        <v>2</v>
      </c>
      <c r="R34">
        <f t="shared" si="1"/>
        <v>2</v>
      </c>
      <c r="S34">
        <f t="shared" si="1"/>
        <v>1</v>
      </c>
      <c r="T34">
        <f t="shared" si="1"/>
        <v>0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2</v>
      </c>
      <c r="Y34">
        <f t="shared" si="1"/>
        <v>1</v>
      </c>
      <c r="Z34">
        <f t="shared" si="1"/>
        <v>1</v>
      </c>
      <c r="AA34">
        <f t="shared" si="1"/>
        <v>2</v>
      </c>
      <c r="AB34">
        <f t="shared" si="1"/>
        <v>2</v>
      </c>
      <c r="AC34">
        <f t="shared" si="1"/>
        <v>1</v>
      </c>
      <c r="AD34">
        <f t="shared" si="1"/>
        <v>1</v>
      </c>
      <c r="AE34">
        <f t="shared" si="1"/>
        <v>0</v>
      </c>
      <c r="AF34">
        <f t="shared" si="1"/>
        <v>1</v>
      </c>
      <c r="AG34">
        <f t="shared" si="1"/>
        <v>2</v>
      </c>
      <c r="AH34">
        <f t="shared" si="1"/>
        <v>2</v>
      </c>
      <c r="AI34">
        <f t="shared" si="1"/>
        <v>1</v>
      </c>
      <c r="AJ34">
        <f>MEDIAN(AJ7:AJ31)</f>
        <v>2</v>
      </c>
      <c r="AK34" t="e">
        <f>MEDIAN(AK7:AK31)</f>
        <v>#NUM!</v>
      </c>
      <c r="AL34" t="e">
        <f>MEDIAN(AL7:AL31)</f>
        <v>#NUM!</v>
      </c>
      <c r="AM34" t="e">
        <f>MEDIAN(AM7:AM31)</f>
        <v>#NUM!</v>
      </c>
    </row>
    <row r="35" spans="1:39" x14ac:dyDescent="0.25">
      <c r="B35" s="16"/>
      <c r="C35" s="16"/>
    </row>
    <row r="36" spans="1:39" x14ac:dyDescent="0.25">
      <c r="A36" s="10" t="s">
        <v>0</v>
      </c>
      <c r="B36" s="10">
        <v>20</v>
      </c>
    </row>
    <row r="41" spans="1:39" ht="15" customHeight="1" x14ac:dyDescent="0.25">
      <c r="B41" s="77" t="s">
        <v>22</v>
      </c>
      <c r="C41" s="3">
        <v>2</v>
      </c>
      <c r="D41" s="4">
        <f t="shared" ref="D41:AM41" si="2">FREQUENCY(D7:D31,D46:D50)</f>
        <v>13</v>
      </c>
      <c r="E41" s="4">
        <f t="shared" si="2"/>
        <v>4</v>
      </c>
      <c r="F41" s="4">
        <f t="shared" si="2"/>
        <v>4</v>
      </c>
      <c r="G41" s="4">
        <f t="shared" si="2"/>
        <v>10</v>
      </c>
      <c r="H41" s="4">
        <f t="shared" si="2"/>
        <v>7</v>
      </c>
      <c r="I41" s="4">
        <f t="shared" si="2"/>
        <v>6</v>
      </c>
      <c r="J41" s="4">
        <f t="shared" si="2"/>
        <v>11</v>
      </c>
      <c r="K41" s="4">
        <f t="shared" si="2"/>
        <v>3</v>
      </c>
      <c r="L41" s="4">
        <f t="shared" si="2"/>
        <v>4</v>
      </c>
      <c r="M41" s="4">
        <f t="shared" si="2"/>
        <v>7</v>
      </c>
      <c r="N41" s="4">
        <f t="shared" si="2"/>
        <v>10</v>
      </c>
      <c r="O41" s="4">
        <f t="shared" si="2"/>
        <v>4</v>
      </c>
      <c r="P41" s="4">
        <f t="shared" si="2"/>
        <v>12</v>
      </c>
      <c r="Q41" s="4">
        <f t="shared" si="2"/>
        <v>11</v>
      </c>
      <c r="R41" s="4">
        <f t="shared" si="2"/>
        <v>12</v>
      </c>
      <c r="S41" s="4">
        <f t="shared" si="2"/>
        <v>6</v>
      </c>
      <c r="T41" s="4">
        <f t="shared" si="2"/>
        <v>3</v>
      </c>
      <c r="U41" s="4">
        <f t="shared" si="2"/>
        <v>9</v>
      </c>
      <c r="V41" s="4">
        <f t="shared" si="2"/>
        <v>9</v>
      </c>
      <c r="W41" s="4">
        <f t="shared" si="2"/>
        <v>9</v>
      </c>
      <c r="X41" s="4">
        <f t="shared" si="2"/>
        <v>11</v>
      </c>
      <c r="Y41" s="4">
        <f t="shared" si="2"/>
        <v>6</v>
      </c>
      <c r="Z41" s="4">
        <f t="shared" si="2"/>
        <v>5</v>
      </c>
      <c r="AA41" s="4">
        <f t="shared" si="2"/>
        <v>11</v>
      </c>
      <c r="AB41" s="4">
        <f t="shared" si="2"/>
        <v>17</v>
      </c>
      <c r="AC41" s="4">
        <f t="shared" si="2"/>
        <v>6</v>
      </c>
      <c r="AD41" s="4">
        <f t="shared" si="2"/>
        <v>8</v>
      </c>
      <c r="AE41" s="4">
        <f t="shared" si="2"/>
        <v>2</v>
      </c>
      <c r="AF41" s="4">
        <f t="shared" si="2"/>
        <v>10</v>
      </c>
      <c r="AG41" s="4">
        <f t="shared" si="2"/>
        <v>11</v>
      </c>
      <c r="AH41" s="4">
        <f t="shared" si="2"/>
        <v>11</v>
      </c>
      <c r="AI41" s="4">
        <f t="shared" si="2"/>
        <v>6</v>
      </c>
      <c r="AJ41" s="4">
        <f t="shared" si="2"/>
        <v>11</v>
      </c>
      <c r="AK41" s="4">
        <f t="shared" si="2"/>
        <v>0</v>
      </c>
      <c r="AL41" s="4">
        <f t="shared" si="2"/>
        <v>0</v>
      </c>
      <c r="AM41" s="4">
        <f t="shared" si="2"/>
        <v>0</v>
      </c>
    </row>
    <row r="42" spans="1:39" x14ac:dyDescent="0.25">
      <c r="B42" s="77"/>
      <c r="C42" s="5">
        <v>1</v>
      </c>
      <c r="D42" s="4">
        <f t="shared" ref="D42:AM42" si="3">FREQUENCY(D7:D31,D47:D51)</f>
        <v>3</v>
      </c>
      <c r="E42" s="4">
        <f t="shared" si="3"/>
        <v>11</v>
      </c>
      <c r="F42" s="4">
        <f t="shared" si="3"/>
        <v>11</v>
      </c>
      <c r="G42" s="4">
        <f t="shared" si="3"/>
        <v>9</v>
      </c>
      <c r="H42" s="4">
        <f t="shared" si="3"/>
        <v>7</v>
      </c>
      <c r="I42" s="4">
        <f t="shared" si="3"/>
        <v>11</v>
      </c>
      <c r="J42" s="4">
        <f t="shared" si="3"/>
        <v>5</v>
      </c>
      <c r="K42" s="4">
        <f t="shared" si="3"/>
        <v>7</v>
      </c>
      <c r="L42" s="4">
        <f t="shared" si="3"/>
        <v>4</v>
      </c>
      <c r="M42" s="4">
        <f t="shared" si="3"/>
        <v>7</v>
      </c>
      <c r="N42" s="4">
        <f t="shared" si="3"/>
        <v>7</v>
      </c>
      <c r="O42" s="4">
        <f t="shared" si="3"/>
        <v>9</v>
      </c>
      <c r="P42" s="4">
        <f t="shared" si="3"/>
        <v>5</v>
      </c>
      <c r="Q42" s="4">
        <f t="shared" si="3"/>
        <v>7</v>
      </c>
      <c r="R42" s="4">
        <f t="shared" si="3"/>
        <v>7</v>
      </c>
      <c r="S42" s="4">
        <f t="shared" si="3"/>
        <v>7</v>
      </c>
      <c r="T42" s="4">
        <f t="shared" si="3"/>
        <v>4</v>
      </c>
      <c r="U42" s="4">
        <f t="shared" si="3"/>
        <v>8</v>
      </c>
      <c r="V42" s="4">
        <f t="shared" si="3"/>
        <v>5</v>
      </c>
      <c r="W42" s="4">
        <f t="shared" si="3"/>
        <v>9</v>
      </c>
      <c r="X42" s="4">
        <f t="shared" si="3"/>
        <v>5</v>
      </c>
      <c r="Y42" s="4">
        <f t="shared" si="3"/>
        <v>7</v>
      </c>
      <c r="Z42" s="4">
        <f t="shared" si="3"/>
        <v>8</v>
      </c>
      <c r="AA42" s="4">
        <f t="shared" si="3"/>
        <v>6</v>
      </c>
      <c r="AB42" s="4">
        <f t="shared" si="3"/>
        <v>2</v>
      </c>
      <c r="AC42" s="4">
        <f t="shared" si="3"/>
        <v>7</v>
      </c>
      <c r="AD42" s="4">
        <f t="shared" si="3"/>
        <v>7</v>
      </c>
      <c r="AE42" s="4">
        <f t="shared" si="3"/>
        <v>6</v>
      </c>
      <c r="AF42" s="4">
        <f t="shared" si="3"/>
        <v>7</v>
      </c>
      <c r="AG42" s="4">
        <f t="shared" si="3"/>
        <v>6</v>
      </c>
      <c r="AH42" s="4">
        <f t="shared" si="3"/>
        <v>7</v>
      </c>
      <c r="AI42" s="4">
        <f t="shared" si="3"/>
        <v>14</v>
      </c>
      <c r="AJ42" s="4">
        <f t="shared" si="3"/>
        <v>7</v>
      </c>
      <c r="AK42" s="4">
        <f t="shared" si="3"/>
        <v>0</v>
      </c>
      <c r="AL42" s="4">
        <f t="shared" si="3"/>
        <v>0</v>
      </c>
      <c r="AM42" s="4">
        <f t="shared" si="3"/>
        <v>0</v>
      </c>
    </row>
    <row r="43" spans="1:39" x14ac:dyDescent="0.25">
      <c r="B43" s="77"/>
      <c r="C43" s="6">
        <v>0</v>
      </c>
      <c r="D43" s="4">
        <f t="shared" ref="D43:AM43" si="4">FREQUENCY(D7:D31,D48:D53)</f>
        <v>2</v>
      </c>
      <c r="E43" s="4">
        <f t="shared" si="4"/>
        <v>4</v>
      </c>
      <c r="F43" s="4">
        <f t="shared" si="4"/>
        <v>5</v>
      </c>
      <c r="G43" s="4">
        <f t="shared" si="4"/>
        <v>1</v>
      </c>
      <c r="H43" s="4">
        <f t="shared" si="4"/>
        <v>3</v>
      </c>
      <c r="I43" s="4">
        <f t="shared" si="4"/>
        <v>2</v>
      </c>
      <c r="J43" s="4">
        <f t="shared" si="4"/>
        <v>4</v>
      </c>
      <c r="K43" s="4">
        <f t="shared" si="4"/>
        <v>4</v>
      </c>
      <c r="L43" s="4">
        <f t="shared" si="4"/>
        <v>7</v>
      </c>
      <c r="M43" s="4">
        <f t="shared" si="4"/>
        <v>5</v>
      </c>
      <c r="N43" s="4">
        <f t="shared" si="4"/>
        <v>3</v>
      </c>
      <c r="O43" s="4">
        <f t="shared" si="4"/>
        <v>5</v>
      </c>
      <c r="P43" s="4">
        <f t="shared" si="4"/>
        <v>2</v>
      </c>
      <c r="Q43" s="4">
        <f t="shared" si="4"/>
        <v>1</v>
      </c>
      <c r="R43" s="4">
        <f t="shared" si="4"/>
        <v>0</v>
      </c>
      <c r="S43" s="4">
        <f t="shared" si="4"/>
        <v>4</v>
      </c>
      <c r="T43" s="4">
        <f t="shared" si="4"/>
        <v>6</v>
      </c>
      <c r="U43" s="4">
        <f t="shared" si="4"/>
        <v>3</v>
      </c>
      <c r="V43" s="4">
        <f t="shared" si="4"/>
        <v>6</v>
      </c>
      <c r="W43" s="4">
        <f t="shared" si="4"/>
        <v>2</v>
      </c>
      <c r="X43" s="4">
        <f t="shared" si="4"/>
        <v>3</v>
      </c>
      <c r="Y43" s="4">
        <f t="shared" si="4"/>
        <v>2</v>
      </c>
      <c r="Z43" s="4">
        <f t="shared" si="4"/>
        <v>6</v>
      </c>
      <c r="AA43" s="4">
        <f t="shared" si="4"/>
        <v>0</v>
      </c>
      <c r="AB43" s="4">
        <f t="shared" si="4"/>
        <v>0</v>
      </c>
      <c r="AC43" s="4">
        <f t="shared" si="4"/>
        <v>4</v>
      </c>
      <c r="AD43" s="4">
        <f t="shared" si="4"/>
        <v>3</v>
      </c>
      <c r="AE43" s="4">
        <f t="shared" si="4"/>
        <v>10</v>
      </c>
      <c r="AF43" s="4">
        <f t="shared" si="4"/>
        <v>1</v>
      </c>
      <c r="AG43" s="4">
        <f t="shared" si="4"/>
        <v>0</v>
      </c>
      <c r="AH43" s="4">
        <f t="shared" si="4"/>
        <v>1</v>
      </c>
      <c r="AI43" s="4">
        <f t="shared" si="4"/>
        <v>0</v>
      </c>
      <c r="AJ43" s="4">
        <f t="shared" si="4"/>
        <v>1</v>
      </c>
      <c r="AK43" s="4">
        <f t="shared" si="4"/>
        <v>0</v>
      </c>
      <c r="AL43" s="4">
        <f t="shared" si="4"/>
        <v>0</v>
      </c>
      <c r="AM43" s="4">
        <f t="shared" si="4"/>
        <v>0</v>
      </c>
    </row>
    <row r="44" spans="1:39" x14ac:dyDescent="0.25">
      <c r="B44" s="77"/>
      <c r="C44" s="6">
        <v>-1</v>
      </c>
      <c r="D44" s="4">
        <f t="shared" ref="D44:AM44" si="5">FREQUENCY(D7:D31,D49:D54)</f>
        <v>2</v>
      </c>
      <c r="E44" s="4">
        <f t="shared" si="5"/>
        <v>1</v>
      </c>
      <c r="F44" s="4">
        <f t="shared" si="5"/>
        <v>0</v>
      </c>
      <c r="G44" s="4">
        <f t="shared" si="5"/>
        <v>0</v>
      </c>
      <c r="H44" s="4">
        <f t="shared" si="5"/>
        <v>1</v>
      </c>
      <c r="I44" s="4">
        <f t="shared" si="5"/>
        <v>1</v>
      </c>
      <c r="J44" s="4">
        <f t="shared" si="5"/>
        <v>0</v>
      </c>
      <c r="K44" s="4">
        <f t="shared" si="5"/>
        <v>4</v>
      </c>
      <c r="L44" s="4">
        <f t="shared" si="5"/>
        <v>2</v>
      </c>
      <c r="M44" s="4">
        <f t="shared" si="5"/>
        <v>1</v>
      </c>
      <c r="N44" s="4">
        <f t="shared" si="5"/>
        <v>0</v>
      </c>
      <c r="O44" s="4">
        <f t="shared" si="5"/>
        <v>2</v>
      </c>
      <c r="P44" s="4">
        <f t="shared" si="5"/>
        <v>0</v>
      </c>
      <c r="Q44" s="4">
        <f t="shared" si="5"/>
        <v>0</v>
      </c>
      <c r="R44" s="4">
        <f t="shared" si="5"/>
        <v>1</v>
      </c>
      <c r="S44" s="4">
        <f t="shared" si="5"/>
        <v>2</v>
      </c>
      <c r="T44" s="4">
        <f t="shared" si="5"/>
        <v>3</v>
      </c>
      <c r="U44" s="4">
        <f t="shared" si="5"/>
        <v>0</v>
      </c>
      <c r="V44" s="4">
        <f t="shared" si="5"/>
        <v>0</v>
      </c>
      <c r="W44" s="4">
        <f t="shared" si="5"/>
        <v>0</v>
      </c>
      <c r="X44" s="4">
        <f t="shared" si="5"/>
        <v>1</v>
      </c>
      <c r="Y44" s="4">
        <f t="shared" si="5"/>
        <v>1</v>
      </c>
      <c r="Z44" s="4">
        <f t="shared" si="5"/>
        <v>0</v>
      </c>
      <c r="AA44" s="4">
        <f t="shared" si="5"/>
        <v>1</v>
      </c>
      <c r="AB44" s="4">
        <f t="shared" si="5"/>
        <v>1</v>
      </c>
      <c r="AC44" s="4">
        <f t="shared" si="5"/>
        <v>3</v>
      </c>
      <c r="AD44" s="4">
        <f t="shared" si="5"/>
        <v>2</v>
      </c>
      <c r="AE44" s="4">
        <f t="shared" si="5"/>
        <v>0</v>
      </c>
      <c r="AF44" s="4">
        <f t="shared" si="5"/>
        <v>1</v>
      </c>
      <c r="AG44" s="4">
        <f t="shared" si="5"/>
        <v>1</v>
      </c>
      <c r="AH44" s="4">
        <f t="shared" si="5"/>
        <v>0</v>
      </c>
      <c r="AI44" s="4">
        <f t="shared" si="5"/>
        <v>0</v>
      </c>
      <c r="AJ44" s="4">
        <f t="shared" si="5"/>
        <v>0</v>
      </c>
      <c r="AK44" s="4">
        <f t="shared" si="5"/>
        <v>0</v>
      </c>
      <c r="AL44" s="4">
        <f t="shared" si="5"/>
        <v>0</v>
      </c>
      <c r="AM44" s="4">
        <f t="shared" si="5"/>
        <v>0</v>
      </c>
    </row>
    <row r="45" spans="1:39" x14ac:dyDescent="0.25">
      <c r="B45" s="77"/>
      <c r="C45" s="7">
        <v>-2</v>
      </c>
      <c r="D45" s="4">
        <f t="shared" ref="D45:AM45" si="6">FREQUENCY(D7:D31,D50:D55)</f>
        <v>0</v>
      </c>
      <c r="E45" s="4">
        <f t="shared" si="6"/>
        <v>0</v>
      </c>
      <c r="F45" s="4">
        <f t="shared" si="6"/>
        <v>0</v>
      </c>
      <c r="G45" s="4">
        <f t="shared" si="6"/>
        <v>0</v>
      </c>
      <c r="H45" s="4">
        <f t="shared" si="6"/>
        <v>2</v>
      </c>
      <c r="I45" s="4">
        <f t="shared" si="6"/>
        <v>0</v>
      </c>
      <c r="J45" s="4">
        <f t="shared" si="6"/>
        <v>0</v>
      </c>
      <c r="K45" s="4">
        <f t="shared" si="6"/>
        <v>2</v>
      </c>
      <c r="L45" s="4">
        <f t="shared" si="6"/>
        <v>3</v>
      </c>
      <c r="M45" s="4">
        <f t="shared" si="6"/>
        <v>0</v>
      </c>
      <c r="N45" s="4">
        <f t="shared" si="6"/>
        <v>0</v>
      </c>
      <c r="O45" s="4">
        <f t="shared" si="6"/>
        <v>0</v>
      </c>
      <c r="P45" s="4">
        <f t="shared" si="6"/>
        <v>1</v>
      </c>
      <c r="Q45" s="4">
        <f t="shared" si="6"/>
        <v>1</v>
      </c>
      <c r="R45" s="4">
        <f t="shared" si="6"/>
        <v>0</v>
      </c>
      <c r="S45" s="4">
        <f t="shared" si="6"/>
        <v>1</v>
      </c>
      <c r="T45" s="4">
        <f t="shared" si="6"/>
        <v>4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4">
        <f t="shared" si="6"/>
        <v>0</v>
      </c>
      <c r="Y45" s="4">
        <f t="shared" si="6"/>
        <v>4</v>
      </c>
      <c r="Z45" s="4">
        <f t="shared" si="6"/>
        <v>1</v>
      </c>
      <c r="AA45" s="4">
        <f t="shared" si="6"/>
        <v>2</v>
      </c>
      <c r="AB45" s="4">
        <f t="shared" si="6"/>
        <v>0</v>
      </c>
      <c r="AC45" s="4">
        <f t="shared" si="6"/>
        <v>0</v>
      </c>
      <c r="AD45" s="4">
        <f t="shared" si="6"/>
        <v>0</v>
      </c>
      <c r="AE45" s="4">
        <f t="shared" si="6"/>
        <v>2</v>
      </c>
      <c r="AF45" s="4">
        <f t="shared" si="6"/>
        <v>1</v>
      </c>
      <c r="AG45" s="4">
        <f t="shared" si="6"/>
        <v>2</v>
      </c>
      <c r="AH45" s="4">
        <f t="shared" si="6"/>
        <v>1</v>
      </c>
      <c r="AI45" s="4">
        <f t="shared" si="6"/>
        <v>0</v>
      </c>
      <c r="AJ45" s="4">
        <f t="shared" si="6"/>
        <v>1</v>
      </c>
      <c r="AK45" s="4">
        <f t="shared" si="6"/>
        <v>0</v>
      </c>
      <c r="AL45" s="4">
        <f t="shared" si="6"/>
        <v>0</v>
      </c>
      <c r="AM45" s="4">
        <f t="shared" si="6"/>
        <v>0</v>
      </c>
    </row>
    <row r="46" spans="1:39" ht="15" customHeight="1" x14ac:dyDescent="0.25">
      <c r="B46" s="80" t="s">
        <v>23</v>
      </c>
      <c r="C46" s="8">
        <v>2</v>
      </c>
      <c r="D46" s="8">
        <v>2</v>
      </c>
      <c r="E46" s="8">
        <v>2</v>
      </c>
      <c r="F46" s="8">
        <v>2</v>
      </c>
      <c r="G46" s="8">
        <v>2</v>
      </c>
      <c r="H46" s="8">
        <v>2</v>
      </c>
      <c r="I46" s="8">
        <v>2</v>
      </c>
      <c r="J46" s="8">
        <v>2</v>
      </c>
      <c r="K46" s="8">
        <v>2</v>
      </c>
      <c r="L46" s="8">
        <v>2</v>
      </c>
      <c r="M46" s="8">
        <v>2</v>
      </c>
      <c r="N46" s="8">
        <v>2</v>
      </c>
      <c r="O46" s="8">
        <v>2</v>
      </c>
      <c r="P46" s="8">
        <v>2</v>
      </c>
      <c r="Q46" s="8">
        <v>2</v>
      </c>
      <c r="R46" s="8">
        <v>2</v>
      </c>
      <c r="S46" s="8">
        <v>2</v>
      </c>
      <c r="T46" s="8">
        <v>2</v>
      </c>
      <c r="U46" s="8">
        <v>2</v>
      </c>
      <c r="V46" s="8">
        <v>2</v>
      </c>
      <c r="W46" s="8">
        <v>2</v>
      </c>
      <c r="X46" s="8">
        <v>2</v>
      </c>
      <c r="Y46" s="8">
        <v>2</v>
      </c>
      <c r="Z46" s="8">
        <v>2</v>
      </c>
      <c r="AA46" s="8">
        <v>2</v>
      </c>
      <c r="AB46" s="8">
        <v>2</v>
      </c>
      <c r="AC46" s="8">
        <v>2</v>
      </c>
      <c r="AD46" s="8">
        <v>2</v>
      </c>
      <c r="AE46" s="8">
        <v>2</v>
      </c>
      <c r="AF46" s="8">
        <v>2</v>
      </c>
      <c r="AG46" s="8">
        <v>2</v>
      </c>
      <c r="AH46" s="8">
        <v>2</v>
      </c>
      <c r="AI46" s="8">
        <v>2</v>
      </c>
      <c r="AJ46" s="8">
        <v>2</v>
      </c>
      <c r="AK46" s="8">
        <v>2</v>
      </c>
      <c r="AL46" s="8">
        <v>2</v>
      </c>
      <c r="AM46" s="8">
        <v>2</v>
      </c>
    </row>
    <row r="47" spans="1:39" x14ac:dyDescent="0.25">
      <c r="B47" s="80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</row>
    <row r="48" spans="1:39" x14ac:dyDescent="0.25">
      <c r="B48" s="80"/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</row>
    <row r="49" spans="2:39" x14ac:dyDescent="0.25">
      <c r="B49" s="80"/>
      <c r="C49" s="9">
        <v>-1</v>
      </c>
      <c r="D49" s="9">
        <v>-1</v>
      </c>
      <c r="E49" s="9">
        <v>-1</v>
      </c>
      <c r="F49" s="9">
        <v>-1</v>
      </c>
      <c r="G49" s="9">
        <v>-1</v>
      </c>
      <c r="H49" s="9">
        <v>-1</v>
      </c>
      <c r="I49" s="9">
        <v>-1</v>
      </c>
      <c r="J49" s="9">
        <v>-1</v>
      </c>
      <c r="K49" s="9">
        <v>-1</v>
      </c>
      <c r="L49" s="9">
        <v>-1</v>
      </c>
      <c r="M49" s="9">
        <v>-1</v>
      </c>
      <c r="N49" s="9">
        <v>-1</v>
      </c>
      <c r="O49" s="9">
        <v>-1</v>
      </c>
      <c r="P49" s="9">
        <v>-1</v>
      </c>
      <c r="Q49" s="9">
        <v>-1</v>
      </c>
      <c r="R49" s="9">
        <v>-1</v>
      </c>
      <c r="S49" s="9">
        <v>-1</v>
      </c>
      <c r="T49" s="9">
        <v>-1</v>
      </c>
      <c r="U49" s="9">
        <v>-1</v>
      </c>
      <c r="V49" s="9">
        <v>-1</v>
      </c>
      <c r="W49" s="9">
        <v>-1</v>
      </c>
      <c r="X49" s="9">
        <v>-1</v>
      </c>
      <c r="Y49" s="9">
        <v>-1</v>
      </c>
      <c r="Z49" s="9">
        <v>-1</v>
      </c>
      <c r="AA49" s="9">
        <v>-1</v>
      </c>
      <c r="AB49" s="9">
        <v>-1</v>
      </c>
      <c r="AC49" s="9">
        <v>-1</v>
      </c>
      <c r="AD49" s="9">
        <v>-1</v>
      </c>
      <c r="AE49" s="9">
        <v>-1</v>
      </c>
      <c r="AF49" s="9">
        <v>-1</v>
      </c>
      <c r="AG49" s="9">
        <v>-1</v>
      </c>
      <c r="AH49" s="9">
        <v>-1</v>
      </c>
      <c r="AI49" s="9">
        <v>-1</v>
      </c>
      <c r="AJ49" s="9">
        <v>-1</v>
      </c>
      <c r="AK49" s="9">
        <v>-1</v>
      </c>
      <c r="AL49" s="9">
        <v>-1</v>
      </c>
      <c r="AM49" s="9">
        <v>-1</v>
      </c>
    </row>
    <row r="50" spans="2:39" x14ac:dyDescent="0.25">
      <c r="B50" s="80"/>
      <c r="C50" s="9">
        <v>-2</v>
      </c>
      <c r="D50" s="9">
        <v>-2</v>
      </c>
      <c r="E50" s="9">
        <v>-2</v>
      </c>
      <c r="F50" s="9">
        <v>-2</v>
      </c>
      <c r="G50" s="9">
        <v>-2</v>
      </c>
      <c r="H50" s="9">
        <v>-2</v>
      </c>
      <c r="I50" s="9">
        <v>-2</v>
      </c>
      <c r="J50" s="9">
        <v>-2</v>
      </c>
      <c r="K50" s="9">
        <v>-2</v>
      </c>
      <c r="L50" s="9">
        <v>-2</v>
      </c>
      <c r="M50" s="9">
        <v>-2</v>
      </c>
      <c r="N50" s="9">
        <v>-2</v>
      </c>
      <c r="O50" s="9">
        <v>-2</v>
      </c>
      <c r="P50" s="9">
        <v>-2</v>
      </c>
      <c r="Q50" s="9">
        <v>-2</v>
      </c>
      <c r="R50" s="9">
        <v>-2</v>
      </c>
      <c r="S50" s="9">
        <v>-2</v>
      </c>
      <c r="T50" s="9">
        <v>-2</v>
      </c>
      <c r="U50" s="9">
        <v>-2</v>
      </c>
      <c r="V50" s="9">
        <v>-2</v>
      </c>
      <c r="W50" s="9">
        <v>-2</v>
      </c>
      <c r="X50" s="9">
        <v>-2</v>
      </c>
      <c r="Y50" s="9">
        <v>-2</v>
      </c>
      <c r="Z50" s="9">
        <v>-2</v>
      </c>
      <c r="AA50" s="9">
        <v>-2</v>
      </c>
      <c r="AB50" s="9">
        <v>-2</v>
      </c>
      <c r="AC50" s="9">
        <v>-2</v>
      </c>
      <c r="AD50" s="9">
        <v>-2</v>
      </c>
      <c r="AE50" s="9">
        <v>-2</v>
      </c>
      <c r="AF50" s="9">
        <v>-2</v>
      </c>
      <c r="AG50" s="9">
        <v>-2</v>
      </c>
      <c r="AH50" s="9">
        <v>-2</v>
      </c>
      <c r="AI50" s="9">
        <v>-2</v>
      </c>
      <c r="AJ50" s="9">
        <v>-2</v>
      </c>
      <c r="AK50" s="9">
        <v>-2</v>
      </c>
      <c r="AL50" s="9">
        <v>-2</v>
      </c>
      <c r="AM50" s="9">
        <v>-2</v>
      </c>
    </row>
    <row r="54" spans="2:39" x14ac:dyDescent="0.25">
      <c r="B54" s="77" t="s">
        <v>24</v>
      </c>
      <c r="C54" s="3">
        <v>2</v>
      </c>
      <c r="D54" s="32">
        <f t="shared" ref="D54:AM54" si="7">D41/$B36</f>
        <v>0.65</v>
      </c>
      <c r="E54" s="32">
        <f t="shared" si="7"/>
        <v>0.2</v>
      </c>
      <c r="F54" s="32">
        <f t="shared" si="7"/>
        <v>0.2</v>
      </c>
      <c r="G54" s="32">
        <f t="shared" si="7"/>
        <v>0.5</v>
      </c>
      <c r="H54" s="32">
        <f t="shared" si="7"/>
        <v>0.35</v>
      </c>
      <c r="I54" s="32">
        <f t="shared" si="7"/>
        <v>0.3</v>
      </c>
      <c r="J54" s="32">
        <f t="shared" si="7"/>
        <v>0.55000000000000004</v>
      </c>
      <c r="K54" s="32">
        <f t="shared" si="7"/>
        <v>0.15</v>
      </c>
      <c r="L54" s="32">
        <f t="shared" si="7"/>
        <v>0.2</v>
      </c>
      <c r="M54" s="32">
        <f t="shared" si="7"/>
        <v>0.35</v>
      </c>
      <c r="N54" s="32">
        <f t="shared" si="7"/>
        <v>0.5</v>
      </c>
      <c r="O54" s="32">
        <f t="shared" si="7"/>
        <v>0.2</v>
      </c>
      <c r="P54" s="32">
        <f t="shared" si="7"/>
        <v>0.6</v>
      </c>
      <c r="Q54" s="32">
        <f t="shared" si="7"/>
        <v>0.55000000000000004</v>
      </c>
      <c r="R54" s="32">
        <f t="shared" si="7"/>
        <v>0.6</v>
      </c>
      <c r="S54" s="32">
        <f t="shared" si="7"/>
        <v>0.3</v>
      </c>
      <c r="T54" s="32">
        <f t="shared" si="7"/>
        <v>0.15</v>
      </c>
      <c r="U54" s="32">
        <f t="shared" si="7"/>
        <v>0.45</v>
      </c>
      <c r="V54" s="32">
        <f t="shared" si="7"/>
        <v>0.45</v>
      </c>
      <c r="W54" s="32">
        <f t="shared" si="7"/>
        <v>0.45</v>
      </c>
      <c r="X54" s="32">
        <f t="shared" si="7"/>
        <v>0.55000000000000004</v>
      </c>
      <c r="Y54" s="32">
        <f t="shared" si="7"/>
        <v>0.3</v>
      </c>
      <c r="Z54" s="32">
        <f t="shared" si="7"/>
        <v>0.25</v>
      </c>
      <c r="AA54" s="32">
        <f t="shared" si="7"/>
        <v>0.55000000000000004</v>
      </c>
      <c r="AB54" s="32">
        <f t="shared" si="7"/>
        <v>0.85</v>
      </c>
      <c r="AC54" s="32">
        <f t="shared" si="7"/>
        <v>0.3</v>
      </c>
      <c r="AD54" s="32">
        <f t="shared" si="7"/>
        <v>0.4</v>
      </c>
      <c r="AE54" s="32">
        <f t="shared" si="7"/>
        <v>0.1</v>
      </c>
      <c r="AF54" s="32">
        <f t="shared" si="7"/>
        <v>0.5</v>
      </c>
      <c r="AG54" s="32">
        <f t="shared" si="7"/>
        <v>0.55000000000000004</v>
      </c>
      <c r="AH54" s="32">
        <f t="shared" si="7"/>
        <v>0.55000000000000004</v>
      </c>
      <c r="AI54" s="32">
        <f t="shared" si="7"/>
        <v>0.3</v>
      </c>
      <c r="AJ54" s="32">
        <f t="shared" si="7"/>
        <v>0.55000000000000004</v>
      </c>
      <c r="AK54" s="32">
        <f t="shared" si="7"/>
        <v>0</v>
      </c>
      <c r="AL54" s="32">
        <f t="shared" si="7"/>
        <v>0</v>
      </c>
      <c r="AM54" s="32">
        <f t="shared" si="7"/>
        <v>0</v>
      </c>
    </row>
    <row r="55" spans="2:39" x14ac:dyDescent="0.25">
      <c r="B55" s="77"/>
      <c r="C55" s="5">
        <v>1</v>
      </c>
      <c r="D55" s="32">
        <f t="shared" ref="D55:AM55" si="8">D42/$B36</f>
        <v>0.15</v>
      </c>
      <c r="E55" s="32">
        <f t="shared" si="8"/>
        <v>0.55000000000000004</v>
      </c>
      <c r="F55" s="32">
        <f t="shared" si="8"/>
        <v>0.55000000000000004</v>
      </c>
      <c r="G55" s="32">
        <f t="shared" si="8"/>
        <v>0.45</v>
      </c>
      <c r="H55" s="32">
        <f t="shared" si="8"/>
        <v>0.35</v>
      </c>
      <c r="I55" s="32">
        <f t="shared" si="8"/>
        <v>0.55000000000000004</v>
      </c>
      <c r="J55" s="32">
        <f t="shared" si="8"/>
        <v>0.25</v>
      </c>
      <c r="K55" s="32">
        <f t="shared" si="8"/>
        <v>0.35</v>
      </c>
      <c r="L55" s="32">
        <f t="shared" si="8"/>
        <v>0.2</v>
      </c>
      <c r="M55" s="32">
        <f t="shared" si="8"/>
        <v>0.35</v>
      </c>
      <c r="N55" s="32">
        <f t="shared" si="8"/>
        <v>0.35</v>
      </c>
      <c r="O55" s="32">
        <f t="shared" si="8"/>
        <v>0.45</v>
      </c>
      <c r="P55" s="32">
        <f t="shared" si="8"/>
        <v>0.25</v>
      </c>
      <c r="Q55" s="32">
        <f t="shared" si="8"/>
        <v>0.35</v>
      </c>
      <c r="R55" s="32">
        <f t="shared" si="8"/>
        <v>0.35</v>
      </c>
      <c r="S55" s="32">
        <f t="shared" si="8"/>
        <v>0.35</v>
      </c>
      <c r="T55" s="32">
        <f t="shared" si="8"/>
        <v>0.2</v>
      </c>
      <c r="U55" s="32">
        <f t="shared" si="8"/>
        <v>0.4</v>
      </c>
      <c r="V55" s="32">
        <f t="shared" si="8"/>
        <v>0.25</v>
      </c>
      <c r="W55" s="32">
        <f t="shared" si="8"/>
        <v>0.45</v>
      </c>
      <c r="X55" s="32">
        <f t="shared" si="8"/>
        <v>0.25</v>
      </c>
      <c r="Y55" s="32">
        <f t="shared" si="8"/>
        <v>0.35</v>
      </c>
      <c r="Z55" s="32">
        <f t="shared" si="8"/>
        <v>0.4</v>
      </c>
      <c r="AA55" s="32">
        <f t="shared" si="8"/>
        <v>0.3</v>
      </c>
      <c r="AB55" s="32">
        <f t="shared" si="8"/>
        <v>0.1</v>
      </c>
      <c r="AC55" s="32">
        <f t="shared" si="8"/>
        <v>0.35</v>
      </c>
      <c r="AD55" s="32">
        <f t="shared" si="8"/>
        <v>0.35</v>
      </c>
      <c r="AE55" s="32">
        <f t="shared" si="8"/>
        <v>0.3</v>
      </c>
      <c r="AF55" s="32">
        <f t="shared" si="8"/>
        <v>0.35</v>
      </c>
      <c r="AG55" s="32">
        <f t="shared" si="8"/>
        <v>0.3</v>
      </c>
      <c r="AH55" s="32">
        <f t="shared" si="8"/>
        <v>0.35</v>
      </c>
      <c r="AI55" s="32">
        <f t="shared" si="8"/>
        <v>0.7</v>
      </c>
      <c r="AJ55" s="32">
        <f t="shared" si="8"/>
        <v>0.35</v>
      </c>
      <c r="AK55" s="32">
        <f t="shared" si="8"/>
        <v>0</v>
      </c>
      <c r="AL55" s="32">
        <f t="shared" si="8"/>
        <v>0</v>
      </c>
      <c r="AM55" s="32">
        <f t="shared" si="8"/>
        <v>0</v>
      </c>
    </row>
    <row r="56" spans="2:39" x14ac:dyDescent="0.25">
      <c r="B56" s="77"/>
      <c r="C56" s="6">
        <v>0</v>
      </c>
      <c r="D56" s="32">
        <f t="shared" ref="D56:AM56" si="9">D43/$B36</f>
        <v>0.1</v>
      </c>
      <c r="E56" s="32">
        <f t="shared" si="9"/>
        <v>0.2</v>
      </c>
      <c r="F56" s="32">
        <f t="shared" si="9"/>
        <v>0.25</v>
      </c>
      <c r="G56" s="32">
        <f t="shared" si="9"/>
        <v>0.05</v>
      </c>
      <c r="H56" s="32">
        <f t="shared" si="9"/>
        <v>0.15</v>
      </c>
      <c r="I56" s="32">
        <f t="shared" si="9"/>
        <v>0.1</v>
      </c>
      <c r="J56" s="32">
        <f t="shared" si="9"/>
        <v>0.2</v>
      </c>
      <c r="K56" s="32">
        <f t="shared" si="9"/>
        <v>0.2</v>
      </c>
      <c r="L56" s="32">
        <f t="shared" si="9"/>
        <v>0.35</v>
      </c>
      <c r="M56" s="32">
        <f t="shared" si="9"/>
        <v>0.25</v>
      </c>
      <c r="N56" s="32">
        <f t="shared" si="9"/>
        <v>0.15</v>
      </c>
      <c r="O56" s="32">
        <f t="shared" si="9"/>
        <v>0.25</v>
      </c>
      <c r="P56" s="32">
        <f t="shared" si="9"/>
        <v>0.1</v>
      </c>
      <c r="Q56" s="32">
        <f t="shared" si="9"/>
        <v>0.05</v>
      </c>
      <c r="R56" s="32">
        <f t="shared" si="9"/>
        <v>0</v>
      </c>
      <c r="S56" s="32">
        <f t="shared" si="9"/>
        <v>0.2</v>
      </c>
      <c r="T56" s="32">
        <f t="shared" si="9"/>
        <v>0.3</v>
      </c>
      <c r="U56" s="32">
        <f t="shared" si="9"/>
        <v>0.15</v>
      </c>
      <c r="V56" s="32">
        <f t="shared" si="9"/>
        <v>0.3</v>
      </c>
      <c r="W56" s="32">
        <f t="shared" si="9"/>
        <v>0.1</v>
      </c>
      <c r="X56" s="32">
        <f t="shared" si="9"/>
        <v>0.15</v>
      </c>
      <c r="Y56" s="32">
        <f t="shared" si="9"/>
        <v>0.1</v>
      </c>
      <c r="Z56" s="32">
        <f t="shared" si="9"/>
        <v>0.3</v>
      </c>
      <c r="AA56" s="32">
        <f t="shared" si="9"/>
        <v>0</v>
      </c>
      <c r="AB56" s="32">
        <f t="shared" si="9"/>
        <v>0</v>
      </c>
      <c r="AC56" s="32">
        <f t="shared" si="9"/>
        <v>0.2</v>
      </c>
      <c r="AD56" s="32">
        <f t="shared" si="9"/>
        <v>0.15</v>
      </c>
      <c r="AE56" s="32">
        <f t="shared" si="9"/>
        <v>0.5</v>
      </c>
      <c r="AF56" s="32">
        <f t="shared" si="9"/>
        <v>0.05</v>
      </c>
      <c r="AG56" s="32">
        <f t="shared" si="9"/>
        <v>0</v>
      </c>
      <c r="AH56" s="32">
        <f t="shared" si="9"/>
        <v>0.05</v>
      </c>
      <c r="AI56" s="32">
        <f t="shared" si="9"/>
        <v>0</v>
      </c>
      <c r="AJ56" s="32">
        <f t="shared" si="9"/>
        <v>0.05</v>
      </c>
      <c r="AK56" s="32">
        <f t="shared" si="9"/>
        <v>0</v>
      </c>
      <c r="AL56" s="32">
        <f t="shared" si="9"/>
        <v>0</v>
      </c>
      <c r="AM56" s="32">
        <f t="shared" si="9"/>
        <v>0</v>
      </c>
    </row>
    <row r="57" spans="2:39" x14ac:dyDescent="0.25">
      <c r="B57" s="77"/>
      <c r="C57" s="6">
        <v>-1</v>
      </c>
      <c r="D57" s="32">
        <f t="shared" ref="D57:AM57" si="10">D44/$B36</f>
        <v>0.1</v>
      </c>
      <c r="E57" s="32">
        <f t="shared" si="10"/>
        <v>0.05</v>
      </c>
      <c r="F57" s="32">
        <f t="shared" si="10"/>
        <v>0</v>
      </c>
      <c r="G57" s="32">
        <f t="shared" si="10"/>
        <v>0</v>
      </c>
      <c r="H57" s="32">
        <f t="shared" si="10"/>
        <v>0.05</v>
      </c>
      <c r="I57" s="32">
        <f t="shared" si="10"/>
        <v>0.05</v>
      </c>
      <c r="J57" s="32">
        <f t="shared" si="10"/>
        <v>0</v>
      </c>
      <c r="K57" s="32">
        <f t="shared" si="10"/>
        <v>0.2</v>
      </c>
      <c r="L57" s="32">
        <f t="shared" si="10"/>
        <v>0.1</v>
      </c>
      <c r="M57" s="32">
        <f t="shared" si="10"/>
        <v>0.05</v>
      </c>
      <c r="N57" s="32">
        <f t="shared" si="10"/>
        <v>0</v>
      </c>
      <c r="O57" s="32">
        <f t="shared" si="10"/>
        <v>0.1</v>
      </c>
      <c r="P57" s="32">
        <f t="shared" si="10"/>
        <v>0</v>
      </c>
      <c r="Q57" s="32">
        <f t="shared" si="10"/>
        <v>0</v>
      </c>
      <c r="R57" s="32">
        <f t="shared" si="10"/>
        <v>0.05</v>
      </c>
      <c r="S57" s="32">
        <f t="shared" si="10"/>
        <v>0.1</v>
      </c>
      <c r="T57" s="32">
        <f t="shared" si="10"/>
        <v>0.15</v>
      </c>
      <c r="U57" s="32">
        <f t="shared" si="10"/>
        <v>0</v>
      </c>
      <c r="V57" s="32">
        <f t="shared" si="10"/>
        <v>0</v>
      </c>
      <c r="W57" s="32">
        <f t="shared" si="10"/>
        <v>0</v>
      </c>
      <c r="X57" s="32">
        <f t="shared" si="10"/>
        <v>0.05</v>
      </c>
      <c r="Y57" s="32">
        <f t="shared" si="10"/>
        <v>0.05</v>
      </c>
      <c r="Z57" s="32">
        <f t="shared" si="10"/>
        <v>0</v>
      </c>
      <c r="AA57" s="32">
        <f t="shared" si="10"/>
        <v>0.05</v>
      </c>
      <c r="AB57" s="32">
        <f t="shared" si="10"/>
        <v>0.05</v>
      </c>
      <c r="AC57" s="32">
        <f t="shared" si="10"/>
        <v>0.15</v>
      </c>
      <c r="AD57" s="32">
        <f t="shared" si="10"/>
        <v>0.1</v>
      </c>
      <c r="AE57" s="32">
        <f t="shared" si="10"/>
        <v>0</v>
      </c>
      <c r="AF57" s="32">
        <f t="shared" si="10"/>
        <v>0.05</v>
      </c>
      <c r="AG57" s="32">
        <f t="shared" si="10"/>
        <v>0.05</v>
      </c>
      <c r="AH57" s="32">
        <f t="shared" si="10"/>
        <v>0</v>
      </c>
      <c r="AI57" s="32">
        <f t="shared" si="10"/>
        <v>0</v>
      </c>
      <c r="AJ57" s="32">
        <f t="shared" si="10"/>
        <v>0</v>
      </c>
      <c r="AK57" s="32">
        <f t="shared" si="10"/>
        <v>0</v>
      </c>
      <c r="AL57" s="32">
        <f t="shared" si="10"/>
        <v>0</v>
      </c>
      <c r="AM57" s="32">
        <f t="shared" si="10"/>
        <v>0</v>
      </c>
    </row>
    <row r="58" spans="2:39" x14ac:dyDescent="0.25">
      <c r="B58" s="77"/>
      <c r="C58" s="7">
        <v>-2</v>
      </c>
      <c r="D58" s="32">
        <f t="shared" ref="D58:AM58" si="11">D45/$B36</f>
        <v>0</v>
      </c>
      <c r="E58" s="32">
        <f t="shared" si="11"/>
        <v>0</v>
      </c>
      <c r="F58" s="32">
        <f t="shared" si="11"/>
        <v>0</v>
      </c>
      <c r="G58" s="32">
        <f t="shared" si="11"/>
        <v>0</v>
      </c>
      <c r="H58" s="32">
        <f t="shared" si="11"/>
        <v>0.1</v>
      </c>
      <c r="I58" s="32">
        <f t="shared" si="11"/>
        <v>0</v>
      </c>
      <c r="J58" s="32">
        <f t="shared" si="11"/>
        <v>0</v>
      </c>
      <c r="K58" s="32">
        <f t="shared" si="11"/>
        <v>0.1</v>
      </c>
      <c r="L58" s="32">
        <f t="shared" si="11"/>
        <v>0.15</v>
      </c>
      <c r="M58" s="32">
        <f t="shared" si="11"/>
        <v>0</v>
      </c>
      <c r="N58" s="32">
        <f t="shared" si="11"/>
        <v>0</v>
      </c>
      <c r="O58" s="32">
        <f t="shared" si="11"/>
        <v>0</v>
      </c>
      <c r="P58" s="32">
        <f t="shared" si="11"/>
        <v>0.05</v>
      </c>
      <c r="Q58" s="32">
        <f t="shared" si="11"/>
        <v>0.05</v>
      </c>
      <c r="R58" s="32">
        <f t="shared" si="11"/>
        <v>0</v>
      </c>
      <c r="S58" s="32">
        <f t="shared" si="11"/>
        <v>0.05</v>
      </c>
      <c r="T58" s="32">
        <f t="shared" si="11"/>
        <v>0.2</v>
      </c>
      <c r="U58" s="32">
        <f t="shared" si="11"/>
        <v>0</v>
      </c>
      <c r="V58" s="32">
        <f t="shared" si="11"/>
        <v>0</v>
      </c>
      <c r="W58" s="32">
        <f t="shared" si="11"/>
        <v>0</v>
      </c>
      <c r="X58" s="32">
        <f t="shared" si="11"/>
        <v>0</v>
      </c>
      <c r="Y58" s="32">
        <f t="shared" si="11"/>
        <v>0.2</v>
      </c>
      <c r="Z58" s="32">
        <f t="shared" si="11"/>
        <v>0.05</v>
      </c>
      <c r="AA58" s="32">
        <f t="shared" si="11"/>
        <v>0.1</v>
      </c>
      <c r="AB58" s="32">
        <f t="shared" si="11"/>
        <v>0</v>
      </c>
      <c r="AC58" s="32">
        <f t="shared" si="11"/>
        <v>0</v>
      </c>
      <c r="AD58" s="32">
        <f t="shared" si="11"/>
        <v>0</v>
      </c>
      <c r="AE58" s="32">
        <f t="shared" si="11"/>
        <v>0.1</v>
      </c>
      <c r="AF58" s="32">
        <f t="shared" si="11"/>
        <v>0.05</v>
      </c>
      <c r="AG58" s="32">
        <f t="shared" si="11"/>
        <v>0.1</v>
      </c>
      <c r="AH58" s="32">
        <f t="shared" si="11"/>
        <v>0.05</v>
      </c>
      <c r="AI58" s="32">
        <f t="shared" si="11"/>
        <v>0</v>
      </c>
      <c r="AJ58" s="32">
        <f t="shared" si="11"/>
        <v>0.05</v>
      </c>
      <c r="AK58" s="32">
        <f t="shared" si="11"/>
        <v>0</v>
      </c>
      <c r="AL58" s="32">
        <f t="shared" si="11"/>
        <v>0</v>
      </c>
      <c r="AM58" s="32">
        <f t="shared" si="11"/>
        <v>0</v>
      </c>
    </row>
    <row r="59" spans="2:39" x14ac:dyDescent="0.25">
      <c r="D59" s="11">
        <f t="shared" ref="D59:AM59" si="12">SUM(D54:D58)</f>
        <v>1</v>
      </c>
      <c r="E59" s="11">
        <f t="shared" si="12"/>
        <v>1</v>
      </c>
      <c r="F59" s="11">
        <f t="shared" si="12"/>
        <v>1</v>
      </c>
      <c r="G59" s="11">
        <f t="shared" si="12"/>
        <v>1</v>
      </c>
      <c r="H59" s="11">
        <f t="shared" si="12"/>
        <v>1</v>
      </c>
      <c r="I59" s="11">
        <f t="shared" si="12"/>
        <v>1</v>
      </c>
      <c r="J59" s="11">
        <f t="shared" si="12"/>
        <v>1</v>
      </c>
      <c r="K59" s="11">
        <f t="shared" si="12"/>
        <v>0.99999999999999989</v>
      </c>
      <c r="L59" s="11">
        <f t="shared" si="12"/>
        <v>1</v>
      </c>
      <c r="M59" s="11">
        <f t="shared" si="12"/>
        <v>1</v>
      </c>
      <c r="N59" s="11">
        <f t="shared" si="12"/>
        <v>1</v>
      </c>
      <c r="O59" s="11">
        <f t="shared" si="12"/>
        <v>1</v>
      </c>
      <c r="P59" s="11">
        <f t="shared" si="12"/>
        <v>1</v>
      </c>
      <c r="Q59" s="11">
        <f t="shared" si="12"/>
        <v>1</v>
      </c>
      <c r="R59" s="11">
        <f t="shared" si="12"/>
        <v>1</v>
      </c>
      <c r="S59" s="11">
        <f t="shared" si="12"/>
        <v>0.99999999999999989</v>
      </c>
      <c r="T59" s="11">
        <f t="shared" si="12"/>
        <v>1</v>
      </c>
      <c r="U59" s="11">
        <f t="shared" si="12"/>
        <v>1</v>
      </c>
      <c r="V59" s="11">
        <f t="shared" si="12"/>
        <v>1</v>
      </c>
      <c r="W59" s="11">
        <f t="shared" si="12"/>
        <v>1</v>
      </c>
      <c r="X59" s="11">
        <f t="shared" si="12"/>
        <v>1</v>
      </c>
      <c r="Y59" s="11">
        <f t="shared" si="12"/>
        <v>1</v>
      </c>
      <c r="Z59" s="11">
        <f t="shared" si="12"/>
        <v>1</v>
      </c>
      <c r="AA59" s="11">
        <f t="shared" si="12"/>
        <v>1.0000000000000002</v>
      </c>
      <c r="AB59" s="11">
        <f t="shared" si="12"/>
        <v>1</v>
      </c>
      <c r="AC59" s="11">
        <f t="shared" si="12"/>
        <v>0.99999999999999989</v>
      </c>
      <c r="AD59" s="11">
        <f t="shared" si="12"/>
        <v>1</v>
      </c>
      <c r="AE59" s="11">
        <f t="shared" si="12"/>
        <v>1</v>
      </c>
      <c r="AF59" s="11">
        <f t="shared" si="12"/>
        <v>1</v>
      </c>
      <c r="AG59" s="11">
        <f t="shared" si="12"/>
        <v>1.0000000000000002</v>
      </c>
      <c r="AH59" s="11">
        <f t="shared" si="12"/>
        <v>1</v>
      </c>
      <c r="AI59" s="11">
        <f t="shared" si="12"/>
        <v>1</v>
      </c>
      <c r="AJ59" s="11">
        <f t="shared" si="12"/>
        <v>1</v>
      </c>
      <c r="AK59" s="11">
        <f t="shared" si="12"/>
        <v>0</v>
      </c>
      <c r="AL59" s="11">
        <f t="shared" si="12"/>
        <v>0</v>
      </c>
      <c r="AM59" s="11">
        <f t="shared" si="12"/>
        <v>0</v>
      </c>
    </row>
    <row r="65" spans="4:4" x14ac:dyDescent="0.25">
      <c r="D65" s="12"/>
    </row>
  </sheetData>
  <mergeCells count="25">
    <mergeCell ref="A1:AM1"/>
    <mergeCell ref="A3:AM3"/>
    <mergeCell ref="AG5:AH5"/>
    <mergeCell ref="AI5:AM5"/>
    <mergeCell ref="A4:A31"/>
    <mergeCell ref="B4:C6"/>
    <mergeCell ref="N5:P5"/>
    <mergeCell ref="Q5:T5"/>
    <mergeCell ref="U5:W5"/>
    <mergeCell ref="A2:AM2"/>
    <mergeCell ref="X5:Y5"/>
    <mergeCell ref="Z5:AB5"/>
    <mergeCell ref="AC5:AF5"/>
    <mergeCell ref="M4:AM4"/>
    <mergeCell ref="D4:L4"/>
    <mergeCell ref="D5:E5"/>
    <mergeCell ref="F5:H5"/>
    <mergeCell ref="I5:J5"/>
    <mergeCell ref="K5:L5"/>
    <mergeCell ref="B54:B58"/>
    <mergeCell ref="B7:B31"/>
    <mergeCell ref="B33:C33"/>
    <mergeCell ref="B41:B45"/>
    <mergeCell ref="B46:B50"/>
    <mergeCell ref="B34:C34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R107"/>
  <sheetViews>
    <sheetView zoomScale="70" zoomScaleNormal="70" workbookViewId="0">
      <selection activeCell="A57" sqref="A57"/>
    </sheetView>
  </sheetViews>
  <sheetFormatPr defaultRowHeight="15" x14ac:dyDescent="0.25"/>
  <cols>
    <col min="1" max="16384" width="9.140625" style="14"/>
  </cols>
  <sheetData>
    <row r="9" spans="18:18" x14ac:dyDescent="0.25">
      <c r="R9" s="31"/>
    </row>
    <row r="11" spans="18:18" x14ac:dyDescent="0.25">
      <c r="R11" s="31"/>
    </row>
    <row r="107" spans="2:2" x14ac:dyDescent="0.25">
      <c r="B107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activeCell="F11" sqref="F11"/>
    </sheetView>
  </sheetViews>
  <sheetFormatPr defaultRowHeight="15" x14ac:dyDescent="0.25"/>
  <cols>
    <col min="2" max="2" width="13.42578125" bestFit="1" customWidth="1"/>
    <col min="4" max="4" width="19.85546875" customWidth="1"/>
    <col min="5" max="5" width="14.7109375" customWidth="1"/>
    <col min="6" max="6" width="50.5703125" bestFit="1" customWidth="1"/>
    <col min="7" max="7" width="54.85546875" customWidth="1"/>
  </cols>
  <sheetData>
    <row r="1" spans="1:7" ht="15" customHeight="1" x14ac:dyDescent="0.25">
      <c r="A1" s="90" t="s">
        <v>7</v>
      </c>
      <c r="B1" s="98"/>
      <c r="C1" s="99"/>
      <c r="D1" s="97" t="s">
        <v>25</v>
      </c>
      <c r="E1" s="97"/>
      <c r="F1" s="97"/>
      <c r="G1" s="97"/>
    </row>
    <row r="2" spans="1:7" ht="89.25" x14ac:dyDescent="0.25">
      <c r="A2" s="90"/>
      <c r="B2" s="100"/>
      <c r="C2" s="101"/>
      <c r="D2" s="37" t="s">
        <v>26</v>
      </c>
      <c r="E2" s="37" t="s">
        <v>27</v>
      </c>
      <c r="F2" s="37" t="s">
        <v>28</v>
      </c>
      <c r="G2" s="37" t="s">
        <v>29</v>
      </c>
    </row>
    <row r="3" spans="1:7" ht="15" customHeight="1" x14ac:dyDescent="0.25">
      <c r="A3" s="90"/>
      <c r="B3" s="78" t="s">
        <v>8</v>
      </c>
      <c r="C3" s="33">
        <v>1</v>
      </c>
      <c r="D3" s="38">
        <v>2</v>
      </c>
      <c r="E3" s="38" t="s">
        <v>4</v>
      </c>
      <c r="F3" s="38">
        <v>1</v>
      </c>
      <c r="G3" s="38">
        <v>3</v>
      </c>
    </row>
    <row r="4" spans="1:7" x14ac:dyDescent="0.25">
      <c r="A4" s="90"/>
      <c r="B4" s="78"/>
      <c r="C4" s="33">
        <v>2</v>
      </c>
      <c r="D4" s="38">
        <v>2</v>
      </c>
      <c r="E4" s="38" t="s">
        <v>4</v>
      </c>
      <c r="F4" s="38">
        <v>1</v>
      </c>
      <c r="G4" s="38">
        <v>3</v>
      </c>
    </row>
    <row r="5" spans="1:7" x14ac:dyDescent="0.25">
      <c r="A5" s="90"/>
      <c r="B5" s="78"/>
      <c r="C5" s="33">
        <v>3</v>
      </c>
      <c r="D5" s="38">
        <v>1</v>
      </c>
      <c r="E5" s="38" t="s">
        <v>4</v>
      </c>
      <c r="F5" s="38">
        <v>1</v>
      </c>
      <c r="G5" s="38">
        <v>3</v>
      </c>
    </row>
    <row r="6" spans="1:7" x14ac:dyDescent="0.25">
      <c r="A6" s="90"/>
      <c r="B6" s="78"/>
      <c r="C6" s="33">
        <v>4</v>
      </c>
      <c r="D6" s="38">
        <v>3</v>
      </c>
      <c r="E6" s="38" t="s">
        <v>4</v>
      </c>
      <c r="F6" s="38">
        <v>3</v>
      </c>
      <c r="G6" s="38">
        <v>3</v>
      </c>
    </row>
    <row r="7" spans="1:7" x14ac:dyDescent="0.25">
      <c r="A7" s="90"/>
      <c r="B7" s="78"/>
      <c r="C7" s="33">
        <v>5</v>
      </c>
      <c r="D7" s="38">
        <v>2</v>
      </c>
      <c r="E7" s="38" t="s">
        <v>5</v>
      </c>
      <c r="F7" s="38">
        <v>3</v>
      </c>
      <c r="G7" s="38">
        <v>3</v>
      </c>
    </row>
    <row r="8" spans="1:7" x14ac:dyDescent="0.25">
      <c r="A8" s="90"/>
      <c r="B8" s="78"/>
      <c r="C8" s="33">
        <v>6</v>
      </c>
      <c r="D8" s="38">
        <v>2</v>
      </c>
      <c r="E8" s="38" t="s">
        <v>5</v>
      </c>
      <c r="F8" s="38">
        <v>3</v>
      </c>
      <c r="G8" s="38">
        <v>3</v>
      </c>
    </row>
    <row r="9" spans="1:7" x14ac:dyDescent="0.25">
      <c r="A9" s="90"/>
      <c r="B9" s="78"/>
      <c r="C9" s="33">
        <v>7</v>
      </c>
      <c r="D9" s="38">
        <v>1</v>
      </c>
      <c r="E9" s="38" t="s">
        <v>5</v>
      </c>
      <c r="F9" s="38">
        <v>3</v>
      </c>
      <c r="G9" s="38">
        <v>2</v>
      </c>
    </row>
    <row r="10" spans="1:7" x14ac:dyDescent="0.25">
      <c r="A10" s="90"/>
      <c r="B10" s="78"/>
      <c r="C10" s="33">
        <v>8</v>
      </c>
      <c r="D10" s="38">
        <v>1</v>
      </c>
      <c r="E10" s="38" t="s">
        <v>4</v>
      </c>
      <c r="F10" s="38">
        <v>2</v>
      </c>
      <c r="G10" s="38">
        <v>2</v>
      </c>
    </row>
    <row r="11" spans="1:7" x14ac:dyDescent="0.25">
      <c r="A11" s="90"/>
      <c r="B11" s="78"/>
      <c r="C11" s="33">
        <v>9</v>
      </c>
      <c r="D11" s="38">
        <v>3</v>
      </c>
      <c r="E11" s="38" t="s">
        <v>4</v>
      </c>
      <c r="F11" s="38">
        <v>5</v>
      </c>
      <c r="G11" s="38">
        <v>2</v>
      </c>
    </row>
    <row r="12" spans="1:7" x14ac:dyDescent="0.25">
      <c r="A12" s="90"/>
      <c r="B12" s="78"/>
      <c r="C12" s="33">
        <v>10</v>
      </c>
      <c r="D12" s="38">
        <v>4</v>
      </c>
      <c r="E12" s="38" t="s">
        <v>5</v>
      </c>
      <c r="F12" s="38">
        <v>5</v>
      </c>
      <c r="G12" s="38">
        <v>4</v>
      </c>
    </row>
    <row r="13" spans="1:7" x14ac:dyDescent="0.25">
      <c r="A13" s="90"/>
      <c r="B13" s="78"/>
      <c r="C13" s="33">
        <v>11</v>
      </c>
      <c r="D13" s="38">
        <v>4</v>
      </c>
      <c r="E13" s="38" t="s">
        <v>5</v>
      </c>
      <c r="F13" s="38">
        <v>4</v>
      </c>
      <c r="G13" s="38">
        <v>4</v>
      </c>
    </row>
    <row r="14" spans="1:7" x14ac:dyDescent="0.25">
      <c r="A14" s="90"/>
      <c r="B14" s="78"/>
      <c r="C14" s="33">
        <v>12</v>
      </c>
      <c r="D14" s="38">
        <v>5</v>
      </c>
      <c r="E14" s="38" t="s">
        <v>5</v>
      </c>
      <c r="F14" s="38">
        <v>4</v>
      </c>
      <c r="G14" s="38">
        <v>4</v>
      </c>
    </row>
    <row r="15" spans="1:7" x14ac:dyDescent="0.25">
      <c r="A15" s="90"/>
      <c r="B15" s="78"/>
      <c r="C15" s="33">
        <v>13</v>
      </c>
      <c r="D15" s="38">
        <v>5</v>
      </c>
      <c r="E15" s="38" t="s">
        <v>4</v>
      </c>
      <c r="F15" s="38">
        <v>4</v>
      </c>
      <c r="G15" s="38">
        <v>4</v>
      </c>
    </row>
    <row r="16" spans="1:7" x14ac:dyDescent="0.25">
      <c r="A16" s="90"/>
      <c r="B16" s="78"/>
      <c r="C16" s="33">
        <v>14</v>
      </c>
      <c r="D16" s="38">
        <v>1</v>
      </c>
      <c r="E16" s="38" t="s">
        <v>4</v>
      </c>
      <c r="F16" s="38">
        <v>2</v>
      </c>
      <c r="G16" s="38">
        <v>4</v>
      </c>
    </row>
    <row r="17" spans="1:7" x14ac:dyDescent="0.25">
      <c r="A17" s="90"/>
      <c r="B17" s="78"/>
      <c r="C17" s="33">
        <v>15</v>
      </c>
      <c r="D17" s="38">
        <v>1</v>
      </c>
      <c r="E17" s="38" t="s">
        <v>5</v>
      </c>
      <c r="F17" s="38">
        <v>2</v>
      </c>
      <c r="G17" s="38">
        <v>5</v>
      </c>
    </row>
    <row r="18" spans="1:7" x14ac:dyDescent="0.25">
      <c r="A18" s="90"/>
      <c r="B18" s="78"/>
      <c r="C18" s="33">
        <v>16</v>
      </c>
      <c r="D18" s="38">
        <v>3</v>
      </c>
      <c r="E18" s="38" t="s">
        <v>4</v>
      </c>
      <c r="F18" s="38">
        <v>3</v>
      </c>
      <c r="G18" s="38">
        <v>5</v>
      </c>
    </row>
    <row r="19" spans="1:7" x14ac:dyDescent="0.25">
      <c r="A19" s="90"/>
      <c r="B19" s="78"/>
      <c r="C19" s="33">
        <v>17</v>
      </c>
      <c r="D19" s="38">
        <v>3</v>
      </c>
      <c r="E19" s="38" t="s">
        <v>5</v>
      </c>
      <c r="F19" s="38">
        <v>3</v>
      </c>
      <c r="G19" s="38">
        <v>5</v>
      </c>
    </row>
    <row r="20" spans="1:7" x14ac:dyDescent="0.25">
      <c r="A20" s="90"/>
      <c r="B20" s="78"/>
      <c r="C20" s="33">
        <v>18</v>
      </c>
      <c r="D20" s="38">
        <v>2</v>
      </c>
      <c r="E20" s="38" t="s">
        <v>4</v>
      </c>
      <c r="F20" s="38">
        <v>4</v>
      </c>
      <c r="G20" s="38">
        <v>5</v>
      </c>
    </row>
    <row r="21" spans="1:7" x14ac:dyDescent="0.25">
      <c r="A21" s="90"/>
      <c r="B21" s="78"/>
      <c r="C21" s="33">
        <v>19</v>
      </c>
      <c r="D21" s="38">
        <v>2</v>
      </c>
      <c r="E21" s="38" t="s">
        <v>4</v>
      </c>
      <c r="F21" s="38">
        <v>4</v>
      </c>
      <c r="G21" s="38">
        <v>5</v>
      </c>
    </row>
    <row r="22" spans="1:7" x14ac:dyDescent="0.25">
      <c r="A22" s="90"/>
      <c r="B22" s="78"/>
      <c r="C22" s="33">
        <v>20</v>
      </c>
      <c r="D22" s="38">
        <v>2</v>
      </c>
      <c r="E22" s="38" t="s">
        <v>5</v>
      </c>
      <c r="F22" s="38">
        <v>4</v>
      </c>
      <c r="G22" s="38">
        <v>1</v>
      </c>
    </row>
    <row r="23" spans="1:7" x14ac:dyDescent="0.25">
      <c r="A23" s="90"/>
      <c r="B23" s="78"/>
      <c r="C23" s="33">
        <v>21</v>
      </c>
      <c r="D23" s="38"/>
      <c r="E23" s="38"/>
      <c r="F23" s="38"/>
      <c r="G23" s="38"/>
    </row>
    <row r="24" spans="1:7" x14ac:dyDescent="0.25">
      <c r="A24" s="90"/>
      <c r="B24" s="78"/>
      <c r="C24" s="33">
        <v>22</v>
      </c>
      <c r="D24" s="38"/>
      <c r="E24" s="38"/>
      <c r="F24" s="38"/>
      <c r="G24" s="38"/>
    </row>
    <row r="25" spans="1:7" x14ac:dyDescent="0.25">
      <c r="A25" s="90"/>
      <c r="B25" s="78"/>
      <c r="C25" s="33">
        <v>23</v>
      </c>
      <c r="D25" s="38"/>
      <c r="E25" s="38"/>
      <c r="F25" s="38"/>
      <c r="G25" s="38"/>
    </row>
    <row r="26" spans="1:7" x14ac:dyDescent="0.25">
      <c r="A26" s="90"/>
      <c r="B26" s="78"/>
      <c r="C26" s="33">
        <v>24</v>
      </c>
      <c r="D26" s="38"/>
      <c r="E26" s="38"/>
      <c r="F26" s="38"/>
      <c r="G26" s="38"/>
    </row>
    <row r="27" spans="1:7" x14ac:dyDescent="0.25">
      <c r="A27" s="90"/>
      <c r="B27" s="78"/>
      <c r="C27" s="33">
        <v>25</v>
      </c>
      <c r="D27" s="38"/>
      <c r="E27" s="38"/>
      <c r="F27" s="38"/>
      <c r="G27" s="38"/>
    </row>
    <row r="28" spans="1:7" x14ac:dyDescent="0.25">
      <c r="A28" s="90"/>
      <c r="B28" s="78"/>
      <c r="C28" s="33">
        <v>26</v>
      </c>
      <c r="D28" s="38"/>
      <c r="E28" s="38"/>
      <c r="F28" s="38"/>
      <c r="G28" s="38"/>
    </row>
    <row r="29" spans="1:7" x14ac:dyDescent="0.25">
      <c r="A29" s="90"/>
      <c r="B29" s="78"/>
      <c r="C29" s="33">
        <v>27</v>
      </c>
      <c r="D29" s="38"/>
      <c r="E29" s="38"/>
      <c r="F29" s="38"/>
      <c r="G29" s="38"/>
    </row>
    <row r="30" spans="1:7" x14ac:dyDescent="0.25">
      <c r="A30" s="90"/>
      <c r="B30" s="78"/>
      <c r="C30" s="33">
        <v>28</v>
      </c>
      <c r="D30" s="38"/>
      <c r="E30" s="38"/>
      <c r="F30" s="38"/>
      <c r="G30" s="38"/>
    </row>
    <row r="31" spans="1:7" x14ac:dyDescent="0.25">
      <c r="A31" s="90"/>
      <c r="B31" s="78"/>
      <c r="C31" s="33">
        <v>29</v>
      </c>
      <c r="D31" s="38"/>
      <c r="E31" s="38"/>
      <c r="F31" s="38"/>
      <c r="G31" s="38"/>
    </row>
    <row r="32" spans="1:7" x14ac:dyDescent="0.25">
      <c r="A32" s="90"/>
      <c r="B32" s="78"/>
      <c r="C32" s="33">
        <v>30</v>
      </c>
      <c r="D32" s="38"/>
      <c r="E32" s="38"/>
      <c r="F32" s="38"/>
      <c r="G32" s="38"/>
    </row>
    <row r="33" spans="1:7" x14ac:dyDescent="0.25">
      <c r="A33" s="90"/>
      <c r="B33" s="78"/>
      <c r="C33" s="33">
        <v>31</v>
      </c>
      <c r="D33" s="38"/>
      <c r="E33" s="38"/>
      <c r="F33" s="38"/>
      <c r="G33" s="38"/>
    </row>
    <row r="34" spans="1:7" x14ac:dyDescent="0.25">
      <c r="A34" s="90"/>
      <c r="B34" s="78"/>
      <c r="C34" s="33">
        <v>32</v>
      </c>
      <c r="D34" s="38"/>
      <c r="E34" s="38"/>
      <c r="F34" s="38"/>
      <c r="G34" s="38"/>
    </row>
    <row r="35" spans="1:7" x14ac:dyDescent="0.25">
      <c r="A35" s="90"/>
      <c r="B35" s="78"/>
      <c r="C35" s="33">
        <v>33</v>
      </c>
      <c r="D35" s="38"/>
      <c r="E35" s="38"/>
      <c r="F35" s="38"/>
      <c r="G35" s="38"/>
    </row>
    <row r="36" spans="1:7" x14ac:dyDescent="0.25">
      <c r="A36" s="90"/>
      <c r="B36" s="78"/>
      <c r="C36" s="33">
        <v>34</v>
      </c>
      <c r="D36" s="38"/>
      <c r="E36" s="38"/>
      <c r="F36" s="38"/>
      <c r="G36" s="38"/>
    </row>
    <row r="37" spans="1:7" x14ac:dyDescent="0.25">
      <c r="A37" s="90"/>
      <c r="B37" s="78"/>
      <c r="C37" s="33">
        <v>35</v>
      </c>
      <c r="D37" s="38"/>
      <c r="E37" s="38"/>
      <c r="F37" s="38"/>
      <c r="G37" s="38"/>
    </row>
    <row r="38" spans="1:7" x14ac:dyDescent="0.25">
      <c r="A38" s="90"/>
      <c r="B38" s="78"/>
      <c r="C38" s="33">
        <v>36</v>
      </c>
      <c r="D38" s="38"/>
      <c r="E38" s="38"/>
      <c r="F38" s="38"/>
      <c r="G38" s="38"/>
    </row>
    <row r="39" spans="1:7" x14ac:dyDescent="0.25">
      <c r="A39" s="90"/>
      <c r="B39" s="78"/>
      <c r="C39" s="33">
        <v>37</v>
      </c>
      <c r="D39" s="38"/>
      <c r="E39" s="38"/>
      <c r="F39" s="38"/>
      <c r="G39" s="38"/>
    </row>
    <row r="40" spans="1:7" x14ac:dyDescent="0.25">
      <c r="A40" s="90"/>
      <c r="B40" s="78"/>
      <c r="C40" s="33">
        <v>38</v>
      </c>
      <c r="D40" s="38"/>
      <c r="E40" s="38"/>
      <c r="F40" s="38"/>
      <c r="G40" s="38"/>
    </row>
    <row r="41" spans="1:7" x14ac:dyDescent="0.25">
      <c r="A41" s="90"/>
      <c r="B41" s="78"/>
      <c r="C41" s="33">
        <v>39</v>
      </c>
      <c r="D41" s="38"/>
      <c r="E41" s="38"/>
      <c r="F41" s="38"/>
      <c r="G41" s="38"/>
    </row>
    <row r="42" spans="1:7" x14ac:dyDescent="0.25">
      <c r="A42" s="90"/>
      <c r="B42" s="78"/>
      <c r="C42" s="26">
        <v>40</v>
      </c>
      <c r="D42" s="39"/>
      <c r="E42" s="39"/>
      <c r="F42" s="39"/>
      <c r="G42" s="39"/>
    </row>
    <row r="43" spans="1:7" x14ac:dyDescent="0.25">
      <c r="A43" s="90"/>
    </row>
  </sheetData>
  <mergeCells count="4">
    <mergeCell ref="D1:G1"/>
    <mergeCell ref="B1:C2"/>
    <mergeCell ref="B3:B42"/>
    <mergeCell ref="A1:A4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35"/>
  <sheetViews>
    <sheetView zoomScale="70" zoomScaleNormal="70" workbookViewId="0">
      <selection activeCell="Q44" sqref="Q44"/>
    </sheetView>
  </sheetViews>
  <sheetFormatPr defaultRowHeight="15" x14ac:dyDescent="0.25"/>
  <cols>
    <col min="1" max="2" width="10.5703125" bestFit="1" customWidth="1"/>
    <col min="3" max="4" width="12.140625" customWidth="1"/>
    <col min="8" max="8" width="19.140625" bestFit="1" customWidth="1"/>
    <col min="9" max="9" width="6.7109375" customWidth="1"/>
    <col min="13" max="13" width="52.85546875" bestFit="1" customWidth="1"/>
  </cols>
  <sheetData>
    <row r="3" spans="2:14" x14ac:dyDescent="0.25">
      <c r="B3" s="108" t="s">
        <v>30</v>
      </c>
      <c r="C3" s="109"/>
      <c r="G3" s="110" t="s">
        <v>33</v>
      </c>
      <c r="H3" s="111"/>
      <c r="I3" s="112"/>
      <c r="L3" s="102" t="s">
        <v>39</v>
      </c>
      <c r="M3" s="103"/>
      <c r="N3" s="104"/>
    </row>
    <row r="4" spans="2:14" x14ac:dyDescent="0.25">
      <c r="B4" s="40" t="s">
        <v>31</v>
      </c>
      <c r="C4" s="42">
        <f>COUNTIF('Demographic Data'!E3:E42,"M")</f>
        <v>11</v>
      </c>
      <c r="G4" s="44">
        <v>1</v>
      </c>
      <c r="H4" s="45" t="s">
        <v>34</v>
      </c>
      <c r="I4" s="46">
        <f>COUNTIF('Demographic Data'!D3:D42,"1")</f>
        <v>5</v>
      </c>
      <c r="L4" s="50">
        <v>1</v>
      </c>
      <c r="M4" s="50" t="s">
        <v>40</v>
      </c>
      <c r="N4" s="53">
        <f>COUNTIF('Demographic Data'!F3:F42,"1")</f>
        <v>3</v>
      </c>
    </row>
    <row r="5" spans="2:14" x14ac:dyDescent="0.25">
      <c r="B5" s="41" t="s">
        <v>32</v>
      </c>
      <c r="C5" s="43">
        <f>COUNTIF('Demographic Data'!E3:E42,"F")</f>
        <v>9</v>
      </c>
      <c r="G5" s="44">
        <v>2</v>
      </c>
      <c r="H5" s="45" t="s">
        <v>35</v>
      </c>
      <c r="I5" s="46">
        <f>COUNTIF('Demographic Data'!D3:D42,"2")</f>
        <v>7</v>
      </c>
      <c r="L5" s="51">
        <v>2</v>
      </c>
      <c r="M5" s="51" t="s">
        <v>41</v>
      </c>
      <c r="N5" s="53">
        <f>COUNTIF('Demographic Data'!F3:F42,"2")</f>
        <v>3</v>
      </c>
    </row>
    <row r="6" spans="2:14" x14ac:dyDescent="0.25">
      <c r="G6" s="44">
        <v>3</v>
      </c>
      <c r="H6" s="45" t="s">
        <v>36</v>
      </c>
      <c r="I6" s="46">
        <f>COUNTIF('Demographic Data'!D3:D42,"3")</f>
        <v>4</v>
      </c>
      <c r="L6" s="51">
        <v>3</v>
      </c>
      <c r="M6" s="51" t="s">
        <v>42</v>
      </c>
      <c r="N6" s="53">
        <f>COUNTIF('Demographic Data'!F3:F42,"3")</f>
        <v>6</v>
      </c>
    </row>
    <row r="7" spans="2:14" x14ac:dyDescent="0.25">
      <c r="G7" s="44">
        <v>4</v>
      </c>
      <c r="H7" s="45" t="s">
        <v>37</v>
      </c>
      <c r="I7" s="46">
        <f>COUNTIF('Demographic Data'!D3:D42,"4")</f>
        <v>2</v>
      </c>
      <c r="L7" s="51">
        <v>4</v>
      </c>
      <c r="M7" s="51" t="s">
        <v>43</v>
      </c>
      <c r="N7" s="53">
        <f>COUNTIF('Demographic Data'!F3:F42,"4")</f>
        <v>6</v>
      </c>
    </row>
    <row r="8" spans="2:14" x14ac:dyDescent="0.25">
      <c r="G8" s="47">
        <v>5</v>
      </c>
      <c r="H8" s="48" t="s">
        <v>38</v>
      </c>
      <c r="I8" s="49">
        <f>COUNTIF('Demographic Data'!D3:D42,"5")</f>
        <v>2</v>
      </c>
      <c r="L8" s="52">
        <v>5</v>
      </c>
      <c r="M8" s="52" t="s">
        <v>44</v>
      </c>
      <c r="N8" s="54">
        <f>COUNTIF('Demographic Data'!F3:F42,"5")</f>
        <v>2</v>
      </c>
    </row>
    <row r="29" spans="12:14" ht="15.75" customHeight="1" x14ac:dyDescent="0.25"/>
    <row r="30" spans="12:14" x14ac:dyDescent="0.25">
      <c r="L30" s="105" t="s">
        <v>45</v>
      </c>
      <c r="M30" s="106"/>
      <c r="N30" s="107"/>
    </row>
    <row r="31" spans="12:14" x14ac:dyDescent="0.25">
      <c r="L31" s="55">
        <v>1</v>
      </c>
      <c r="M31" s="61" t="s">
        <v>40</v>
      </c>
      <c r="N31" s="57">
        <f>COUNTIF('Demographic Data'!G3:G42,"1")</f>
        <v>1</v>
      </c>
    </row>
    <row r="32" spans="12:14" x14ac:dyDescent="0.25">
      <c r="L32" s="55">
        <v>2</v>
      </c>
      <c r="M32" s="55" t="s">
        <v>41</v>
      </c>
      <c r="N32" s="58">
        <f>COUNTIF('Demographic Data'!G3:G42,"2")</f>
        <v>3</v>
      </c>
    </row>
    <row r="33" spans="12:14" x14ac:dyDescent="0.25">
      <c r="L33" s="55">
        <v>3</v>
      </c>
      <c r="M33" s="55" t="s">
        <v>42</v>
      </c>
      <c r="N33" s="58">
        <f>COUNTIF('Demographic Data'!G3:G42,"3")</f>
        <v>6</v>
      </c>
    </row>
    <row r="34" spans="12:14" x14ac:dyDescent="0.25">
      <c r="L34" s="55">
        <v>4</v>
      </c>
      <c r="M34" s="55" t="s">
        <v>43</v>
      </c>
      <c r="N34" s="58">
        <f>COUNTIF('Demographic Data'!G3:G42,"4")</f>
        <v>5</v>
      </c>
    </row>
    <row r="35" spans="12:14" x14ac:dyDescent="0.25">
      <c r="L35" s="56">
        <v>5</v>
      </c>
      <c r="M35" s="56" t="s">
        <v>44</v>
      </c>
      <c r="N35" s="59">
        <f>COUNTIF('Demographic Data'!G3:G42,"5")</f>
        <v>5</v>
      </c>
    </row>
  </sheetData>
  <mergeCells count="4">
    <mergeCell ref="L3:N3"/>
    <mergeCell ref="L30:N30"/>
    <mergeCell ref="B3:C3"/>
    <mergeCell ref="G3:I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"/>
  <sheetViews>
    <sheetView zoomScale="90" zoomScaleNormal="90" workbookViewId="0">
      <selection activeCell="M32" sqref="M32"/>
    </sheetView>
  </sheetViews>
  <sheetFormatPr defaultRowHeight="12" x14ac:dyDescent="0.2"/>
  <cols>
    <col min="1" max="1" width="26.7109375" style="27" bestFit="1" customWidth="1"/>
    <col min="2" max="2" width="13.85546875" style="27" bestFit="1" customWidth="1"/>
    <col min="3" max="3" width="16.140625" style="27" bestFit="1" customWidth="1"/>
    <col min="4" max="4" width="8.5703125" style="27" bestFit="1" customWidth="1"/>
    <col min="5" max="5" width="104.140625" style="27" bestFit="1" customWidth="1"/>
    <col min="6" max="1018" width="8.7109375" style="27"/>
    <col min="1019" max="16384" width="9.140625" style="27"/>
  </cols>
  <sheetData>
    <row r="1" spans="1:5" ht="12.75" x14ac:dyDescent="0.2">
      <c r="A1" s="73" t="s">
        <v>50</v>
      </c>
      <c r="B1" s="114" t="s">
        <v>51</v>
      </c>
      <c r="C1" s="114"/>
      <c r="D1" s="73" t="s">
        <v>1</v>
      </c>
      <c r="E1" s="73" t="s">
        <v>52</v>
      </c>
    </row>
    <row r="2" spans="1:5" ht="15" customHeight="1" x14ac:dyDescent="0.2">
      <c r="A2" s="115" t="s">
        <v>9</v>
      </c>
      <c r="B2" s="113" t="s">
        <v>47</v>
      </c>
      <c r="C2" s="113"/>
      <c r="D2" s="29">
        <v>1</v>
      </c>
      <c r="E2" s="70" t="s">
        <v>90</v>
      </c>
    </row>
    <row r="3" spans="1:5" x14ac:dyDescent="0.2">
      <c r="A3" s="115"/>
      <c r="B3" s="113"/>
      <c r="C3" s="113"/>
      <c r="D3" s="28">
        <v>2</v>
      </c>
      <c r="E3" s="71" t="s">
        <v>53</v>
      </c>
    </row>
    <row r="4" spans="1:5" ht="15" customHeight="1" x14ac:dyDescent="0.2">
      <c r="A4" s="115"/>
      <c r="B4" s="113" t="s">
        <v>48</v>
      </c>
      <c r="C4" s="113"/>
      <c r="D4" s="28">
        <v>3</v>
      </c>
      <c r="E4" s="71" t="s">
        <v>54</v>
      </c>
    </row>
    <row r="5" spans="1:5" x14ac:dyDescent="0.2">
      <c r="A5" s="115"/>
      <c r="B5" s="113"/>
      <c r="C5" s="113"/>
      <c r="D5" s="28">
        <v>4</v>
      </c>
      <c r="E5" s="71" t="s">
        <v>55</v>
      </c>
    </row>
    <row r="6" spans="1:5" x14ac:dyDescent="0.2">
      <c r="A6" s="115"/>
      <c r="B6" s="113"/>
      <c r="C6" s="113"/>
      <c r="D6" s="28">
        <v>5</v>
      </c>
      <c r="E6" s="71" t="s">
        <v>56</v>
      </c>
    </row>
    <row r="7" spans="1:5" ht="15" customHeight="1" x14ac:dyDescent="0.2">
      <c r="A7" s="115"/>
      <c r="B7" s="113" t="s">
        <v>49</v>
      </c>
      <c r="C7" s="113"/>
      <c r="D7" s="28">
        <v>6</v>
      </c>
      <c r="E7" s="71" t="s">
        <v>57</v>
      </c>
    </row>
    <row r="8" spans="1:5" x14ac:dyDescent="0.2">
      <c r="A8" s="115"/>
      <c r="B8" s="113"/>
      <c r="C8" s="113"/>
      <c r="D8" s="28">
        <v>7</v>
      </c>
      <c r="E8" s="71" t="s">
        <v>58</v>
      </c>
    </row>
    <row r="9" spans="1:5" ht="15" customHeight="1" x14ac:dyDescent="0.2">
      <c r="A9" s="115"/>
      <c r="B9" s="115" t="s">
        <v>84</v>
      </c>
      <c r="C9" s="115"/>
      <c r="D9" s="28">
        <v>8</v>
      </c>
      <c r="E9" s="71" t="s">
        <v>59</v>
      </c>
    </row>
    <row r="10" spans="1:5" x14ac:dyDescent="0.2">
      <c r="A10" s="115"/>
      <c r="B10" s="116"/>
      <c r="C10" s="116"/>
      <c r="D10" s="28">
        <v>9</v>
      </c>
      <c r="E10" s="30" t="s">
        <v>60</v>
      </c>
    </row>
    <row r="11" spans="1:5" ht="15" customHeight="1" x14ac:dyDescent="0.2">
      <c r="A11" s="113" t="s">
        <v>89</v>
      </c>
      <c r="B11" s="113" t="s">
        <v>10</v>
      </c>
      <c r="C11" s="113"/>
      <c r="D11" s="29">
        <v>10</v>
      </c>
      <c r="E11" s="70" t="s">
        <v>61</v>
      </c>
    </row>
    <row r="12" spans="1:5" x14ac:dyDescent="0.2">
      <c r="A12" s="113"/>
      <c r="B12" s="113" t="s">
        <v>11</v>
      </c>
      <c r="C12" s="113"/>
      <c r="D12" s="28">
        <v>11</v>
      </c>
      <c r="E12" s="60" t="s">
        <v>62</v>
      </c>
    </row>
    <row r="13" spans="1:5" x14ac:dyDescent="0.2">
      <c r="A13" s="113"/>
      <c r="B13" s="113"/>
      <c r="C13" s="113"/>
      <c r="D13" s="28">
        <v>12</v>
      </c>
      <c r="E13" s="71" t="s">
        <v>63</v>
      </c>
    </row>
    <row r="14" spans="1:5" x14ac:dyDescent="0.2">
      <c r="A14" s="113"/>
      <c r="B14" s="113"/>
      <c r="C14" s="113"/>
      <c r="D14" s="28">
        <v>13</v>
      </c>
      <c r="E14" s="71" t="s">
        <v>64</v>
      </c>
    </row>
    <row r="15" spans="1:5" x14ac:dyDescent="0.2">
      <c r="A15" s="113"/>
      <c r="B15" s="113" t="s">
        <v>12</v>
      </c>
      <c r="C15" s="113"/>
      <c r="D15" s="28">
        <v>14</v>
      </c>
      <c r="E15" s="71" t="s">
        <v>65</v>
      </c>
    </row>
    <row r="16" spans="1:5" x14ac:dyDescent="0.2">
      <c r="A16" s="113"/>
      <c r="B16" s="113"/>
      <c r="C16" s="113"/>
      <c r="D16" s="28">
        <v>15</v>
      </c>
      <c r="E16" s="71" t="s">
        <v>66</v>
      </c>
    </row>
    <row r="17" spans="1:5" x14ac:dyDescent="0.2">
      <c r="A17" s="113"/>
      <c r="B17" s="113"/>
      <c r="C17" s="113"/>
      <c r="D17" s="28">
        <v>16</v>
      </c>
      <c r="E17" s="71" t="s">
        <v>67</v>
      </c>
    </row>
    <row r="18" spans="1:5" x14ac:dyDescent="0.2">
      <c r="A18" s="113"/>
      <c r="B18" s="113"/>
      <c r="C18" s="113"/>
      <c r="D18" s="28">
        <v>17</v>
      </c>
      <c r="E18" s="71" t="s">
        <v>68</v>
      </c>
    </row>
    <row r="19" spans="1:5" x14ac:dyDescent="0.2">
      <c r="A19" s="113"/>
      <c r="B19" s="113" t="s">
        <v>14</v>
      </c>
      <c r="C19" s="113"/>
      <c r="D19" s="28">
        <v>18</v>
      </c>
      <c r="E19" s="71" t="s">
        <v>69</v>
      </c>
    </row>
    <row r="20" spans="1:5" x14ac:dyDescent="0.2">
      <c r="A20" s="113"/>
      <c r="B20" s="113"/>
      <c r="C20" s="113"/>
      <c r="D20" s="28">
        <v>19</v>
      </c>
      <c r="E20" s="71" t="s">
        <v>70</v>
      </c>
    </row>
    <row r="21" spans="1:5" x14ac:dyDescent="0.2">
      <c r="A21" s="113"/>
      <c r="B21" s="113"/>
      <c r="C21" s="113"/>
      <c r="D21" s="28">
        <v>20</v>
      </c>
      <c r="E21" s="71" t="s">
        <v>71</v>
      </c>
    </row>
    <row r="22" spans="1:5" x14ac:dyDescent="0.2">
      <c r="A22" s="113"/>
      <c r="B22" s="113" t="s">
        <v>15</v>
      </c>
      <c r="C22" s="113"/>
      <c r="D22" s="28">
        <v>21</v>
      </c>
      <c r="E22" s="71" t="s">
        <v>72</v>
      </c>
    </row>
    <row r="23" spans="1:5" x14ac:dyDescent="0.2">
      <c r="A23" s="113"/>
      <c r="B23" s="113"/>
      <c r="C23" s="113"/>
      <c r="D23" s="28">
        <v>22</v>
      </c>
      <c r="E23" s="71" t="s">
        <v>73</v>
      </c>
    </row>
    <row r="24" spans="1:5" x14ac:dyDescent="0.2">
      <c r="A24" s="113"/>
      <c r="B24" s="113" t="s">
        <v>16</v>
      </c>
      <c r="C24" s="113"/>
      <c r="D24" s="28">
        <v>23</v>
      </c>
      <c r="E24" s="71" t="s">
        <v>74</v>
      </c>
    </row>
    <row r="25" spans="1:5" x14ac:dyDescent="0.2">
      <c r="A25" s="113"/>
      <c r="B25" s="113"/>
      <c r="C25" s="113"/>
      <c r="D25" s="28">
        <v>24</v>
      </c>
      <c r="E25" s="71" t="s">
        <v>75</v>
      </c>
    </row>
    <row r="26" spans="1:5" x14ac:dyDescent="0.2">
      <c r="A26" s="113"/>
      <c r="B26" s="113"/>
      <c r="C26" s="113"/>
      <c r="D26" s="28">
        <v>25</v>
      </c>
      <c r="E26" s="71" t="s">
        <v>76</v>
      </c>
    </row>
    <row r="27" spans="1:5" x14ac:dyDescent="0.2">
      <c r="A27" s="113"/>
      <c r="B27" s="113" t="s">
        <v>17</v>
      </c>
      <c r="C27" s="113"/>
      <c r="D27" s="28">
        <v>26</v>
      </c>
      <c r="E27" s="71" t="s">
        <v>77</v>
      </c>
    </row>
    <row r="28" spans="1:5" x14ac:dyDescent="0.2">
      <c r="A28" s="113"/>
      <c r="B28" s="113"/>
      <c r="C28" s="113"/>
      <c r="D28" s="28">
        <v>27</v>
      </c>
      <c r="E28" s="71" t="s">
        <v>78</v>
      </c>
    </row>
    <row r="29" spans="1:5" x14ac:dyDescent="0.2">
      <c r="A29" s="113"/>
      <c r="B29" s="113"/>
      <c r="C29" s="113"/>
      <c r="D29" s="28">
        <v>28</v>
      </c>
      <c r="E29" s="71" t="s">
        <v>79</v>
      </c>
    </row>
    <row r="30" spans="1:5" x14ac:dyDescent="0.2">
      <c r="A30" s="113"/>
      <c r="B30" s="113"/>
      <c r="C30" s="113"/>
      <c r="D30" s="28">
        <v>29</v>
      </c>
      <c r="E30" s="71" t="s">
        <v>80</v>
      </c>
    </row>
    <row r="31" spans="1:5" x14ac:dyDescent="0.2">
      <c r="A31" s="113"/>
      <c r="B31" s="113" t="s">
        <v>46</v>
      </c>
      <c r="C31" s="113"/>
      <c r="D31" s="28">
        <v>30</v>
      </c>
      <c r="E31" s="71" t="s">
        <v>81</v>
      </c>
    </row>
    <row r="32" spans="1:5" ht="12.75" x14ac:dyDescent="0.2">
      <c r="A32" s="113"/>
      <c r="B32" s="113"/>
      <c r="C32" s="113"/>
      <c r="D32" s="28">
        <v>31</v>
      </c>
      <c r="E32" s="72" t="s">
        <v>82</v>
      </c>
    </row>
    <row r="33" spans="1:5" x14ac:dyDescent="0.2">
      <c r="A33" s="113"/>
      <c r="B33" s="113"/>
      <c r="C33" s="113"/>
      <c r="D33" s="28">
        <v>32</v>
      </c>
      <c r="E33" s="60" t="s">
        <v>83</v>
      </c>
    </row>
    <row r="34" spans="1:5" x14ac:dyDescent="0.2">
      <c r="A34" s="113"/>
      <c r="B34" s="113"/>
      <c r="C34" s="113"/>
      <c r="D34" s="28">
        <v>33</v>
      </c>
      <c r="E34" s="60" t="s">
        <v>83</v>
      </c>
    </row>
    <row r="35" spans="1:5" x14ac:dyDescent="0.2">
      <c r="A35" s="113"/>
      <c r="B35" s="113"/>
      <c r="C35" s="113"/>
      <c r="D35" s="28">
        <v>34</v>
      </c>
      <c r="E35" s="60" t="s">
        <v>3</v>
      </c>
    </row>
    <row r="36" spans="1:5" x14ac:dyDescent="0.2">
      <c r="A36" s="113"/>
      <c r="B36" s="113"/>
      <c r="C36" s="113"/>
      <c r="D36" s="69">
        <v>35</v>
      </c>
      <c r="E36" s="30" t="s">
        <v>3</v>
      </c>
    </row>
    <row r="37" spans="1:5" x14ac:dyDescent="0.2">
      <c r="C37" s="21"/>
      <c r="D37" s="21"/>
    </row>
    <row r="38" spans="1:5" x14ac:dyDescent="0.2">
      <c r="C38" s="21"/>
      <c r="D38" s="21"/>
      <c r="E38" s="22"/>
    </row>
    <row r="39" spans="1:5" x14ac:dyDescent="0.2">
      <c r="C39" s="21"/>
      <c r="D39" s="21"/>
      <c r="E39" s="22"/>
    </row>
    <row r="40" spans="1:5" x14ac:dyDescent="0.2">
      <c r="C40" s="21"/>
      <c r="D40" s="21"/>
      <c r="E40" s="22"/>
    </row>
    <row r="41" spans="1:5" x14ac:dyDescent="0.2">
      <c r="C41" s="21"/>
      <c r="D41" s="21"/>
      <c r="E41" s="22"/>
    </row>
    <row r="42" spans="1:5" x14ac:dyDescent="0.2">
      <c r="C42" s="21"/>
      <c r="D42" s="21"/>
      <c r="E42" s="22"/>
    </row>
    <row r="43" spans="1:5" x14ac:dyDescent="0.2">
      <c r="C43" s="21"/>
      <c r="D43" s="21"/>
      <c r="E43" s="22"/>
    </row>
    <row r="44" spans="1:5" x14ac:dyDescent="0.2">
      <c r="C44" s="21"/>
      <c r="D44" s="21"/>
      <c r="E44" s="22"/>
    </row>
    <row r="47" spans="1:5" x14ac:dyDescent="0.2">
      <c r="C47" s="21"/>
      <c r="D47" s="21"/>
      <c r="E47" s="22"/>
    </row>
    <row r="48" spans="1:5" x14ac:dyDescent="0.2">
      <c r="C48" s="21"/>
      <c r="D48" s="21"/>
      <c r="E48" s="22"/>
    </row>
    <row r="49" spans="3:5" x14ac:dyDescent="0.2">
      <c r="C49" s="21"/>
      <c r="D49" s="21"/>
      <c r="E49" s="22"/>
    </row>
    <row r="50" spans="3:5" x14ac:dyDescent="0.2">
      <c r="C50" s="21"/>
      <c r="D50" s="21"/>
      <c r="E50" s="22"/>
    </row>
    <row r="51" spans="3:5" x14ac:dyDescent="0.2">
      <c r="C51" s="21"/>
      <c r="D51" s="21"/>
      <c r="E51" s="22"/>
    </row>
    <row r="52" spans="3:5" x14ac:dyDescent="0.2">
      <c r="C52" s="21"/>
      <c r="D52" s="21"/>
      <c r="E52" s="22"/>
    </row>
    <row r="53" spans="3:5" x14ac:dyDescent="0.2">
      <c r="C53" s="21"/>
      <c r="D53" s="21"/>
      <c r="E53" s="22"/>
    </row>
    <row r="54" spans="3:5" x14ac:dyDescent="0.2">
      <c r="C54" s="21"/>
      <c r="D54" s="21"/>
      <c r="E54" s="22"/>
    </row>
    <row r="55" spans="3:5" x14ac:dyDescent="0.2">
      <c r="C55" s="21"/>
      <c r="D55" s="21"/>
      <c r="E55" s="22"/>
    </row>
    <row r="56" spans="3:5" x14ac:dyDescent="0.2">
      <c r="C56" s="21"/>
      <c r="D56" s="21"/>
      <c r="E56" s="22"/>
    </row>
    <row r="57" spans="3:5" x14ac:dyDescent="0.2">
      <c r="C57" s="21"/>
      <c r="D57" s="21"/>
      <c r="E57" s="22"/>
    </row>
    <row r="58" spans="3:5" x14ac:dyDescent="0.2">
      <c r="C58" s="21"/>
      <c r="D58" s="21"/>
      <c r="E58" s="22"/>
    </row>
    <row r="59" spans="3:5" x14ac:dyDescent="0.2">
      <c r="C59" s="21"/>
      <c r="D59" s="21"/>
      <c r="E59" s="22"/>
    </row>
    <row r="60" spans="3:5" x14ac:dyDescent="0.2">
      <c r="C60" s="21"/>
      <c r="D60" s="21"/>
      <c r="E60" s="22"/>
    </row>
    <row r="61" spans="3:5" x14ac:dyDescent="0.2">
      <c r="C61" s="21"/>
      <c r="D61" s="21"/>
      <c r="E61" s="22"/>
    </row>
    <row r="62" spans="3:5" x14ac:dyDescent="0.2">
      <c r="C62" s="21"/>
      <c r="D62" s="21"/>
      <c r="E62" s="22"/>
    </row>
  </sheetData>
  <mergeCells count="15">
    <mergeCell ref="A11:A36"/>
    <mergeCell ref="B31:C36"/>
    <mergeCell ref="B1:C1"/>
    <mergeCell ref="B2:C3"/>
    <mergeCell ref="B9:C10"/>
    <mergeCell ref="B7:C8"/>
    <mergeCell ref="B4:C6"/>
    <mergeCell ref="A2:A10"/>
    <mergeCell ref="B11:C11"/>
    <mergeCell ref="B12:C14"/>
    <mergeCell ref="B15:C18"/>
    <mergeCell ref="B19:C21"/>
    <mergeCell ref="B22:C23"/>
    <mergeCell ref="B24:C26"/>
    <mergeCell ref="B27:C30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6B6A-F4B6-4DA8-8C98-7880A799F332}">
  <dimension ref="A1:I21"/>
  <sheetViews>
    <sheetView tabSelected="1" workbookViewId="0">
      <selection activeCell="E11" sqref="E11"/>
    </sheetView>
  </sheetViews>
  <sheetFormatPr defaultRowHeight="15" x14ac:dyDescent="0.25"/>
  <sheetData>
    <row r="1" spans="1:9" ht="18" x14ac:dyDescent="0.25">
      <c r="A1" s="117" t="s">
        <v>91</v>
      </c>
      <c r="B1" s="117"/>
      <c r="C1" s="117"/>
      <c r="D1" s="117"/>
      <c r="E1" s="117"/>
      <c r="F1" s="117"/>
      <c r="G1" s="117"/>
      <c r="H1" s="117"/>
      <c r="I1" s="117"/>
    </row>
    <row r="2" spans="1:9" x14ac:dyDescent="0.25">
      <c r="A2" s="33">
        <v>1</v>
      </c>
      <c r="B2" s="118"/>
      <c r="C2" s="118"/>
      <c r="D2" s="118"/>
      <c r="E2" s="118"/>
      <c r="F2" s="118"/>
      <c r="G2" s="118"/>
      <c r="H2" s="118"/>
      <c r="I2" s="119"/>
    </row>
    <row r="3" spans="1:9" x14ac:dyDescent="0.25">
      <c r="A3" s="33">
        <v>2</v>
      </c>
      <c r="B3" s="1"/>
      <c r="C3" s="1"/>
      <c r="D3" s="1"/>
      <c r="E3" s="1"/>
      <c r="F3" s="1"/>
      <c r="G3" s="1"/>
      <c r="H3" s="1"/>
      <c r="I3" s="18"/>
    </row>
    <row r="4" spans="1:9" x14ac:dyDescent="0.25">
      <c r="A4" s="33">
        <v>3</v>
      </c>
      <c r="B4" s="1"/>
      <c r="C4" s="1"/>
      <c r="D4" s="1"/>
      <c r="E4" s="1"/>
      <c r="F4" s="1"/>
      <c r="G4" s="1"/>
      <c r="H4" s="1"/>
      <c r="I4" s="18"/>
    </row>
    <row r="5" spans="1:9" x14ac:dyDescent="0.25">
      <c r="A5" s="33">
        <v>4</v>
      </c>
      <c r="B5" s="1"/>
      <c r="C5" s="1"/>
      <c r="D5" s="1"/>
      <c r="E5" s="1"/>
      <c r="F5" s="1"/>
      <c r="G5" s="1"/>
      <c r="H5" s="1"/>
      <c r="I5" s="18"/>
    </row>
    <row r="6" spans="1:9" x14ac:dyDescent="0.25">
      <c r="A6" s="33">
        <v>5</v>
      </c>
      <c r="B6" s="1"/>
      <c r="C6" s="1"/>
      <c r="D6" s="1"/>
      <c r="E6" s="1"/>
      <c r="F6" s="1"/>
      <c r="G6" s="1"/>
      <c r="H6" s="1"/>
      <c r="I6" s="18"/>
    </row>
    <row r="7" spans="1:9" x14ac:dyDescent="0.25">
      <c r="A7" s="33">
        <v>6</v>
      </c>
      <c r="B7" s="1"/>
      <c r="C7" s="1"/>
      <c r="D7" s="1"/>
      <c r="E7" s="1"/>
      <c r="F7" s="1"/>
      <c r="G7" s="1"/>
      <c r="H7" s="1"/>
      <c r="I7" s="18"/>
    </row>
    <row r="8" spans="1:9" x14ac:dyDescent="0.25">
      <c r="A8" s="33">
        <v>7</v>
      </c>
      <c r="B8" s="1"/>
      <c r="C8" s="1"/>
      <c r="D8" s="1"/>
      <c r="E8" s="1"/>
      <c r="F8" s="1"/>
      <c r="G8" s="1"/>
      <c r="H8" s="1"/>
      <c r="I8" s="18"/>
    </row>
    <row r="9" spans="1:9" x14ac:dyDescent="0.25">
      <c r="A9" s="33">
        <v>8</v>
      </c>
      <c r="B9" s="1"/>
      <c r="C9" s="1"/>
      <c r="D9" s="1"/>
      <c r="E9" s="1"/>
      <c r="F9" s="1"/>
      <c r="G9" s="1"/>
      <c r="H9" s="1"/>
      <c r="I9" s="18"/>
    </row>
    <row r="10" spans="1:9" x14ac:dyDescent="0.25">
      <c r="A10" s="33">
        <v>9</v>
      </c>
      <c r="B10" s="1"/>
      <c r="C10" s="1"/>
      <c r="D10" s="1"/>
      <c r="E10" s="1"/>
      <c r="F10" s="1"/>
      <c r="G10" s="1"/>
      <c r="H10" s="1"/>
      <c r="I10" s="18"/>
    </row>
    <row r="11" spans="1:9" x14ac:dyDescent="0.25">
      <c r="A11" s="33">
        <v>10</v>
      </c>
      <c r="B11" s="1"/>
      <c r="C11" s="1"/>
      <c r="D11" s="1"/>
      <c r="E11" s="1"/>
      <c r="F11" s="1"/>
      <c r="G11" s="1"/>
      <c r="H11" s="1"/>
      <c r="I11" s="18"/>
    </row>
    <row r="12" spans="1:9" x14ac:dyDescent="0.25">
      <c r="A12" s="33">
        <v>11</v>
      </c>
      <c r="B12" s="1"/>
      <c r="C12" s="1"/>
      <c r="D12" s="1"/>
      <c r="E12" s="1"/>
      <c r="F12" s="1"/>
      <c r="G12" s="1"/>
      <c r="H12" s="1"/>
      <c r="I12" s="18"/>
    </row>
    <row r="13" spans="1:9" x14ac:dyDescent="0.25">
      <c r="A13" s="33">
        <v>12</v>
      </c>
      <c r="B13" s="1"/>
      <c r="C13" s="1"/>
      <c r="D13" s="1"/>
      <c r="E13" s="1"/>
      <c r="F13" s="1"/>
      <c r="G13" s="1"/>
      <c r="H13" s="1"/>
      <c r="I13" s="18"/>
    </row>
    <row r="14" spans="1:9" x14ac:dyDescent="0.25">
      <c r="A14" s="33">
        <v>13</v>
      </c>
      <c r="B14" s="1"/>
      <c r="C14" s="1"/>
      <c r="D14" s="1"/>
      <c r="E14" s="1"/>
      <c r="F14" s="1"/>
      <c r="G14" s="1"/>
      <c r="H14" s="1"/>
      <c r="I14" s="18"/>
    </row>
    <row r="15" spans="1:9" x14ac:dyDescent="0.25">
      <c r="A15" s="33">
        <v>14</v>
      </c>
      <c r="B15" s="1"/>
      <c r="C15" s="1"/>
      <c r="D15" s="1"/>
      <c r="E15" s="1"/>
      <c r="F15" s="1"/>
      <c r="G15" s="1"/>
      <c r="H15" s="1"/>
      <c r="I15" s="18"/>
    </row>
    <row r="16" spans="1:9" x14ac:dyDescent="0.25">
      <c r="A16" s="33">
        <v>15</v>
      </c>
      <c r="B16" s="1"/>
      <c r="C16" s="1"/>
      <c r="D16" s="1"/>
      <c r="E16" s="1"/>
      <c r="F16" s="1"/>
      <c r="G16" s="1"/>
      <c r="H16" s="1"/>
      <c r="I16" s="18"/>
    </row>
    <row r="17" spans="1:9" x14ac:dyDescent="0.25">
      <c r="A17" s="33">
        <v>16</v>
      </c>
      <c r="B17" s="1"/>
      <c r="C17" s="1"/>
      <c r="D17" s="1"/>
      <c r="E17" s="1"/>
      <c r="F17" s="1"/>
      <c r="G17" s="1"/>
      <c r="H17" s="1"/>
      <c r="I17" s="18"/>
    </row>
    <row r="18" spans="1:9" x14ac:dyDescent="0.25">
      <c r="A18" s="33">
        <v>17</v>
      </c>
      <c r="B18" s="1"/>
      <c r="C18" s="1"/>
      <c r="D18" s="1"/>
      <c r="E18" s="1"/>
      <c r="F18" s="1"/>
      <c r="G18" s="1"/>
      <c r="H18" s="1"/>
      <c r="I18" s="18"/>
    </row>
    <row r="19" spans="1:9" x14ac:dyDescent="0.25">
      <c r="A19" s="33">
        <v>18</v>
      </c>
      <c r="B19" s="1"/>
      <c r="C19" s="1"/>
      <c r="D19" s="1"/>
      <c r="E19" s="1"/>
      <c r="F19" s="1"/>
      <c r="G19" s="1"/>
      <c r="H19" s="1"/>
      <c r="I19" s="18"/>
    </row>
    <row r="20" spans="1:9" x14ac:dyDescent="0.25">
      <c r="A20" s="33">
        <v>19</v>
      </c>
      <c r="B20" s="1"/>
      <c r="C20" s="1"/>
      <c r="D20" s="1"/>
      <c r="E20" s="1"/>
      <c r="F20" s="1"/>
      <c r="G20" s="1"/>
      <c r="H20" s="1"/>
      <c r="I20" s="18"/>
    </row>
    <row r="21" spans="1:9" x14ac:dyDescent="0.25">
      <c r="A21" s="33">
        <v>20</v>
      </c>
      <c r="B21" s="1"/>
      <c r="C21" s="1"/>
      <c r="D21" s="1"/>
      <c r="E21" s="1"/>
      <c r="F21" s="1"/>
      <c r="G21" s="1"/>
      <c r="H21" s="1"/>
      <c r="I21" s="18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1DE8-8DAC-4A63-82B3-31B1E3B47827}">
  <dimension ref="A1:I21"/>
  <sheetViews>
    <sheetView workbookViewId="0">
      <selection sqref="A1:I21"/>
    </sheetView>
  </sheetViews>
  <sheetFormatPr defaultRowHeight="15" x14ac:dyDescent="0.25"/>
  <sheetData>
    <row r="1" spans="1:9" ht="18" x14ac:dyDescent="0.25">
      <c r="A1" s="117" t="s">
        <v>92</v>
      </c>
      <c r="B1" s="117"/>
      <c r="C1" s="117"/>
      <c r="D1" s="117"/>
      <c r="E1" s="117"/>
      <c r="F1" s="117"/>
      <c r="G1" s="117"/>
      <c r="H1" s="117"/>
      <c r="I1" s="117"/>
    </row>
    <row r="2" spans="1:9" x14ac:dyDescent="0.25">
      <c r="A2" s="33">
        <v>1</v>
      </c>
      <c r="B2" s="118"/>
      <c r="C2" s="118"/>
      <c r="D2" s="118"/>
      <c r="E2" s="118"/>
      <c r="F2" s="118"/>
      <c r="G2" s="118"/>
      <c r="H2" s="118"/>
      <c r="I2" s="119"/>
    </row>
    <row r="3" spans="1:9" x14ac:dyDescent="0.25">
      <c r="A3" s="33">
        <v>2</v>
      </c>
      <c r="B3" s="1"/>
      <c r="C3" s="1"/>
      <c r="D3" s="1"/>
      <c r="E3" s="1"/>
      <c r="F3" s="1"/>
      <c r="G3" s="1"/>
      <c r="H3" s="1"/>
      <c r="I3" s="18"/>
    </row>
    <row r="4" spans="1:9" x14ac:dyDescent="0.25">
      <c r="A4" s="33">
        <v>3</v>
      </c>
      <c r="B4" s="1"/>
      <c r="C4" s="1"/>
      <c r="D4" s="1"/>
      <c r="E4" s="1"/>
      <c r="F4" s="1"/>
      <c r="G4" s="1"/>
      <c r="H4" s="1"/>
      <c r="I4" s="18"/>
    </row>
    <row r="5" spans="1:9" x14ac:dyDescent="0.25">
      <c r="A5" s="33">
        <v>4</v>
      </c>
      <c r="B5" s="1"/>
      <c r="C5" s="1"/>
      <c r="D5" s="1"/>
      <c r="E5" s="1"/>
      <c r="F5" s="1"/>
      <c r="G5" s="1"/>
      <c r="H5" s="1"/>
      <c r="I5" s="18"/>
    </row>
    <row r="6" spans="1:9" x14ac:dyDescent="0.25">
      <c r="A6" s="33">
        <v>5</v>
      </c>
      <c r="B6" s="1"/>
      <c r="C6" s="1"/>
      <c r="D6" s="1"/>
      <c r="E6" s="1"/>
      <c r="F6" s="1"/>
      <c r="G6" s="1"/>
      <c r="H6" s="1"/>
      <c r="I6" s="18"/>
    </row>
    <row r="7" spans="1:9" x14ac:dyDescent="0.25">
      <c r="A7" s="33">
        <v>6</v>
      </c>
      <c r="B7" s="1"/>
      <c r="C7" s="1"/>
      <c r="D7" s="1"/>
      <c r="E7" s="1"/>
      <c r="F7" s="1"/>
      <c r="G7" s="1"/>
      <c r="H7" s="1"/>
      <c r="I7" s="18"/>
    </row>
    <row r="8" spans="1:9" x14ac:dyDescent="0.25">
      <c r="A8" s="33">
        <v>7</v>
      </c>
      <c r="B8" s="1"/>
      <c r="C8" s="1"/>
      <c r="D8" s="1"/>
      <c r="E8" s="1"/>
      <c r="F8" s="1"/>
      <c r="G8" s="1"/>
      <c r="H8" s="1"/>
      <c r="I8" s="18"/>
    </row>
    <row r="9" spans="1:9" x14ac:dyDescent="0.25">
      <c r="A9" s="33">
        <v>8</v>
      </c>
      <c r="B9" s="1"/>
      <c r="C9" s="1"/>
      <c r="D9" s="1"/>
      <c r="E9" s="1"/>
      <c r="F9" s="1"/>
      <c r="G9" s="1"/>
      <c r="H9" s="1"/>
      <c r="I9" s="18"/>
    </row>
    <row r="10" spans="1:9" x14ac:dyDescent="0.25">
      <c r="A10" s="33">
        <v>9</v>
      </c>
      <c r="B10" s="1"/>
      <c r="C10" s="1"/>
      <c r="D10" s="1"/>
      <c r="E10" s="1"/>
      <c r="F10" s="1"/>
      <c r="G10" s="1"/>
      <c r="H10" s="1"/>
      <c r="I10" s="18"/>
    </row>
    <row r="11" spans="1:9" x14ac:dyDescent="0.25">
      <c r="A11" s="33">
        <v>10</v>
      </c>
      <c r="B11" s="1"/>
      <c r="C11" s="1"/>
      <c r="D11" s="1"/>
      <c r="E11" s="1"/>
      <c r="F11" s="1"/>
      <c r="G11" s="1"/>
      <c r="H11" s="1"/>
      <c r="I11" s="18"/>
    </row>
    <row r="12" spans="1:9" x14ac:dyDescent="0.25">
      <c r="A12" s="33">
        <v>11</v>
      </c>
      <c r="B12" s="1"/>
      <c r="C12" s="1"/>
      <c r="D12" s="1"/>
      <c r="E12" s="1"/>
      <c r="F12" s="1"/>
      <c r="G12" s="1"/>
      <c r="H12" s="1"/>
      <c r="I12" s="18"/>
    </row>
    <row r="13" spans="1:9" x14ac:dyDescent="0.25">
      <c r="A13" s="33">
        <v>12</v>
      </c>
      <c r="B13" s="1"/>
      <c r="C13" s="1"/>
      <c r="D13" s="1"/>
      <c r="E13" s="1"/>
      <c r="F13" s="1"/>
      <c r="G13" s="1"/>
      <c r="H13" s="1"/>
      <c r="I13" s="18"/>
    </row>
    <row r="14" spans="1:9" x14ac:dyDescent="0.25">
      <c r="A14" s="33">
        <v>13</v>
      </c>
      <c r="B14" s="1"/>
      <c r="C14" s="1"/>
      <c r="D14" s="1"/>
      <c r="E14" s="1"/>
      <c r="F14" s="1"/>
      <c r="G14" s="1"/>
      <c r="H14" s="1"/>
      <c r="I14" s="18"/>
    </row>
    <row r="15" spans="1:9" x14ac:dyDescent="0.25">
      <c r="A15" s="33">
        <v>14</v>
      </c>
      <c r="B15" s="1"/>
      <c r="C15" s="1"/>
      <c r="D15" s="1"/>
      <c r="E15" s="1"/>
      <c r="F15" s="1"/>
      <c r="G15" s="1"/>
      <c r="H15" s="1"/>
      <c r="I15" s="18"/>
    </row>
    <row r="16" spans="1:9" x14ac:dyDescent="0.25">
      <c r="A16" s="33">
        <v>15</v>
      </c>
      <c r="B16" s="1"/>
      <c r="C16" s="1"/>
      <c r="D16" s="1"/>
      <c r="E16" s="1"/>
      <c r="F16" s="1"/>
      <c r="G16" s="1"/>
      <c r="H16" s="1"/>
      <c r="I16" s="18"/>
    </row>
    <row r="17" spans="1:9" x14ac:dyDescent="0.25">
      <c r="A17" s="33">
        <v>16</v>
      </c>
      <c r="B17" s="1"/>
      <c r="C17" s="1"/>
      <c r="D17" s="1"/>
      <c r="E17" s="1"/>
      <c r="F17" s="1"/>
      <c r="G17" s="1"/>
      <c r="H17" s="1"/>
      <c r="I17" s="18"/>
    </row>
    <row r="18" spans="1:9" x14ac:dyDescent="0.25">
      <c r="A18" s="33">
        <v>17</v>
      </c>
      <c r="B18" s="1"/>
      <c r="C18" s="1"/>
      <c r="D18" s="1"/>
      <c r="E18" s="1"/>
      <c r="F18" s="1"/>
      <c r="G18" s="1"/>
      <c r="H18" s="1"/>
      <c r="I18" s="18"/>
    </row>
    <row r="19" spans="1:9" x14ac:dyDescent="0.25">
      <c r="A19" s="33">
        <v>18</v>
      </c>
      <c r="B19" s="1"/>
      <c r="C19" s="1"/>
      <c r="D19" s="1"/>
      <c r="E19" s="1"/>
      <c r="F19" s="1"/>
      <c r="G19" s="1"/>
      <c r="H19" s="1"/>
      <c r="I19" s="18"/>
    </row>
    <row r="20" spans="1:9" x14ac:dyDescent="0.25">
      <c r="A20" s="33">
        <v>19</v>
      </c>
      <c r="B20" s="1"/>
      <c r="C20" s="1"/>
      <c r="D20" s="1"/>
      <c r="E20" s="1"/>
      <c r="F20" s="1"/>
      <c r="G20" s="1"/>
      <c r="H20" s="1"/>
      <c r="I20" s="18"/>
    </row>
    <row r="21" spans="1:9" x14ac:dyDescent="0.25">
      <c r="A21" s="33">
        <v>20</v>
      </c>
      <c r="B21" s="1"/>
      <c r="C21" s="1"/>
      <c r="D21" s="1"/>
      <c r="E21" s="1"/>
      <c r="F21" s="1"/>
      <c r="G21" s="1"/>
      <c r="H21" s="1"/>
      <c r="I21" s="18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8459-5E52-4079-99BC-942C056DE14A}">
  <dimension ref="A1:I21"/>
  <sheetViews>
    <sheetView workbookViewId="0">
      <selection activeCell="A2" sqref="A2"/>
    </sheetView>
  </sheetViews>
  <sheetFormatPr defaultRowHeight="15" x14ac:dyDescent="0.25"/>
  <sheetData>
    <row r="1" spans="1:9" ht="18" x14ac:dyDescent="0.25">
      <c r="A1" s="117" t="s">
        <v>93</v>
      </c>
      <c r="B1" s="117"/>
      <c r="C1" s="117"/>
      <c r="D1" s="117"/>
      <c r="E1" s="117"/>
      <c r="F1" s="117"/>
      <c r="G1" s="117"/>
      <c r="H1" s="117"/>
      <c r="I1" s="117"/>
    </row>
    <row r="2" spans="1:9" x14ac:dyDescent="0.25">
      <c r="A2" s="33">
        <v>1</v>
      </c>
      <c r="B2" s="118"/>
      <c r="C2" s="118"/>
      <c r="D2" s="118"/>
      <c r="E2" s="118"/>
      <c r="F2" s="118"/>
      <c r="G2" s="118"/>
      <c r="H2" s="118"/>
      <c r="I2" s="119"/>
    </row>
    <row r="3" spans="1:9" x14ac:dyDescent="0.25">
      <c r="A3" s="33">
        <v>2</v>
      </c>
      <c r="B3" s="1"/>
      <c r="C3" s="1"/>
      <c r="D3" s="1"/>
      <c r="E3" s="1"/>
      <c r="F3" s="1"/>
      <c r="G3" s="1"/>
      <c r="H3" s="1"/>
      <c r="I3" s="18"/>
    </row>
    <row r="4" spans="1:9" x14ac:dyDescent="0.25">
      <c r="A4" s="33">
        <v>3</v>
      </c>
      <c r="B4" s="1"/>
      <c r="C4" s="1"/>
      <c r="D4" s="1"/>
      <c r="E4" s="1"/>
      <c r="F4" s="1"/>
      <c r="G4" s="1"/>
      <c r="H4" s="1"/>
      <c r="I4" s="18"/>
    </row>
    <row r="5" spans="1:9" x14ac:dyDescent="0.25">
      <c r="A5" s="33">
        <v>4</v>
      </c>
      <c r="B5" s="1"/>
      <c r="C5" s="1"/>
      <c r="D5" s="1"/>
      <c r="E5" s="1"/>
      <c r="F5" s="1"/>
      <c r="G5" s="1"/>
      <c r="H5" s="1"/>
      <c r="I5" s="18"/>
    </row>
    <row r="6" spans="1:9" x14ac:dyDescent="0.25">
      <c r="A6" s="33">
        <v>5</v>
      </c>
      <c r="B6" s="1"/>
      <c r="C6" s="1"/>
      <c r="D6" s="1"/>
      <c r="E6" s="1"/>
      <c r="F6" s="1"/>
      <c r="G6" s="1"/>
      <c r="H6" s="1"/>
      <c r="I6" s="18"/>
    </row>
    <row r="7" spans="1:9" x14ac:dyDescent="0.25">
      <c r="A7" s="33">
        <v>6</v>
      </c>
      <c r="B7" s="1"/>
      <c r="C7" s="1"/>
      <c r="D7" s="1"/>
      <c r="E7" s="1"/>
      <c r="F7" s="1"/>
      <c r="G7" s="1"/>
      <c r="H7" s="1"/>
      <c r="I7" s="18"/>
    </row>
    <row r="8" spans="1:9" x14ac:dyDescent="0.25">
      <c r="A8" s="33">
        <v>7</v>
      </c>
      <c r="B8" s="1"/>
      <c r="C8" s="1"/>
      <c r="D8" s="1"/>
      <c r="E8" s="1"/>
      <c r="F8" s="1"/>
      <c r="G8" s="1"/>
      <c r="H8" s="1"/>
      <c r="I8" s="18"/>
    </row>
    <row r="9" spans="1:9" x14ac:dyDescent="0.25">
      <c r="A9" s="33">
        <v>8</v>
      </c>
      <c r="B9" s="1"/>
      <c r="C9" s="1"/>
      <c r="D9" s="1"/>
      <c r="E9" s="1"/>
      <c r="F9" s="1"/>
      <c r="G9" s="1"/>
      <c r="H9" s="1"/>
      <c r="I9" s="18"/>
    </row>
    <row r="10" spans="1:9" x14ac:dyDescent="0.25">
      <c r="A10" s="33">
        <v>9</v>
      </c>
      <c r="B10" s="1"/>
      <c r="C10" s="1"/>
      <c r="D10" s="1"/>
      <c r="E10" s="1"/>
      <c r="F10" s="1"/>
      <c r="G10" s="1"/>
      <c r="H10" s="1"/>
      <c r="I10" s="18"/>
    </row>
    <row r="11" spans="1:9" x14ac:dyDescent="0.25">
      <c r="A11" s="33">
        <v>10</v>
      </c>
      <c r="B11" s="1"/>
      <c r="C11" s="1"/>
      <c r="D11" s="1"/>
      <c r="E11" s="1"/>
      <c r="F11" s="1"/>
      <c r="G11" s="1"/>
      <c r="H11" s="1"/>
      <c r="I11" s="18"/>
    </row>
    <row r="12" spans="1:9" x14ac:dyDescent="0.25">
      <c r="A12" s="33">
        <v>11</v>
      </c>
      <c r="B12" s="1"/>
      <c r="C12" s="1"/>
      <c r="D12" s="1"/>
      <c r="E12" s="1"/>
      <c r="F12" s="1"/>
      <c r="G12" s="1"/>
      <c r="H12" s="1"/>
      <c r="I12" s="18"/>
    </row>
    <row r="13" spans="1:9" x14ac:dyDescent="0.25">
      <c r="A13" s="33">
        <v>12</v>
      </c>
      <c r="B13" s="1"/>
      <c r="C13" s="1"/>
      <c r="D13" s="1"/>
      <c r="E13" s="1"/>
      <c r="F13" s="1"/>
      <c r="G13" s="1"/>
      <c r="H13" s="1"/>
      <c r="I13" s="18"/>
    </row>
    <row r="14" spans="1:9" x14ac:dyDescent="0.25">
      <c r="A14" s="33">
        <v>13</v>
      </c>
      <c r="B14" s="1"/>
      <c r="C14" s="1"/>
      <c r="D14" s="1"/>
      <c r="E14" s="1"/>
      <c r="F14" s="1"/>
      <c r="G14" s="1"/>
      <c r="H14" s="1"/>
      <c r="I14" s="18"/>
    </row>
    <row r="15" spans="1:9" x14ac:dyDescent="0.25">
      <c r="A15" s="33">
        <v>14</v>
      </c>
      <c r="B15" s="1"/>
      <c r="C15" s="1"/>
      <c r="D15" s="1"/>
      <c r="E15" s="1"/>
      <c r="F15" s="1"/>
      <c r="G15" s="1"/>
      <c r="H15" s="1"/>
      <c r="I15" s="18"/>
    </row>
    <row r="16" spans="1:9" x14ac:dyDescent="0.25">
      <c r="A16" s="33">
        <v>15</v>
      </c>
      <c r="B16" s="1"/>
      <c r="C16" s="1"/>
      <c r="D16" s="1"/>
      <c r="E16" s="1"/>
      <c r="F16" s="1"/>
      <c r="G16" s="1"/>
      <c r="H16" s="1"/>
      <c r="I16" s="18"/>
    </row>
    <row r="17" spans="1:9" x14ac:dyDescent="0.25">
      <c r="A17" s="33">
        <v>16</v>
      </c>
      <c r="B17" s="1"/>
      <c r="C17" s="1"/>
      <c r="D17" s="1"/>
      <c r="E17" s="1"/>
      <c r="F17" s="1"/>
      <c r="G17" s="1"/>
      <c r="H17" s="1"/>
      <c r="I17" s="18"/>
    </row>
    <row r="18" spans="1:9" x14ac:dyDescent="0.25">
      <c r="A18" s="33">
        <v>17</v>
      </c>
      <c r="B18" s="1"/>
      <c r="C18" s="1"/>
      <c r="D18" s="1"/>
      <c r="E18" s="1"/>
      <c r="F18" s="1"/>
      <c r="G18" s="1"/>
      <c r="H18" s="1"/>
      <c r="I18" s="18"/>
    </row>
    <row r="19" spans="1:9" x14ac:dyDescent="0.25">
      <c r="A19" s="33">
        <v>18</v>
      </c>
      <c r="B19" s="1"/>
      <c r="C19" s="1"/>
      <c r="D19" s="1"/>
      <c r="E19" s="1"/>
      <c r="F19" s="1"/>
      <c r="G19" s="1"/>
      <c r="H19" s="1"/>
      <c r="I19" s="18"/>
    </row>
    <row r="20" spans="1:9" x14ac:dyDescent="0.25">
      <c r="A20" s="33">
        <v>19</v>
      </c>
      <c r="B20" s="1"/>
      <c r="C20" s="1"/>
      <c r="D20" s="1"/>
      <c r="E20" s="1"/>
      <c r="F20" s="1"/>
      <c r="G20" s="1"/>
      <c r="H20" s="1"/>
      <c r="I20" s="18"/>
    </row>
    <row r="21" spans="1:9" x14ac:dyDescent="0.25">
      <c r="A21" s="33">
        <v>20</v>
      </c>
      <c r="B21" s="1"/>
      <c r="C21" s="1"/>
      <c r="D21" s="1"/>
      <c r="E21" s="1"/>
      <c r="F21" s="1"/>
      <c r="G21" s="1"/>
      <c r="H21" s="1"/>
      <c r="I21" s="18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4588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</vt:lpstr>
      <vt:lpstr>Graphs</vt:lpstr>
      <vt:lpstr>Demographic Data</vt:lpstr>
      <vt:lpstr>Graphs Demographic Inf</vt:lpstr>
      <vt:lpstr>Items</vt:lpstr>
      <vt:lpstr>Strengths</vt:lpstr>
      <vt:lpstr>Weaknesses</vt:lpstr>
      <vt:lpstr>Additional 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Rsavi</dc:creator>
  <cp:lastModifiedBy>Giani Petri</cp:lastModifiedBy>
  <cp:revision>7</cp:revision>
  <dcterms:created xsi:type="dcterms:W3CDTF">2011-04-19T23:56:45Z</dcterms:created>
  <dcterms:modified xsi:type="dcterms:W3CDTF">2018-09-25T12:05:34Z</dcterms:modified>
  <dc:language>pt-BR</dc:language>
</cp:coreProperties>
</file>