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E:\Users\Matthew Simon\Downloads\"/>
    </mc:Choice>
  </mc:AlternateContent>
  <xr:revisionPtr revIDLastSave="0" documentId="13_ncr:1_{AB833A58-B25C-44F0-92D5-811CECCBB4F4}" xr6:coauthVersionLast="47" xr6:coauthVersionMax="47" xr10:uidLastSave="{00000000-0000-0000-0000-000000000000}"/>
  <bookViews>
    <workbookView xWindow="6210" yWindow="1470" windowWidth="28800" windowHeight="15435" activeTab="2" xr2:uid="{00000000-000D-0000-FFFF-FFFF00000000}"/>
  </bookViews>
  <sheets>
    <sheet name="Finalized shots" sheetId="1" r:id="rId1"/>
    <sheet name="Data Tables for charts" sheetId="3" r:id="rId2"/>
    <sheet name="Graphs" sheetId="4" r:id="rId3"/>
  </sheets>
  <definedNames>
    <definedName name="_xlnm._FilterDatabase" localSheetId="1" hidden="1">'Data Tables for charts'!$B$48:$G$48</definedName>
    <definedName name="_xlnm._FilterDatabase" localSheetId="0" hidden="1">'Finalized shots'!$A$1:$F$1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" i="3" l="1"/>
  <c r="H49" i="3"/>
  <c r="H52" i="3"/>
  <c r="H53" i="3"/>
  <c r="H50" i="3"/>
  <c r="H54" i="3"/>
  <c r="H55" i="3"/>
  <c r="H56" i="3"/>
  <c r="H57" i="3"/>
  <c r="H58" i="3"/>
  <c r="H60" i="3"/>
  <c r="H61" i="3"/>
  <c r="H59" i="3"/>
  <c r="C12" i="3"/>
  <c r="C11" i="3"/>
  <c r="D5" i="3"/>
  <c r="D3" i="3" l="1"/>
  <c r="E3" i="3"/>
  <c r="E4" i="3"/>
  <c r="F6" i="3"/>
  <c r="G5" i="3"/>
  <c r="H3" i="3"/>
  <c r="H4" i="3"/>
  <c r="D4" i="3"/>
  <c r="E6" i="3"/>
  <c r="F5" i="3"/>
  <c r="G3" i="3"/>
  <c r="G4" i="3"/>
  <c r="H6" i="3"/>
  <c r="D6" i="3"/>
  <c r="E5" i="3"/>
  <c r="F3" i="3"/>
  <c r="F4" i="3"/>
  <c r="G6" i="3"/>
  <c r="H5" i="3"/>
  <c r="D7" i="3" l="1"/>
  <c r="H7" i="3"/>
  <c r="E7" i="3"/>
  <c r="F7" i="3"/>
  <c r="G7" i="3"/>
</calcChain>
</file>

<file path=xl/sharedStrings.xml><?xml version="1.0" encoding="utf-8"?>
<sst xmlns="http://schemas.openxmlformats.org/spreadsheetml/2006/main" count="142" uniqueCount="24">
  <si>
    <t>Match</t>
  </si>
  <si>
    <t>What was the player's number?</t>
  </si>
  <si>
    <t>What half is the game?</t>
  </si>
  <si>
    <t>How much time was remaining in the half (see scoreboard, example is 35:33)</t>
  </si>
  <si>
    <t>What was the overall quality of the shot?</t>
  </si>
  <si>
    <t>Where was the shot on the field?</t>
  </si>
  <si>
    <t>Game 1</t>
  </si>
  <si>
    <t>First Half</t>
  </si>
  <si>
    <t>INSIDE the Penalty Box (the BIG Box)</t>
  </si>
  <si>
    <t>OUTSIDE of the Penalty Box</t>
  </si>
  <si>
    <t>Second Half</t>
  </si>
  <si>
    <t>Game 2</t>
  </si>
  <si>
    <t>Rating</t>
  </si>
  <si>
    <t>Total</t>
  </si>
  <si>
    <t>INSIDE the Penalty Box</t>
  </si>
  <si>
    <t>Time Left in Half</t>
  </si>
  <si>
    <t>Time Left in Game</t>
  </si>
  <si>
    <t>Player</t>
  </si>
  <si>
    <t>Ratings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</si>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</sst>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46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46" fontId="0" fillId="0" borderId="0" xfId="0" applyNumberFormat="1" applyAlignment="1">
      <alignment horizontal="left"/>
    </xf>
    <xf numFmtId="46" fontId="0" fillId="0" borderId="0" xfId="0" applyNumberForma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8">
    <dxf>
      <numFmt numFmtId="0" formatCode="General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1" formatCode="[h]:mm:ss"/>
      <alignment horizontal="left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[h]:mm:ss;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8FC3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Shot Analysis (Game 1 and 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Tables for charts'!$B$3:$C$3</c:f>
              <c:strCache>
                <c:ptCount val="2"/>
                <c:pt idx="0">
                  <c:v>Game 1</c:v>
                </c:pt>
                <c:pt idx="1">
                  <c:v>First Half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'Data Tables for charts'!$D$2:$H$2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'Data Tables for charts'!$D$3:$H$3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D9-4327-8863-A02A2606D76F}"/>
            </c:ext>
          </c:extLst>
        </c:ser>
        <c:ser>
          <c:idx val="1"/>
          <c:order val="1"/>
          <c:tx>
            <c:strRef>
              <c:f>'Data Tables for charts'!$B$4:$C$4</c:f>
              <c:strCache>
                <c:ptCount val="2"/>
                <c:pt idx="0">
                  <c:v>Game 1</c:v>
                </c:pt>
                <c:pt idx="1">
                  <c:v>Second Half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'Data Tables for charts'!$D$2:$H$2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'Data Tables for charts'!$D$4:$H$4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D9-4327-8863-A02A2606D76F}"/>
            </c:ext>
          </c:extLst>
        </c:ser>
        <c:ser>
          <c:idx val="2"/>
          <c:order val="2"/>
          <c:tx>
            <c:strRef>
              <c:f>'Data Tables for charts'!$B$5:$C$5</c:f>
              <c:strCache>
                <c:ptCount val="2"/>
                <c:pt idx="0">
                  <c:v>Game 2</c:v>
                </c:pt>
                <c:pt idx="1">
                  <c:v>First Half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'Data Tables for charts'!$D$2:$H$2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'Data Tables for charts'!$D$5:$H$5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D9-4327-8863-A02A2606D76F}"/>
            </c:ext>
          </c:extLst>
        </c:ser>
        <c:ser>
          <c:idx val="3"/>
          <c:order val="3"/>
          <c:tx>
            <c:strRef>
              <c:f>'Data Tables for charts'!$B$6:$C$6</c:f>
              <c:strCache>
                <c:ptCount val="2"/>
                <c:pt idx="0">
                  <c:v>Game 2</c:v>
                </c:pt>
                <c:pt idx="1">
                  <c:v>Second Half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'Data Tables for charts'!$D$2:$H$2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'Data Tables for charts'!$D$6:$H$6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D9-4327-8863-A02A2606D76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93535936"/>
        <c:axId val="493538016"/>
        <c:extLst>
          <c:ext xmlns:c15="http://schemas.microsoft.com/office/drawing/2012/chart" uri="{02D57815-91ED-43cb-92C2-25804820EDAC}"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'Data Tables for charts'!$B$7:$C$7</c15:sqref>
                        </c15:formulaRef>
                      </c:ext>
                    </c:extLst>
                    <c:strCache>
                      <c:ptCount val="2"/>
                      <c:pt idx="0">
                        <c:v>Game 2</c:v>
                      </c:pt>
                      <c:pt idx="1">
                        <c:v>Total</c:v>
                      </c:pt>
                    </c:strCache>
                  </c:strRef>
                </c:tx>
                <c:spPr>
                  <a:solidFill>
                    <a:schemeClr val="accent5"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'Data Tables for charts'!$D$2:$H$2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'Data Tables for charts'!$D$7:$H$7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6</c:v>
                      </c:pt>
                      <c:pt idx="2">
                        <c:v>10</c:v>
                      </c:pt>
                      <c:pt idx="3">
                        <c:v>3</c:v>
                      </c:pt>
                      <c:pt idx="4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FDD9-4327-8863-A02A2606D76F}"/>
                  </c:ext>
                </c:extLst>
              </c15:ser>
            </c15:filteredBarSeries>
          </c:ext>
        </c:extLst>
      </c:barChart>
      <c:catAx>
        <c:axId val="493535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Shot Quality (1 is Goal)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538016"/>
        <c:crosses val="autoZero"/>
        <c:auto val="1"/>
        <c:lblAlgn val="ctr"/>
        <c:lblOffset val="100"/>
        <c:tickMarkSkip val="1"/>
        <c:noMultiLvlLbl val="0"/>
      </c:catAx>
      <c:valAx>
        <c:axId val="4935380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Shots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53593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Shots Resulting In Goal</a:t>
            </a:r>
            <a:r>
              <a:rPr lang="en-US" sz="1600" baseline="0"/>
              <a:t> (Game 1 and 2)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'Data Tables for charts'!$B$11:$B$12</c:f>
              <c:strCache>
                <c:ptCount val="2"/>
                <c:pt idx="0">
                  <c:v>OUTSIDE of the Penalty Box</c:v>
                </c:pt>
                <c:pt idx="1">
                  <c:v>INSIDE the Penalty Box</c:v>
                </c:pt>
              </c:strCache>
            </c:strRef>
          </c:cat>
          <c:val>
            <c:numRef>
              <c:f>'Data Tables for charts'!$C$11:$C$12</c:f>
              <c:numCache>
                <c:formatCode>General</c:formatCode>
                <c:ptCount val="2"/>
                <c:pt idx="0">
                  <c:v>0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95-47C8-8AA3-F16DA98BF8B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89931616"/>
        <c:axId val="489932864"/>
      </c:barChart>
      <c:catAx>
        <c:axId val="489931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Shot 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932864"/>
        <c:crosses val="autoZero"/>
        <c:auto val="1"/>
        <c:lblAlgn val="ctr"/>
        <c:lblOffset val="100"/>
        <c:noMultiLvlLbl val="0"/>
      </c:catAx>
      <c:valAx>
        <c:axId val="48993286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Goals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93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Players Performance Over</a:t>
            </a:r>
            <a:r>
              <a:rPr lang="en-US" baseline="0"/>
              <a:t> (Game 1 and 2)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'Data Tables for charts'!$C$48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'Data Tables for charts'!$B$49:$B$61</c:f>
              <c:numCache>
                <c:formatCode>@</c:formatCode>
                <c:ptCount val="13"/>
                <c:pt idx="0">
                  <c:v>6</c:v>
                </c:pt>
                <c:pt idx="1">
                  <c:v>10</c:v>
                </c:pt>
                <c:pt idx="2">
                  <c:v>2</c:v>
                </c:pt>
                <c:pt idx="3">
                  <c:v>7</c:v>
                </c:pt>
                <c:pt idx="4">
                  <c:v>9</c:v>
                </c:pt>
                <c:pt idx="5">
                  <c:v>12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0</c:v>
                </c:pt>
                <c:pt idx="11">
                  <c:v>19</c:v>
                </c:pt>
                <c:pt idx="12">
                  <c:v>26</c:v>
                </c:pt>
              </c:numCache>
            </c:numRef>
          </c:cat>
          <c:val>
            <c:numRef>
              <c:f>'Data Tables for charts'!$C$49:$C$61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6">
                  <c:v>1</c:v>
                </c:pt>
                <c:pt idx="9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71-46B1-A11D-79A480008248}"/>
            </c:ext>
          </c:extLst>
        </c:ser>
        <c:ser>
          <c:idx val="1"/>
          <c:order val="1"/>
          <c:tx>
            <c:strRef>
              <c:f>'Data Tables for charts'!$D$48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'Data Tables for charts'!$B$49:$B$61</c:f>
              <c:numCache>
                <c:formatCode>@</c:formatCode>
                <c:ptCount val="13"/>
                <c:pt idx="0">
                  <c:v>6</c:v>
                </c:pt>
                <c:pt idx="1">
                  <c:v>10</c:v>
                </c:pt>
                <c:pt idx="2">
                  <c:v>2</c:v>
                </c:pt>
                <c:pt idx="3">
                  <c:v>7</c:v>
                </c:pt>
                <c:pt idx="4">
                  <c:v>9</c:v>
                </c:pt>
                <c:pt idx="5">
                  <c:v>12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0</c:v>
                </c:pt>
                <c:pt idx="11">
                  <c:v>19</c:v>
                </c:pt>
                <c:pt idx="12">
                  <c:v>26</c:v>
                </c:pt>
              </c:numCache>
            </c:numRef>
          </c:cat>
          <c:val>
            <c:numRef>
              <c:f>'Data Tables for charts'!$D$49:$D$61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71-46B1-A11D-79A480008248}"/>
            </c:ext>
          </c:extLst>
        </c:ser>
        <c:ser>
          <c:idx val="2"/>
          <c:order val="2"/>
          <c:tx>
            <c:strRef>
              <c:f>'Data Tables for charts'!$E$48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FC36B">
                <a:alpha val="84706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'Data Tables for charts'!$B$49:$B$61</c:f>
              <c:numCache>
                <c:formatCode>@</c:formatCode>
                <c:ptCount val="13"/>
                <c:pt idx="0">
                  <c:v>6</c:v>
                </c:pt>
                <c:pt idx="1">
                  <c:v>10</c:v>
                </c:pt>
                <c:pt idx="2">
                  <c:v>2</c:v>
                </c:pt>
                <c:pt idx="3">
                  <c:v>7</c:v>
                </c:pt>
                <c:pt idx="4">
                  <c:v>9</c:v>
                </c:pt>
                <c:pt idx="5">
                  <c:v>12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0</c:v>
                </c:pt>
                <c:pt idx="11">
                  <c:v>19</c:v>
                </c:pt>
                <c:pt idx="12">
                  <c:v>26</c:v>
                </c:pt>
              </c:numCache>
            </c:numRef>
          </c:cat>
          <c:val>
            <c:numRef>
              <c:f>'Data Tables for charts'!$E$49:$E$61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4">
                  <c:v>1</c:v>
                </c:pt>
                <c:pt idx="5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71-46B1-A11D-79A480008248}"/>
            </c:ext>
          </c:extLst>
        </c:ser>
        <c:ser>
          <c:idx val="3"/>
          <c:order val="3"/>
          <c:tx>
            <c:strRef>
              <c:f>'Data Tables for charts'!$F$48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'Data Tables for charts'!$B$49:$B$61</c:f>
              <c:numCache>
                <c:formatCode>@</c:formatCode>
                <c:ptCount val="13"/>
                <c:pt idx="0">
                  <c:v>6</c:v>
                </c:pt>
                <c:pt idx="1">
                  <c:v>10</c:v>
                </c:pt>
                <c:pt idx="2">
                  <c:v>2</c:v>
                </c:pt>
                <c:pt idx="3">
                  <c:v>7</c:v>
                </c:pt>
                <c:pt idx="4">
                  <c:v>9</c:v>
                </c:pt>
                <c:pt idx="5">
                  <c:v>12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0</c:v>
                </c:pt>
                <c:pt idx="11">
                  <c:v>19</c:v>
                </c:pt>
                <c:pt idx="12">
                  <c:v>26</c:v>
                </c:pt>
              </c:numCache>
            </c:numRef>
          </c:cat>
          <c:val>
            <c:numRef>
              <c:f>'Data Tables for charts'!$F$49:$F$61</c:f>
              <c:numCache>
                <c:formatCode>General</c:formatCode>
                <c:ptCount val="13"/>
                <c:pt idx="0">
                  <c:v>1</c:v>
                </c:pt>
                <c:pt idx="2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71-46B1-A11D-79A480008248}"/>
            </c:ext>
          </c:extLst>
        </c:ser>
        <c:ser>
          <c:idx val="4"/>
          <c:order val="4"/>
          <c:tx>
            <c:strRef>
              <c:f>'Data Tables for charts'!$G$48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bg1">
                <a:lumMod val="5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'Data Tables for charts'!$B$49:$B$61</c:f>
              <c:numCache>
                <c:formatCode>@</c:formatCode>
                <c:ptCount val="13"/>
                <c:pt idx="0">
                  <c:v>6</c:v>
                </c:pt>
                <c:pt idx="1">
                  <c:v>10</c:v>
                </c:pt>
                <c:pt idx="2">
                  <c:v>2</c:v>
                </c:pt>
                <c:pt idx="3">
                  <c:v>7</c:v>
                </c:pt>
                <c:pt idx="4">
                  <c:v>9</c:v>
                </c:pt>
                <c:pt idx="5">
                  <c:v>12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0</c:v>
                </c:pt>
                <c:pt idx="11">
                  <c:v>19</c:v>
                </c:pt>
                <c:pt idx="12">
                  <c:v>26</c:v>
                </c:pt>
              </c:numCache>
            </c:numRef>
          </c:cat>
          <c:val>
            <c:numRef>
              <c:f>'Data Tables for charts'!$G$49:$G$61</c:f>
              <c:numCache>
                <c:formatCode>General</c:formatCode>
                <c:ptCount val="13"/>
                <c:pt idx="3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71-46B1-A11D-79A48000824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42555072"/>
        <c:axId val="542553408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'Data Tables for charts'!$H$48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6"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'Data Tables for charts'!$B$49:$B$61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6</c:v>
                      </c:pt>
                      <c:pt idx="1">
                        <c:v>10</c:v>
                      </c:pt>
                      <c:pt idx="2">
                        <c:v>2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12</c:v>
                      </c:pt>
                      <c:pt idx="6">
                        <c:v>13</c:v>
                      </c:pt>
                      <c:pt idx="7">
                        <c:v>15</c:v>
                      </c:pt>
                      <c:pt idx="8">
                        <c:v>17</c:v>
                      </c:pt>
                      <c:pt idx="9">
                        <c:v>18</c:v>
                      </c:pt>
                      <c:pt idx="10">
                        <c:v>0</c:v>
                      </c:pt>
                      <c:pt idx="11">
                        <c:v>19</c:v>
                      </c:pt>
                      <c:pt idx="12">
                        <c:v>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'Data Tables for charts'!$H$49:$H$61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4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2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3A71-46B1-A11D-79A480008248}"/>
                  </c:ext>
                </c:extLst>
              </c15:ser>
            </c15:filteredBarSeries>
          </c:ext>
        </c:extLst>
      </c:barChart>
      <c:catAx>
        <c:axId val="542555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Player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553408"/>
        <c:crosses val="autoZero"/>
        <c:auto val="1"/>
        <c:lblAlgn val="ctr"/>
        <c:lblOffset val="100"/>
        <c:noMultiLvlLbl val="0"/>
      </c:catAx>
      <c:valAx>
        <c:axId val="5425534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Shots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55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Quality of the Shot Over Time (Game 1 and 2)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'Data Tables for charts'!$E$16</c:f>
              <c:strCache>
                <c:ptCount val="1"/>
                <c:pt idx="0">
                  <c:v>What was the overall quality of the shot?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'Data Tables for charts'!$B$17:$B$44</c:f>
              <c:numCache>
                <c:formatCode>[h]:mm:ss;@</c:formatCode>
                <c:ptCount val="28"/>
                <c:pt idx="0">
                  <c:v>3.0812499999999998</c:v>
                </c:pt>
                <c:pt idx="1">
                  <c:v>3.0666666666666669</c:v>
                </c:pt>
                <c:pt idx="2">
                  <c:v>2.9958333333333336</c:v>
                </c:pt>
                <c:pt idx="3">
                  <c:v>2.9722222222222223</c:v>
                </c:pt>
                <c:pt idx="4">
                  <c:v>2.8770833333333332</c:v>
                </c:pt>
                <c:pt idx="5">
                  <c:v>2.6215277777777777</c:v>
                </c:pt>
                <c:pt idx="6">
                  <c:v>2.4305555555555554</c:v>
                </c:pt>
                <c:pt idx="7">
                  <c:v>2.4236111111111112</c:v>
                </c:pt>
                <c:pt idx="8">
                  <c:v>2.3930555555555557</c:v>
                </c:pt>
                <c:pt idx="9">
                  <c:v>2.1770833333333335</c:v>
                </c:pt>
                <c:pt idx="10">
                  <c:v>2.098611111111111</c:v>
                </c:pt>
                <c:pt idx="11">
                  <c:v>2.0506944444444444</c:v>
                </c:pt>
                <c:pt idx="12">
                  <c:v>1.838888888888889</c:v>
                </c:pt>
                <c:pt idx="13">
                  <c:v>1.6527777777777777</c:v>
                </c:pt>
                <c:pt idx="14">
                  <c:v>1.5902777777777777</c:v>
                </c:pt>
                <c:pt idx="15">
                  <c:v>1.4965277777777777</c:v>
                </c:pt>
                <c:pt idx="16">
                  <c:v>1.4777777777777779</c:v>
                </c:pt>
                <c:pt idx="17">
                  <c:v>1.4513888888888888</c:v>
                </c:pt>
                <c:pt idx="18">
                  <c:v>1.1076388888888888</c:v>
                </c:pt>
                <c:pt idx="19">
                  <c:v>1.0625</c:v>
                </c:pt>
                <c:pt idx="20">
                  <c:v>1.0138888888888888</c:v>
                </c:pt>
                <c:pt idx="21">
                  <c:v>0.86805555555555547</c:v>
                </c:pt>
                <c:pt idx="22">
                  <c:v>0.82291666666666663</c:v>
                </c:pt>
                <c:pt idx="23">
                  <c:v>0.6381944444444444</c:v>
                </c:pt>
                <c:pt idx="24">
                  <c:v>0.58680555555555558</c:v>
                </c:pt>
                <c:pt idx="25">
                  <c:v>0.1875</c:v>
                </c:pt>
                <c:pt idx="26">
                  <c:v>0.10416666666666667</c:v>
                </c:pt>
                <c:pt idx="27">
                  <c:v>3.3333333333333333E-2</c:v>
                </c:pt>
              </c:numCache>
            </c:numRef>
          </c:cat>
          <c:val>
            <c:numRef>
              <c:f>'Data Tables for charts'!$E$17:$E$44</c:f>
              <c:numCache>
                <c:formatCode>General</c:formatCode>
                <c:ptCount val="28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5</c:v>
                </c:pt>
                <c:pt idx="6">
                  <c:v>3</c:v>
                </c:pt>
                <c:pt idx="7">
                  <c:v>2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4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1</c:v>
                </c:pt>
                <c:pt idx="20">
                  <c:v>4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73-4646-96C9-D3D0763532E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98708064"/>
        <c:axId val="598708480"/>
      </c:lineChart>
      <c:catAx>
        <c:axId val="598708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Left in Game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h]:mm:ss;@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708480"/>
        <c:crosses val="autoZero"/>
        <c:auto val="1"/>
        <c:lblAlgn val="ctr"/>
        <c:lblOffset val="100"/>
        <c:noMultiLvlLbl val="0"/>
      </c:catAx>
      <c:valAx>
        <c:axId val="5987084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Shot Quality (1 is Goal)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708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10</xdr:col>
      <xdr:colOff>361950</xdr:colOff>
      <xdr:row>16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361950</xdr:colOff>
      <xdr:row>0</xdr:row>
      <xdr:rowOff>47625</xdr:rowOff>
    </xdr:from>
    <xdr:to>
      <xdr:col>18</xdr:col>
      <xdr:colOff>9525</xdr:colOff>
      <xdr:row>16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38099</xdr:colOff>
      <xdr:row>31</xdr:row>
      <xdr:rowOff>38100</xdr:rowOff>
    </xdr:from>
    <xdr:to>
      <xdr:col>18</xdr:col>
      <xdr:colOff>19050</xdr:colOff>
      <xdr:row>48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38101</xdr:colOff>
      <xdr:row>16</xdr:row>
      <xdr:rowOff>133349</xdr:rowOff>
    </xdr:from>
    <xdr:to>
      <xdr:col>18</xdr:col>
      <xdr:colOff>19051</xdr:colOff>
      <xdr:row>31</xdr:row>
      <xdr:rowOff>28574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6:E44" totalsRowShown="0">
  <autoFilter ref="B16:E44" xr:uid="{00000000-0009-0000-0100-000001000000}"/>
  <tableColumns count="4">
    <tableColumn id="1" xr3:uid="{00000000-0010-0000-0000-000001000000}" name="Time Left in Game" dataDxfId="7"/>
    <tableColumn id="2" xr3:uid="{00000000-0010-0000-0000-000002000000}" name="What half is the game?" dataDxfId="6"/>
    <tableColumn id="3" xr3:uid="{00000000-0010-0000-0000-000003000000}" name="Time Left in Half" dataDxfId="5"/>
    <tableColumn id="4" xr3:uid="{00000000-0010-0000-0000-000004000000}" name="What was the overall quality of the shot?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48:H61" headerRowDxfId="3">
  <autoFilter ref="B48:H61" xr:uid="{00000000-0009-0000-0100-000002000000}"/>
  <sortState xmlns:xlrd2="http://schemas.microsoft.com/office/spreadsheetml/2017/richdata2" ref="B62:H74">
    <sortCondition descending="1" ref="H61:H74"/>
  </sortState>
  <tableColumns count="7">
    <tableColumn id="1" xr3:uid="{00000000-0010-0000-0100-000001000000}" name="Player" totalsRowLabel="Total" dataDxfId="2" totalsRowDxfId="1"/>
    <tableColumn id="2" xr3:uid="{00000000-0010-0000-0100-000002000000}" name="1"/>
    <tableColumn id="3" xr3:uid="{00000000-0010-0000-0100-000003000000}" name="2"/>
    <tableColumn id="4" xr3:uid="{00000000-0010-0000-0100-000004000000}" name="3"/>
    <tableColumn id="5" xr3:uid="{00000000-0010-0000-0100-000005000000}" name="4"/>
    <tableColumn id="6" xr3:uid="{00000000-0010-0000-0100-000006000000}" name="5" totalsRowFunction="sum"/>
    <tableColumn id="8" xr3:uid="{00000000-0010-0000-0100-000008000000}" name="Total" dataDxfId="0">
      <calculatedColumnFormula>SUM(Table2[[#This Row],[1]:[5]])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zoomScale="90" zoomScaleNormal="90" workbookViewId="0">
      <selection activeCell="J42" sqref="J42"/>
    </sheetView>
  </sheetViews>
  <sheetFormatPr defaultRowHeight="15" x14ac:dyDescent="0.25"/>
  <cols>
    <col min="1" max="1" width="16.7109375" style="2" customWidth="1"/>
    <col min="2" max="3" width="12.85546875" customWidth="1"/>
    <col min="4" max="4" width="26.85546875" customWidth="1"/>
    <col min="5" max="5" width="12.85546875" customWidth="1"/>
    <col min="6" max="6" width="34" bestFit="1" customWidth="1"/>
  </cols>
  <sheetData>
    <row r="1" spans="1: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12</v>
      </c>
      <c r="C2" t="s">
        <v>7</v>
      </c>
      <c r="D2" s="8">
        <v>1.8166666666666669</v>
      </c>
      <c r="E2" s="3">
        <v>4</v>
      </c>
      <c r="F2" t="s">
        <v>9</v>
      </c>
    </row>
    <row r="3" spans="1:6" x14ac:dyDescent="0.25">
      <c r="A3" s="2" t="s">
        <v>6</v>
      </c>
      <c r="B3" s="2">
        <v>12</v>
      </c>
      <c r="C3" t="s">
        <v>7</v>
      </c>
      <c r="D3" s="6">
        <v>1.7222222222222223</v>
      </c>
      <c r="E3" s="3">
        <v>3</v>
      </c>
      <c r="F3" t="s">
        <v>8</v>
      </c>
    </row>
    <row r="4" spans="1:6" x14ac:dyDescent="0.25">
      <c r="A4" s="2" t="s">
        <v>6</v>
      </c>
      <c r="B4" s="2">
        <v>10</v>
      </c>
      <c r="C4" t="s">
        <v>7</v>
      </c>
      <c r="D4" s="6">
        <v>1.6270833333333332</v>
      </c>
      <c r="E4" s="3">
        <v>1</v>
      </c>
      <c r="F4" t="s">
        <v>8</v>
      </c>
    </row>
    <row r="5" spans="1:6" x14ac:dyDescent="0.25">
      <c r="A5" s="2" t="s">
        <v>6</v>
      </c>
      <c r="B5" s="2">
        <v>7</v>
      </c>
      <c r="C5" t="s">
        <v>7</v>
      </c>
      <c r="D5" s="6">
        <v>1.3715277777777777</v>
      </c>
      <c r="E5" s="3">
        <v>5</v>
      </c>
      <c r="F5" t="s">
        <v>9</v>
      </c>
    </row>
    <row r="6" spans="1:6" x14ac:dyDescent="0.25">
      <c r="A6" s="2" t="s">
        <v>6</v>
      </c>
      <c r="B6" s="2">
        <v>13</v>
      </c>
      <c r="C6" t="s">
        <v>7</v>
      </c>
      <c r="D6" s="6">
        <v>1.1430555555555555</v>
      </c>
      <c r="E6" s="3">
        <v>5</v>
      </c>
      <c r="F6" t="s">
        <v>9</v>
      </c>
    </row>
    <row r="7" spans="1:6" x14ac:dyDescent="0.25">
      <c r="A7" s="2" t="s">
        <v>6</v>
      </c>
      <c r="B7" s="2">
        <v>7</v>
      </c>
      <c r="C7" t="s">
        <v>7</v>
      </c>
      <c r="D7" s="6">
        <v>0.92708333333333337</v>
      </c>
      <c r="E7" s="3">
        <v>2</v>
      </c>
      <c r="F7" t="s">
        <v>8</v>
      </c>
    </row>
    <row r="8" spans="1:6" x14ac:dyDescent="0.25">
      <c r="A8" s="2" t="s">
        <v>6</v>
      </c>
      <c r="B8" s="2">
        <v>18</v>
      </c>
      <c r="C8" t="s">
        <v>7</v>
      </c>
      <c r="D8" s="6">
        <v>0.58888888888888891</v>
      </c>
      <c r="E8" s="3">
        <v>1</v>
      </c>
      <c r="F8" t="s">
        <v>8</v>
      </c>
    </row>
    <row r="9" spans="1:6" x14ac:dyDescent="0.25">
      <c r="A9" s="2" t="s">
        <v>6</v>
      </c>
      <c r="B9" s="2">
        <v>15</v>
      </c>
      <c r="C9" t="s">
        <v>7</v>
      </c>
      <c r="D9" s="6">
        <v>0.20138888888888887</v>
      </c>
      <c r="E9" s="3">
        <v>3</v>
      </c>
      <c r="F9" t="s">
        <v>8</v>
      </c>
    </row>
    <row r="10" spans="1:6" x14ac:dyDescent="0.25">
      <c r="A10" s="2" t="s">
        <v>6</v>
      </c>
      <c r="B10" s="2">
        <v>19</v>
      </c>
      <c r="C10" t="s">
        <v>10</v>
      </c>
      <c r="D10" s="6">
        <v>1.1076388888888888</v>
      </c>
      <c r="E10" s="3">
        <v>3</v>
      </c>
      <c r="F10" t="s">
        <v>9</v>
      </c>
    </row>
    <row r="11" spans="1:6" x14ac:dyDescent="0.25">
      <c r="A11" s="2" t="s">
        <v>6</v>
      </c>
      <c r="B11" s="2">
        <v>10</v>
      </c>
      <c r="C11" t="s">
        <v>10</v>
      </c>
      <c r="D11" s="6">
        <v>1.0625</v>
      </c>
      <c r="E11" s="3">
        <v>1</v>
      </c>
      <c r="F11" t="s">
        <v>8</v>
      </c>
    </row>
    <row r="12" spans="1:6" x14ac:dyDescent="0.25">
      <c r="A12" s="2" t="s">
        <v>6</v>
      </c>
      <c r="B12" s="2">
        <v>0</v>
      </c>
      <c r="C12" t="s">
        <v>10</v>
      </c>
      <c r="D12" s="6">
        <v>0.86805555555555547</v>
      </c>
      <c r="E12" s="3">
        <v>2</v>
      </c>
      <c r="F12" t="s">
        <v>8</v>
      </c>
    </row>
    <row r="13" spans="1:6" x14ac:dyDescent="0.25">
      <c r="A13" s="2" t="s">
        <v>6</v>
      </c>
      <c r="B13" s="2">
        <v>17</v>
      </c>
      <c r="C13" t="s">
        <v>10</v>
      </c>
      <c r="D13" s="6">
        <v>0.82291666666666663</v>
      </c>
      <c r="E13" s="3">
        <v>3</v>
      </c>
      <c r="F13" t="s">
        <v>8</v>
      </c>
    </row>
    <row r="14" spans="1:6" x14ac:dyDescent="0.25">
      <c r="A14" s="2" t="s">
        <v>6</v>
      </c>
      <c r="B14" s="2">
        <v>18</v>
      </c>
      <c r="C14" t="s">
        <v>10</v>
      </c>
      <c r="D14" s="6">
        <v>0.1875</v>
      </c>
      <c r="E14" s="3">
        <v>3</v>
      </c>
      <c r="F14" t="s">
        <v>9</v>
      </c>
    </row>
    <row r="15" spans="1:6" x14ac:dyDescent="0.25">
      <c r="A15" s="2" t="s">
        <v>6</v>
      </c>
      <c r="B15" s="2">
        <v>15</v>
      </c>
      <c r="C15" t="s">
        <v>10</v>
      </c>
      <c r="D15" s="6">
        <v>0.10416666666666667</v>
      </c>
      <c r="E15" s="3">
        <v>3</v>
      </c>
      <c r="F15" t="s">
        <v>8</v>
      </c>
    </row>
    <row r="16" spans="1:6" x14ac:dyDescent="0.25">
      <c r="A16" s="2" t="s">
        <v>11</v>
      </c>
      <c r="B16" s="3">
        <v>13</v>
      </c>
      <c r="C16" s="4" t="s">
        <v>7</v>
      </c>
      <c r="D16" s="6">
        <v>1.83125</v>
      </c>
      <c r="E16" s="3">
        <v>1</v>
      </c>
      <c r="F16" s="4" t="s">
        <v>8</v>
      </c>
    </row>
    <row r="17" spans="1:6" x14ac:dyDescent="0.25">
      <c r="A17" s="2" t="s">
        <v>11</v>
      </c>
      <c r="B17" s="3">
        <v>6</v>
      </c>
      <c r="C17" s="4" t="s">
        <v>7</v>
      </c>
      <c r="D17" s="6">
        <v>1.7458333333333333</v>
      </c>
      <c r="E17" s="3">
        <v>1</v>
      </c>
      <c r="F17" s="4" t="s">
        <v>8</v>
      </c>
    </row>
    <row r="18" spans="1:6" x14ac:dyDescent="0.25">
      <c r="A18" s="2" t="s">
        <v>11</v>
      </c>
      <c r="B18" s="3">
        <v>10</v>
      </c>
      <c r="C18" s="4" t="s">
        <v>7</v>
      </c>
      <c r="D18" s="6">
        <v>1.1805555555555556</v>
      </c>
      <c r="E18" s="3">
        <v>3</v>
      </c>
      <c r="F18" s="4" t="s">
        <v>8</v>
      </c>
    </row>
    <row r="19" spans="1:6" x14ac:dyDescent="0.25">
      <c r="A19" s="2" t="s">
        <v>11</v>
      </c>
      <c r="B19" s="3">
        <v>10</v>
      </c>
      <c r="C19" s="4" t="s">
        <v>7</v>
      </c>
      <c r="D19" s="6">
        <v>1.1736111111111112</v>
      </c>
      <c r="E19" s="3">
        <v>2</v>
      </c>
      <c r="F19" s="4" t="s">
        <v>8</v>
      </c>
    </row>
    <row r="20" spans="1:6" x14ac:dyDescent="0.25">
      <c r="A20" s="2" t="s">
        <v>11</v>
      </c>
      <c r="B20" s="3">
        <v>6</v>
      </c>
      <c r="C20" s="4" t="s">
        <v>7</v>
      </c>
      <c r="D20" s="6">
        <v>0.84861111111111109</v>
      </c>
      <c r="E20" s="3">
        <v>3</v>
      </c>
      <c r="F20" s="4" t="s">
        <v>8</v>
      </c>
    </row>
    <row r="21" spans="1:6" x14ac:dyDescent="0.25">
      <c r="A21" s="2" t="s">
        <v>11</v>
      </c>
      <c r="B21" s="3">
        <v>9</v>
      </c>
      <c r="C21" s="4" t="s">
        <v>7</v>
      </c>
      <c r="D21" s="6">
        <v>0.80069444444444438</v>
      </c>
      <c r="E21" s="3">
        <v>3</v>
      </c>
      <c r="F21" s="4" t="s">
        <v>8</v>
      </c>
    </row>
    <row r="22" spans="1:6" x14ac:dyDescent="0.25">
      <c r="A22" s="2" t="s">
        <v>11</v>
      </c>
      <c r="B22" s="3">
        <v>2</v>
      </c>
      <c r="C22" s="4" t="s">
        <v>7</v>
      </c>
      <c r="D22" s="6">
        <v>0.24652777777777779</v>
      </c>
      <c r="E22" s="3">
        <v>2</v>
      </c>
      <c r="F22" s="4" t="s">
        <v>8</v>
      </c>
    </row>
    <row r="23" spans="1:6" x14ac:dyDescent="0.25">
      <c r="A23" s="2" t="s">
        <v>11</v>
      </c>
      <c r="B23" s="3">
        <v>9</v>
      </c>
      <c r="C23" s="4" t="s">
        <v>7</v>
      </c>
      <c r="D23" s="6">
        <v>0.22777777777777777</v>
      </c>
      <c r="E23" s="3">
        <v>2</v>
      </c>
      <c r="F23" s="4" t="s">
        <v>8</v>
      </c>
    </row>
    <row r="24" spans="1:6" x14ac:dyDescent="0.25">
      <c r="A24" s="2" t="s">
        <v>11</v>
      </c>
      <c r="B24" s="3">
        <v>6</v>
      </c>
      <c r="C24" s="4" t="s">
        <v>10</v>
      </c>
      <c r="D24" s="6">
        <v>1.6527777777777777</v>
      </c>
      <c r="E24" s="3">
        <v>2</v>
      </c>
      <c r="F24" s="4" t="s">
        <v>8</v>
      </c>
    </row>
    <row r="25" spans="1:6" x14ac:dyDescent="0.25">
      <c r="A25" s="2" t="s">
        <v>11</v>
      </c>
      <c r="B25" s="3">
        <v>6</v>
      </c>
      <c r="C25" s="4" t="s">
        <v>10</v>
      </c>
      <c r="D25" s="6">
        <v>1.5902777777777777</v>
      </c>
      <c r="E25" s="3">
        <v>4</v>
      </c>
      <c r="F25" s="4" t="s">
        <v>8</v>
      </c>
    </row>
    <row r="26" spans="1:6" x14ac:dyDescent="0.25">
      <c r="A26" s="2" t="s">
        <v>11</v>
      </c>
      <c r="B26" s="3">
        <v>2</v>
      </c>
      <c r="C26" s="4" t="s">
        <v>10</v>
      </c>
      <c r="D26" s="6">
        <v>1.0138888888888888</v>
      </c>
      <c r="E26" s="3">
        <v>4</v>
      </c>
      <c r="F26" s="4" t="s">
        <v>9</v>
      </c>
    </row>
    <row r="27" spans="1:6" x14ac:dyDescent="0.25">
      <c r="A27" s="2" t="s">
        <v>11</v>
      </c>
      <c r="B27" s="3">
        <v>6</v>
      </c>
      <c r="C27" s="4" t="s">
        <v>10</v>
      </c>
      <c r="D27" s="6">
        <v>0.6381944444444444</v>
      </c>
      <c r="E27" s="3">
        <v>1</v>
      </c>
      <c r="F27" s="4" t="s">
        <v>8</v>
      </c>
    </row>
    <row r="28" spans="1:6" x14ac:dyDescent="0.25">
      <c r="A28" s="2" t="s">
        <v>11</v>
      </c>
      <c r="B28" s="3">
        <v>17</v>
      </c>
      <c r="C28" s="4" t="s">
        <v>10</v>
      </c>
      <c r="D28" s="6">
        <v>0.58680555555555558</v>
      </c>
      <c r="E28" s="3">
        <v>3</v>
      </c>
      <c r="F28" s="4" t="s">
        <v>9</v>
      </c>
    </row>
    <row r="29" spans="1:6" x14ac:dyDescent="0.25">
      <c r="A29" s="2" t="s">
        <v>11</v>
      </c>
      <c r="B29" s="3">
        <v>26</v>
      </c>
      <c r="C29" s="4" t="s">
        <v>10</v>
      </c>
      <c r="D29" s="6">
        <v>3.3333333333333333E-2</v>
      </c>
      <c r="E29" s="3">
        <v>1</v>
      </c>
      <c r="F29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66"/>
  <sheetViews>
    <sheetView zoomScale="85" zoomScaleNormal="85" workbookViewId="0">
      <selection activeCell="J16" sqref="J16"/>
    </sheetView>
  </sheetViews>
  <sheetFormatPr defaultRowHeight="15" x14ac:dyDescent="0.25"/>
  <cols>
    <col min="2" max="2" width="26.42578125" bestFit="1" customWidth="1"/>
    <col min="3" max="3" width="20" bestFit="1" customWidth="1"/>
    <col min="4" max="4" width="8.7109375" style="5" bestFit="1" customWidth="1"/>
    <col min="5" max="5" width="13" style="5" bestFit="1" customWidth="1"/>
    <col min="6" max="7" width="7.28515625" bestFit="1" customWidth="1"/>
    <col min="8" max="8" width="11.28515625" bestFit="1" customWidth="1"/>
  </cols>
  <sheetData>
    <row r="2" spans="2:13" x14ac:dyDescent="0.25">
      <c r="B2" s="18"/>
      <c r="C2" s="19" t="s">
        <v>12</v>
      </c>
      <c r="D2" s="20">
        <v>1</v>
      </c>
      <c r="E2" s="20">
        <v>2</v>
      </c>
      <c r="F2" s="19">
        <v>3</v>
      </c>
      <c r="G2" s="19">
        <v>4</v>
      </c>
      <c r="H2" s="19">
        <v>5</v>
      </c>
      <c r="I2" s="3"/>
      <c r="J2" s="3"/>
      <c r="K2" s="3"/>
      <c r="L2" s="3"/>
      <c r="M2" s="3"/>
    </row>
    <row r="3" spans="2:13" x14ac:dyDescent="0.25">
      <c r="B3" s="18" t="s">
        <v>6</v>
      </c>
      <c r="C3" s="18" t="s">
        <v>7</v>
      </c>
      <c r="D3" s="21">
        <f>COUNTIFS('Finalized shots'!$C:$C,$C3,'Finalized shots'!$E:$E,'Data Tables for charts'!D$2,'Finalized shots'!$A:$A,'Data Tables for charts'!$B3)</f>
        <v>2</v>
      </c>
      <c r="E3" s="21">
        <f>COUNTIFS('Finalized shots'!$C:$C,$C3,'Finalized shots'!$E:$E,'Data Tables for charts'!E$2,'Finalized shots'!$A:$A,'Data Tables for charts'!$B3)</f>
        <v>1</v>
      </c>
      <c r="F3" s="18">
        <f>COUNTIFS('Finalized shots'!$C:$C,$C3,'Finalized shots'!$E:$E,'Data Tables for charts'!F$2,'Finalized shots'!$A:$A,'Data Tables for charts'!$B3)</f>
        <v>2</v>
      </c>
      <c r="G3" s="18">
        <f>COUNTIFS('Finalized shots'!$C:$C,$C3,'Finalized shots'!$E:$E,'Data Tables for charts'!G$2,'Finalized shots'!$A:$A,'Data Tables for charts'!$B3)</f>
        <v>1</v>
      </c>
      <c r="H3" s="18">
        <f>COUNTIFS('Finalized shots'!$C:$C,$C3,'Finalized shots'!$E:$E,'Data Tables for charts'!H$2,'Finalized shots'!$A:$A,'Data Tables for charts'!$B3)</f>
        <v>2</v>
      </c>
    </row>
    <row r="4" spans="2:13" x14ac:dyDescent="0.25">
      <c r="B4" s="18" t="s">
        <v>6</v>
      </c>
      <c r="C4" s="18" t="s">
        <v>10</v>
      </c>
      <c r="D4" s="21">
        <f>COUNTIFS('Finalized shots'!$C:$C,$C4,'Finalized shots'!$E:$E,'Data Tables for charts'!D$2,'Finalized shots'!$A:$A,'Data Tables for charts'!$B4)</f>
        <v>1</v>
      </c>
      <c r="E4" s="21">
        <f>COUNTIFS('Finalized shots'!$C:$C,$C4,'Finalized shots'!$E:$E,'Data Tables for charts'!E$2,'Finalized shots'!$A:$A,'Data Tables for charts'!$B4)</f>
        <v>1</v>
      </c>
      <c r="F4" s="18">
        <f>COUNTIFS('Finalized shots'!$C:$C,$C4,'Finalized shots'!$E:$E,'Data Tables for charts'!F$2,'Finalized shots'!$A:$A,'Data Tables for charts'!$B4)</f>
        <v>4</v>
      </c>
      <c r="G4" s="18">
        <f>COUNTIFS('Finalized shots'!$C:$C,$C4,'Finalized shots'!$E:$E,'Data Tables for charts'!G$2,'Finalized shots'!$A:$A,'Data Tables for charts'!$B4)</f>
        <v>0</v>
      </c>
      <c r="H4" s="18">
        <f>COUNTIFS('Finalized shots'!$C:$C,$C4,'Finalized shots'!$E:$E,'Data Tables for charts'!H$2,'Finalized shots'!$A:$A,'Data Tables for charts'!$B4)</f>
        <v>0</v>
      </c>
    </row>
    <row r="5" spans="2:13" x14ac:dyDescent="0.25">
      <c r="B5" s="18" t="s">
        <v>11</v>
      </c>
      <c r="C5" s="18" t="s">
        <v>7</v>
      </c>
      <c r="D5" s="21">
        <f>COUNTIFS('Finalized shots'!$C:$C,$C5,'Finalized shots'!$E:$E,'Data Tables for charts'!D$2,'Finalized shots'!$A:$A,'Data Tables for charts'!$B5)</f>
        <v>2</v>
      </c>
      <c r="E5" s="21">
        <f>COUNTIFS('Finalized shots'!$C:$C,$C5,'Finalized shots'!$E:$E,'Data Tables for charts'!E$2,'Finalized shots'!$A:$A,'Data Tables for charts'!$B5)</f>
        <v>3</v>
      </c>
      <c r="F5" s="18">
        <f>COUNTIFS('Finalized shots'!$C:$C,$C5,'Finalized shots'!$E:$E,'Data Tables for charts'!F$2,'Finalized shots'!$A:$A,'Data Tables for charts'!$B5)</f>
        <v>3</v>
      </c>
      <c r="G5" s="18">
        <f>COUNTIFS('Finalized shots'!$C:$C,$C5,'Finalized shots'!$E:$E,'Data Tables for charts'!G$2,'Finalized shots'!$A:$A,'Data Tables for charts'!$B5)</f>
        <v>0</v>
      </c>
      <c r="H5" s="18">
        <f>COUNTIFS('Finalized shots'!$C:$C,$C5,'Finalized shots'!$E:$E,'Data Tables for charts'!H$2,'Finalized shots'!$A:$A,'Data Tables for charts'!$B5)</f>
        <v>0</v>
      </c>
    </row>
    <row r="6" spans="2:13" x14ac:dyDescent="0.25">
      <c r="B6" s="18" t="s">
        <v>11</v>
      </c>
      <c r="C6" s="18" t="s">
        <v>10</v>
      </c>
      <c r="D6" s="21">
        <f>COUNTIFS('Finalized shots'!$C:$C,$C6,'Finalized shots'!$E:$E,'Data Tables for charts'!D$2,'Finalized shots'!$A:$A,'Data Tables for charts'!$B6)</f>
        <v>2</v>
      </c>
      <c r="E6" s="21">
        <f>COUNTIFS('Finalized shots'!$C:$C,$C6,'Finalized shots'!$E:$E,'Data Tables for charts'!E$2,'Finalized shots'!$A:$A,'Data Tables for charts'!$B6)</f>
        <v>1</v>
      </c>
      <c r="F6" s="18">
        <f>COUNTIFS('Finalized shots'!$C:$C,$C6,'Finalized shots'!$E:$E,'Data Tables for charts'!F$2,'Finalized shots'!$A:$A,'Data Tables for charts'!$B6)</f>
        <v>1</v>
      </c>
      <c r="G6" s="18">
        <f>COUNTIFS('Finalized shots'!$C:$C,$C6,'Finalized shots'!$E:$E,'Data Tables for charts'!G$2,'Finalized shots'!$A:$A,'Data Tables for charts'!$B6)</f>
        <v>2</v>
      </c>
      <c r="H6" s="18">
        <f>COUNTIFS('Finalized shots'!$C:$C,$C6,'Finalized shots'!$E:$E,'Data Tables for charts'!H$2,'Finalized shots'!$A:$A,'Data Tables for charts'!$B6)</f>
        <v>0</v>
      </c>
    </row>
    <row r="7" spans="2:13" x14ac:dyDescent="0.25">
      <c r="B7" s="18"/>
      <c r="C7" s="18" t="s">
        <v>13</v>
      </c>
      <c r="D7" s="21">
        <f>SUM(D3:D6)</f>
        <v>7</v>
      </c>
      <c r="E7" s="21">
        <f t="shared" ref="E7:H7" si="0">SUM(E3:E6)</f>
        <v>6</v>
      </c>
      <c r="F7" s="18">
        <f t="shared" si="0"/>
        <v>10</v>
      </c>
      <c r="G7" s="18">
        <f t="shared" si="0"/>
        <v>3</v>
      </c>
      <c r="H7" s="18">
        <f t="shared" si="0"/>
        <v>2</v>
      </c>
    </row>
    <row r="11" spans="2:13" ht="30" x14ac:dyDescent="0.25">
      <c r="B11" s="20" t="s">
        <v>9</v>
      </c>
      <c r="C11" s="19">
        <f>COUNTIFS('Finalized shots'!$E:$E,"1",'Finalized shots'!$F:$F,"OUTSIDE of the Penalty Box")</f>
        <v>0</v>
      </c>
    </row>
    <row r="12" spans="2:13" ht="30" x14ac:dyDescent="0.25">
      <c r="B12" s="20" t="s">
        <v>14</v>
      </c>
      <c r="C12" s="19">
        <f>COUNTIFS('Finalized shots'!$E:$E,"1",'Finalized shots'!$F:$F,"INSIDE the Penalty Box (the BIG Box)")</f>
        <v>7</v>
      </c>
    </row>
    <row r="16" spans="2:13" ht="60" customHeight="1" x14ac:dyDescent="0.25">
      <c r="B16" s="1" t="s">
        <v>16</v>
      </c>
      <c r="C16" s="1" t="s">
        <v>2</v>
      </c>
      <c r="D16" s="9" t="s">
        <v>15</v>
      </c>
      <c r="E16" s="9" t="s">
        <v>4</v>
      </c>
      <c r="F16" s="5"/>
    </row>
    <row r="17" spans="2:6" x14ac:dyDescent="0.25">
      <c r="B17" s="7">
        <v>3.0812499999999998</v>
      </c>
      <c r="C17" s="4" t="s">
        <v>7</v>
      </c>
      <c r="D17" s="12">
        <v>1.83125</v>
      </c>
      <c r="E17" s="11">
        <v>1</v>
      </c>
      <c r="F17" s="5"/>
    </row>
    <row r="18" spans="2:6" x14ac:dyDescent="0.25">
      <c r="B18" s="7">
        <v>3.0666666666666669</v>
      </c>
      <c r="C18" t="s">
        <v>7</v>
      </c>
      <c r="D18" s="10">
        <v>1.8166666666666669</v>
      </c>
      <c r="E18" s="11">
        <v>4</v>
      </c>
      <c r="F18" s="5"/>
    </row>
    <row r="19" spans="2:6" x14ac:dyDescent="0.25">
      <c r="B19" s="7">
        <v>2.9958333333333336</v>
      </c>
      <c r="C19" s="4" t="s">
        <v>7</v>
      </c>
      <c r="D19" s="12">
        <v>1.7458333333333333</v>
      </c>
      <c r="E19" s="11">
        <v>1</v>
      </c>
      <c r="F19" s="5"/>
    </row>
    <row r="20" spans="2:6" x14ac:dyDescent="0.25">
      <c r="B20" s="7">
        <v>2.9722222222222223</v>
      </c>
      <c r="C20" t="s">
        <v>7</v>
      </c>
      <c r="D20" s="12">
        <v>1.7222222222222223</v>
      </c>
      <c r="E20" s="11">
        <v>3</v>
      </c>
      <c r="F20" s="5"/>
    </row>
    <row r="21" spans="2:6" x14ac:dyDescent="0.25">
      <c r="B21" s="7">
        <v>2.8770833333333332</v>
      </c>
      <c r="C21" t="s">
        <v>7</v>
      </c>
      <c r="D21" s="13">
        <v>1.6270833333333332</v>
      </c>
      <c r="E21" s="11">
        <v>1</v>
      </c>
      <c r="F21" s="5"/>
    </row>
    <row r="22" spans="2:6" x14ac:dyDescent="0.25">
      <c r="B22" s="7">
        <v>2.6215277777777777</v>
      </c>
      <c r="C22" t="s">
        <v>7</v>
      </c>
      <c r="D22" s="13">
        <v>1.3715277777777777</v>
      </c>
      <c r="E22" s="11">
        <v>5</v>
      </c>
      <c r="F22" s="5"/>
    </row>
    <row r="23" spans="2:6" x14ac:dyDescent="0.25">
      <c r="B23" s="7">
        <v>2.4305555555555554</v>
      </c>
      <c r="C23" s="4" t="s">
        <v>7</v>
      </c>
      <c r="D23" s="12">
        <v>1.1805555555555556</v>
      </c>
      <c r="E23" s="11">
        <v>3</v>
      </c>
      <c r="F23" s="5"/>
    </row>
    <row r="24" spans="2:6" x14ac:dyDescent="0.25">
      <c r="B24" s="7">
        <v>2.4236111111111112</v>
      </c>
      <c r="C24" s="4" t="s">
        <v>7</v>
      </c>
      <c r="D24" s="12">
        <v>1.1736111111111112</v>
      </c>
      <c r="E24" s="11">
        <v>2</v>
      </c>
      <c r="F24" s="5"/>
    </row>
    <row r="25" spans="2:6" x14ac:dyDescent="0.25">
      <c r="B25" s="7">
        <v>2.3930555555555557</v>
      </c>
      <c r="C25" t="s">
        <v>7</v>
      </c>
      <c r="D25" s="13">
        <v>1.1430555555555555</v>
      </c>
      <c r="E25" s="11">
        <v>5</v>
      </c>
      <c r="F25" s="5"/>
    </row>
    <row r="26" spans="2:6" x14ac:dyDescent="0.25">
      <c r="B26" s="7">
        <v>2.1770833333333335</v>
      </c>
      <c r="C26" t="s">
        <v>7</v>
      </c>
      <c r="D26" s="13">
        <v>0.92708333333333337</v>
      </c>
      <c r="E26" s="11">
        <v>2</v>
      </c>
      <c r="F26" s="5"/>
    </row>
    <row r="27" spans="2:6" x14ac:dyDescent="0.25">
      <c r="B27" s="7">
        <v>2.098611111111111</v>
      </c>
      <c r="C27" s="4" t="s">
        <v>7</v>
      </c>
      <c r="D27" s="12">
        <v>0.84861111111111109</v>
      </c>
      <c r="E27" s="11">
        <v>3</v>
      </c>
      <c r="F27" s="5"/>
    </row>
    <row r="28" spans="2:6" x14ac:dyDescent="0.25">
      <c r="B28" s="7">
        <v>2.0506944444444444</v>
      </c>
      <c r="C28" s="4" t="s">
        <v>7</v>
      </c>
      <c r="D28" s="12">
        <v>0.80069444444444438</v>
      </c>
      <c r="E28" s="11">
        <v>3</v>
      </c>
      <c r="F28" s="5"/>
    </row>
    <row r="29" spans="2:6" x14ac:dyDescent="0.25">
      <c r="B29" s="7">
        <v>1.838888888888889</v>
      </c>
      <c r="C29" t="s">
        <v>7</v>
      </c>
      <c r="D29" s="13">
        <v>0.58888888888888891</v>
      </c>
      <c r="E29" s="11">
        <v>1</v>
      </c>
      <c r="F29" s="5"/>
    </row>
    <row r="30" spans="2:6" x14ac:dyDescent="0.25">
      <c r="B30" s="7">
        <v>1.6527777777777777</v>
      </c>
      <c r="C30" s="4" t="s">
        <v>10</v>
      </c>
      <c r="D30" s="12">
        <v>1.6527777777777777</v>
      </c>
      <c r="E30" s="11">
        <v>2</v>
      </c>
      <c r="F30" s="5"/>
    </row>
    <row r="31" spans="2:6" x14ac:dyDescent="0.25">
      <c r="B31" s="7">
        <v>1.5902777777777777</v>
      </c>
      <c r="C31" s="4" t="s">
        <v>10</v>
      </c>
      <c r="D31" s="12">
        <v>1.5902777777777777</v>
      </c>
      <c r="E31" s="11">
        <v>4</v>
      </c>
      <c r="F31" s="5"/>
    </row>
    <row r="32" spans="2:6" x14ac:dyDescent="0.25">
      <c r="B32" s="7">
        <v>1.4965277777777777</v>
      </c>
      <c r="C32" s="4" t="s">
        <v>7</v>
      </c>
      <c r="D32" s="12">
        <v>0.24652777777777779</v>
      </c>
      <c r="E32" s="11">
        <v>2</v>
      </c>
      <c r="F32" s="5"/>
    </row>
    <row r="33" spans="2:8" x14ac:dyDescent="0.25">
      <c r="B33" s="7">
        <v>1.4777777777777779</v>
      </c>
      <c r="C33" s="4" t="s">
        <v>7</v>
      </c>
      <c r="D33" s="12">
        <v>0.22777777777777777</v>
      </c>
      <c r="E33" s="11">
        <v>2</v>
      </c>
      <c r="F33" s="5"/>
    </row>
    <row r="34" spans="2:8" x14ac:dyDescent="0.25">
      <c r="B34" s="7">
        <v>1.4513888888888888</v>
      </c>
      <c r="C34" t="s">
        <v>7</v>
      </c>
      <c r="D34" s="13">
        <v>0.20138888888888887</v>
      </c>
      <c r="E34" s="11">
        <v>3</v>
      </c>
      <c r="F34" s="5"/>
    </row>
    <row r="35" spans="2:8" x14ac:dyDescent="0.25">
      <c r="B35" s="7">
        <v>1.1076388888888888</v>
      </c>
      <c r="C35" t="s">
        <v>10</v>
      </c>
      <c r="D35" s="13">
        <v>1.1076388888888888</v>
      </c>
      <c r="E35" s="11">
        <v>3</v>
      </c>
      <c r="F35" s="5"/>
    </row>
    <row r="36" spans="2:8" x14ac:dyDescent="0.25">
      <c r="B36" s="7">
        <v>1.0625</v>
      </c>
      <c r="C36" t="s">
        <v>10</v>
      </c>
      <c r="D36" s="12">
        <v>1.0625</v>
      </c>
      <c r="E36" s="11">
        <v>1</v>
      </c>
      <c r="F36" s="5"/>
    </row>
    <row r="37" spans="2:8" x14ac:dyDescent="0.25">
      <c r="B37" s="7">
        <v>1.0138888888888888</v>
      </c>
      <c r="C37" s="4" t="s">
        <v>10</v>
      </c>
      <c r="D37" s="12">
        <v>1.0138888888888888</v>
      </c>
      <c r="E37" s="11">
        <v>4</v>
      </c>
      <c r="F37" s="5"/>
    </row>
    <row r="38" spans="2:8" x14ac:dyDescent="0.25">
      <c r="B38" s="7">
        <v>0.86805555555555547</v>
      </c>
      <c r="C38" t="s">
        <v>10</v>
      </c>
      <c r="D38" s="12">
        <v>0.86805555555555547</v>
      </c>
      <c r="E38" s="11">
        <v>2</v>
      </c>
      <c r="F38" s="5"/>
    </row>
    <row r="39" spans="2:8" x14ac:dyDescent="0.25">
      <c r="B39" s="7">
        <v>0.82291666666666663</v>
      </c>
      <c r="C39" t="s">
        <v>10</v>
      </c>
      <c r="D39" s="12">
        <v>0.82291666666666663</v>
      </c>
      <c r="E39" s="11">
        <v>3</v>
      </c>
      <c r="F39" s="5"/>
    </row>
    <row r="40" spans="2:8" x14ac:dyDescent="0.25">
      <c r="B40" s="7">
        <v>0.6381944444444444</v>
      </c>
      <c r="C40" s="4" t="s">
        <v>10</v>
      </c>
      <c r="D40" s="12">
        <v>0.6381944444444444</v>
      </c>
      <c r="E40" s="11">
        <v>1</v>
      </c>
      <c r="F40" s="5"/>
    </row>
    <row r="41" spans="2:8" x14ac:dyDescent="0.25">
      <c r="B41" s="7">
        <v>0.58680555555555558</v>
      </c>
      <c r="C41" s="4" t="s">
        <v>10</v>
      </c>
      <c r="D41" s="12">
        <v>0.58680555555555558</v>
      </c>
      <c r="E41" s="11">
        <v>3</v>
      </c>
      <c r="F41" s="5"/>
    </row>
    <row r="42" spans="2:8" x14ac:dyDescent="0.25">
      <c r="B42" s="7">
        <v>0.1875</v>
      </c>
      <c r="C42" t="s">
        <v>10</v>
      </c>
      <c r="D42" s="12">
        <v>0.1875</v>
      </c>
      <c r="E42" s="11">
        <v>3</v>
      </c>
      <c r="F42" s="5"/>
    </row>
    <row r="43" spans="2:8" x14ac:dyDescent="0.25">
      <c r="B43" s="7">
        <v>0.10416666666666667</v>
      </c>
      <c r="C43" t="s">
        <v>10</v>
      </c>
      <c r="D43" s="12">
        <v>0.10416666666666667</v>
      </c>
      <c r="E43" s="11">
        <v>3</v>
      </c>
      <c r="F43" s="5"/>
    </row>
    <row r="44" spans="2:8" x14ac:dyDescent="0.25">
      <c r="B44" s="7">
        <v>3.3333333333333333E-2</v>
      </c>
      <c r="C44" s="4" t="s">
        <v>10</v>
      </c>
      <c r="D44" s="12">
        <v>3.3333333333333333E-2</v>
      </c>
      <c r="E44" s="11">
        <v>1</v>
      </c>
      <c r="F44" s="5"/>
    </row>
    <row r="45" spans="2:8" x14ac:dyDescent="0.25">
      <c r="B45" s="5"/>
      <c r="D45"/>
      <c r="E45"/>
    </row>
    <row r="46" spans="2:8" x14ac:dyDescent="0.25">
      <c r="D46"/>
      <c r="E46"/>
    </row>
    <row r="47" spans="2:8" x14ac:dyDescent="0.25">
      <c r="B47" s="14"/>
      <c r="C47" s="22" t="s">
        <v>18</v>
      </c>
      <c r="D47" s="22"/>
      <c r="E47" s="22"/>
      <c r="F47" s="22"/>
      <c r="G47" s="22"/>
    </row>
    <row r="48" spans="2:8" x14ac:dyDescent="0.25">
      <c r="B48" s="14" t="s">
        <v>17</v>
      </c>
      <c r="C48" s="15" t="s">
        <v>19</v>
      </c>
      <c r="D48" s="15" t="s">
        <v>20</v>
      </c>
      <c r="E48" s="15" t="s">
        <v>21</v>
      </c>
      <c r="F48" s="15" t="s">
        <v>22</v>
      </c>
      <c r="G48" s="15" t="s">
        <v>23</v>
      </c>
      <c r="H48" s="15" t="s">
        <v>13</v>
      </c>
    </row>
    <row r="49" spans="2:8" x14ac:dyDescent="0.25">
      <c r="B49" s="16">
        <v>6</v>
      </c>
      <c r="C49">
        <v>2</v>
      </c>
      <c r="D49">
        <v>1</v>
      </c>
      <c r="E49">
        <v>1</v>
      </c>
      <c r="F49">
        <v>1</v>
      </c>
      <c r="H49">
        <f>SUM(Table2[[#This Row],[1]:[5]])</f>
        <v>5</v>
      </c>
    </row>
    <row r="50" spans="2:8" x14ac:dyDescent="0.25">
      <c r="B50" s="17">
        <v>10</v>
      </c>
      <c r="C50">
        <v>2</v>
      </c>
      <c r="D50">
        <v>1</v>
      </c>
      <c r="E50">
        <v>1</v>
      </c>
      <c r="H50">
        <f>SUM(Table2[[#This Row],[1]:[5]])</f>
        <v>4</v>
      </c>
    </row>
    <row r="51" spans="2:8" x14ac:dyDescent="0.25">
      <c r="B51" s="16">
        <v>2</v>
      </c>
      <c r="D51">
        <v>1</v>
      </c>
      <c r="E51"/>
      <c r="F51">
        <v>1</v>
      </c>
      <c r="H51">
        <f>SUM(Table2[[#This Row],[1]:[5]])</f>
        <v>2</v>
      </c>
    </row>
    <row r="52" spans="2:8" x14ac:dyDescent="0.25">
      <c r="B52" s="17">
        <v>7</v>
      </c>
      <c r="D52">
        <v>1</v>
      </c>
      <c r="E52"/>
      <c r="G52">
        <v>1</v>
      </c>
      <c r="H52">
        <f>SUM(Table2[[#This Row],[1]:[5]])</f>
        <v>2</v>
      </c>
    </row>
    <row r="53" spans="2:8" x14ac:dyDescent="0.25">
      <c r="B53" s="16">
        <v>9</v>
      </c>
      <c r="D53">
        <v>1</v>
      </c>
      <c r="E53">
        <v>1</v>
      </c>
      <c r="H53">
        <f>SUM(Table2[[#This Row],[1]:[5]])</f>
        <v>2</v>
      </c>
    </row>
    <row r="54" spans="2:8" x14ac:dyDescent="0.25">
      <c r="B54" s="17">
        <v>12</v>
      </c>
      <c r="D54"/>
      <c r="E54">
        <v>1</v>
      </c>
      <c r="F54">
        <v>1</v>
      </c>
      <c r="H54">
        <f>SUM(Table2[[#This Row],[1]:[5]])</f>
        <v>2</v>
      </c>
    </row>
    <row r="55" spans="2:8" x14ac:dyDescent="0.25">
      <c r="B55" s="17">
        <v>13</v>
      </c>
      <c r="C55">
        <v>1</v>
      </c>
      <c r="D55"/>
      <c r="E55"/>
      <c r="G55">
        <v>1</v>
      </c>
      <c r="H55">
        <f>SUM(Table2[[#This Row],[1]:[5]])</f>
        <v>2</v>
      </c>
    </row>
    <row r="56" spans="2:8" x14ac:dyDescent="0.25">
      <c r="B56" s="17">
        <v>15</v>
      </c>
      <c r="D56"/>
      <c r="E56">
        <v>2</v>
      </c>
      <c r="H56">
        <f>SUM(Table2[[#This Row],[1]:[5]])</f>
        <v>2</v>
      </c>
    </row>
    <row r="57" spans="2:8" x14ac:dyDescent="0.25">
      <c r="B57" s="17">
        <v>17</v>
      </c>
      <c r="D57"/>
      <c r="E57">
        <v>2</v>
      </c>
      <c r="H57">
        <f>SUM(Table2[[#This Row],[1]:[5]])</f>
        <v>2</v>
      </c>
    </row>
    <row r="58" spans="2:8" x14ac:dyDescent="0.25">
      <c r="B58" s="17">
        <v>18</v>
      </c>
      <c r="C58">
        <v>1</v>
      </c>
      <c r="D58"/>
      <c r="E58">
        <v>1</v>
      </c>
      <c r="H58">
        <f>SUM(Table2[[#This Row],[1]:[5]])</f>
        <v>2</v>
      </c>
    </row>
    <row r="59" spans="2:8" x14ac:dyDescent="0.25">
      <c r="B59" s="17">
        <v>0</v>
      </c>
      <c r="D59">
        <v>1</v>
      </c>
      <c r="E59"/>
      <c r="H59">
        <f>SUM(Table2[[#This Row],[1]:[5]])</f>
        <v>1</v>
      </c>
    </row>
    <row r="60" spans="2:8" x14ac:dyDescent="0.25">
      <c r="B60" s="17">
        <v>19</v>
      </c>
      <c r="D60"/>
      <c r="E60">
        <v>1</v>
      </c>
      <c r="H60">
        <f>SUM(Table2[[#This Row],[1]:[5]])</f>
        <v>1</v>
      </c>
    </row>
    <row r="61" spans="2:8" x14ac:dyDescent="0.25">
      <c r="B61" s="16">
        <v>26</v>
      </c>
      <c r="C61">
        <v>1</v>
      </c>
      <c r="D61"/>
      <c r="E61"/>
      <c r="H61">
        <f>SUM(Table2[[#This Row],[1]:[5]])</f>
        <v>1</v>
      </c>
    </row>
    <row r="62" spans="2:8" x14ac:dyDescent="0.25">
      <c r="D62"/>
      <c r="E62"/>
    </row>
    <row r="63" spans="2:8" x14ac:dyDescent="0.25">
      <c r="D63"/>
      <c r="E63"/>
    </row>
    <row r="64" spans="2:8" x14ac:dyDescent="0.25">
      <c r="D64"/>
      <c r="E64"/>
    </row>
    <row r="65" spans="4:5" x14ac:dyDescent="0.25">
      <c r="D65"/>
      <c r="E65"/>
    </row>
    <row r="66" spans="4:5" x14ac:dyDescent="0.25">
      <c r="D66"/>
    </row>
  </sheetData>
  <sortState xmlns:xlrd2="http://schemas.microsoft.com/office/spreadsheetml/2017/richdata2" ref="B62:B74">
    <sortCondition ref="B63"/>
  </sortState>
  <mergeCells count="1">
    <mergeCell ref="C47:G47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tabSelected="1" workbookViewId="0">
      <selection activeCell="T9" sqref="T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Finalized shots</vt:lpstr>
      <vt:lpstr>Data Tables for charts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Arif</dc:creator>
  <cp:lastModifiedBy>Matthew Simon</cp:lastModifiedBy>
  <dcterms:created xsi:type="dcterms:W3CDTF">2022-11-20T01:13:15Z</dcterms:created>
  <dcterms:modified xsi:type="dcterms:W3CDTF">2022-11-20T05:29:49Z</dcterms:modified>
</cp:coreProperties>
</file>