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emester 1-6\TK 2\Pengantar Metode Komputasi\latihan UTS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I21" i="1" l="1"/>
  <c r="I25" i="1"/>
  <c r="I29" i="1"/>
  <c r="I33" i="1"/>
  <c r="I37" i="1"/>
  <c r="I5" i="1"/>
  <c r="I9" i="1"/>
  <c r="I13" i="1"/>
  <c r="I17" i="1"/>
  <c r="H4" i="1"/>
  <c r="H5" i="1"/>
  <c r="J5" i="1" s="1"/>
  <c r="H6" i="1"/>
  <c r="H7" i="1"/>
  <c r="H8" i="1"/>
  <c r="H9" i="1"/>
  <c r="J9" i="1" s="1"/>
  <c r="H10" i="1"/>
  <c r="H11" i="1"/>
  <c r="H12" i="1"/>
  <c r="H13" i="1"/>
  <c r="J13" i="1" s="1"/>
  <c r="H14" i="1"/>
  <c r="H15" i="1"/>
  <c r="H16" i="1"/>
  <c r="H17" i="1"/>
  <c r="J17" i="1" s="1"/>
  <c r="H18" i="1"/>
  <c r="H19" i="1"/>
  <c r="H20" i="1"/>
  <c r="H21" i="1"/>
  <c r="J21" i="1" s="1"/>
  <c r="H22" i="1"/>
  <c r="H23" i="1"/>
  <c r="H24" i="1"/>
  <c r="H25" i="1"/>
  <c r="J25" i="1" s="1"/>
  <c r="H26" i="1"/>
  <c r="H27" i="1"/>
  <c r="H28" i="1"/>
  <c r="H29" i="1"/>
  <c r="J29" i="1" s="1"/>
  <c r="H30" i="1"/>
  <c r="H31" i="1"/>
  <c r="H32" i="1"/>
  <c r="H33" i="1"/>
  <c r="J33" i="1" s="1"/>
  <c r="H34" i="1"/>
  <c r="H35" i="1"/>
  <c r="H36" i="1"/>
  <c r="H37" i="1"/>
  <c r="J37" i="1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E4" i="1"/>
  <c r="G4" i="1" s="1"/>
  <c r="E5" i="1"/>
  <c r="G5" i="1" s="1"/>
  <c r="E6" i="1"/>
  <c r="I6" i="1" s="1"/>
  <c r="E7" i="1"/>
  <c r="G7" i="1" s="1"/>
  <c r="E8" i="1"/>
  <c r="G8" i="1" s="1"/>
  <c r="E9" i="1"/>
  <c r="G9" i="1" s="1"/>
  <c r="E10" i="1"/>
  <c r="I10" i="1" s="1"/>
  <c r="E11" i="1"/>
  <c r="G11" i="1" s="1"/>
  <c r="E12" i="1"/>
  <c r="G12" i="1" s="1"/>
  <c r="E13" i="1"/>
  <c r="G13" i="1" s="1"/>
  <c r="E14" i="1"/>
  <c r="I14" i="1" s="1"/>
  <c r="E15" i="1"/>
  <c r="G15" i="1" s="1"/>
  <c r="E16" i="1"/>
  <c r="G16" i="1" s="1"/>
  <c r="E17" i="1"/>
  <c r="G17" i="1" s="1"/>
  <c r="E18" i="1"/>
  <c r="I18" i="1" s="1"/>
  <c r="E19" i="1"/>
  <c r="G19" i="1" s="1"/>
  <c r="E20" i="1"/>
  <c r="G20" i="1" s="1"/>
  <c r="E21" i="1"/>
  <c r="G21" i="1" s="1"/>
  <c r="E22" i="1"/>
  <c r="I22" i="1" s="1"/>
  <c r="E23" i="1"/>
  <c r="G23" i="1" s="1"/>
  <c r="E24" i="1"/>
  <c r="G24" i="1" s="1"/>
  <c r="E25" i="1"/>
  <c r="G25" i="1" s="1"/>
  <c r="E26" i="1"/>
  <c r="I26" i="1" s="1"/>
  <c r="E27" i="1"/>
  <c r="G27" i="1" s="1"/>
  <c r="E28" i="1"/>
  <c r="G28" i="1" s="1"/>
  <c r="E29" i="1"/>
  <c r="G29" i="1" s="1"/>
  <c r="E30" i="1"/>
  <c r="I30" i="1" s="1"/>
  <c r="E31" i="1"/>
  <c r="G31" i="1" s="1"/>
  <c r="E32" i="1"/>
  <c r="G32" i="1" s="1"/>
  <c r="E33" i="1"/>
  <c r="G33" i="1" s="1"/>
  <c r="E34" i="1"/>
  <c r="I34" i="1" s="1"/>
  <c r="E35" i="1"/>
  <c r="G35" i="1" s="1"/>
  <c r="E36" i="1"/>
  <c r="G36" i="1" s="1"/>
  <c r="E37" i="1"/>
  <c r="G37" i="1" s="1"/>
  <c r="E38" i="1"/>
  <c r="I38" i="1" s="1"/>
  <c r="E39" i="1"/>
  <c r="G39" i="1" s="1"/>
  <c r="E40" i="1"/>
  <c r="I40" i="1" s="1"/>
  <c r="J40" i="1" s="1"/>
  <c r="E41" i="1"/>
  <c r="I41" i="1" s="1"/>
  <c r="E42" i="1"/>
  <c r="G42" i="1" s="1"/>
  <c r="E43" i="1"/>
  <c r="I43" i="1" s="1"/>
  <c r="E44" i="1"/>
  <c r="I44" i="1" s="1"/>
  <c r="J44" i="1" s="1"/>
  <c r="E45" i="1"/>
  <c r="I45" i="1" s="1"/>
  <c r="E46" i="1"/>
  <c r="G46" i="1" s="1"/>
  <c r="E47" i="1"/>
  <c r="I47" i="1" s="1"/>
  <c r="E48" i="1"/>
  <c r="I48" i="1" s="1"/>
  <c r="J48" i="1" s="1"/>
  <c r="E49" i="1"/>
  <c r="I49" i="1" s="1"/>
  <c r="E50" i="1"/>
  <c r="I50" i="1" s="1"/>
  <c r="E51" i="1"/>
  <c r="I51" i="1" s="1"/>
  <c r="E52" i="1"/>
  <c r="I52" i="1" s="1"/>
  <c r="J52" i="1" s="1"/>
  <c r="E53" i="1"/>
  <c r="I53" i="1" s="1"/>
  <c r="G3" i="1"/>
  <c r="D27" i="1"/>
  <c r="D31" i="1"/>
  <c r="D35" i="1"/>
  <c r="D39" i="1"/>
  <c r="B42" i="1"/>
  <c r="F42" i="1" s="1"/>
  <c r="B43" i="1"/>
  <c r="F43" i="1" s="1"/>
  <c r="B44" i="1"/>
  <c r="D44" i="1" s="1"/>
  <c r="B45" i="1"/>
  <c r="F45" i="1" s="1"/>
  <c r="B46" i="1"/>
  <c r="F46" i="1" s="1"/>
  <c r="B47" i="1"/>
  <c r="D47" i="1" s="1"/>
  <c r="B48" i="1"/>
  <c r="D48" i="1" s="1"/>
  <c r="B49" i="1"/>
  <c r="F49" i="1" s="1"/>
  <c r="B50" i="1"/>
  <c r="F50" i="1" s="1"/>
  <c r="B51" i="1"/>
  <c r="D51" i="1" s="1"/>
  <c r="B52" i="1"/>
  <c r="D52" i="1" s="1"/>
  <c r="B53" i="1"/>
  <c r="F53" i="1" s="1"/>
  <c r="B24" i="1"/>
  <c r="D24" i="1" s="1"/>
  <c r="B25" i="1"/>
  <c r="F25" i="1" s="1"/>
  <c r="B26" i="1"/>
  <c r="F26" i="1" s="1"/>
  <c r="B27" i="1"/>
  <c r="F27" i="1" s="1"/>
  <c r="B28" i="1"/>
  <c r="D28" i="1" s="1"/>
  <c r="B29" i="1"/>
  <c r="F29" i="1" s="1"/>
  <c r="B30" i="1"/>
  <c r="F30" i="1" s="1"/>
  <c r="B31" i="1"/>
  <c r="F31" i="1" s="1"/>
  <c r="B32" i="1"/>
  <c r="D32" i="1" s="1"/>
  <c r="B33" i="1"/>
  <c r="F33" i="1" s="1"/>
  <c r="B34" i="1"/>
  <c r="F34" i="1" s="1"/>
  <c r="B35" i="1"/>
  <c r="F35" i="1" s="1"/>
  <c r="B36" i="1"/>
  <c r="D36" i="1" s="1"/>
  <c r="B37" i="1"/>
  <c r="F37" i="1" s="1"/>
  <c r="B38" i="1"/>
  <c r="F38" i="1" s="1"/>
  <c r="B39" i="1"/>
  <c r="F39" i="1" s="1"/>
  <c r="B40" i="1"/>
  <c r="D40" i="1" s="1"/>
  <c r="B41" i="1"/>
  <c r="F41" i="1" s="1"/>
  <c r="B4" i="1"/>
  <c r="D4" i="1" s="1"/>
  <c r="B5" i="1"/>
  <c r="F5" i="1" s="1"/>
  <c r="B6" i="1"/>
  <c r="F6" i="1" s="1"/>
  <c r="B7" i="1"/>
  <c r="D7" i="1" s="1"/>
  <c r="B8" i="1"/>
  <c r="D8" i="1" s="1"/>
  <c r="B9" i="1"/>
  <c r="F9" i="1" s="1"/>
  <c r="B10" i="1"/>
  <c r="F10" i="1" s="1"/>
  <c r="B11" i="1"/>
  <c r="D11" i="1" s="1"/>
  <c r="B12" i="1"/>
  <c r="D12" i="1" s="1"/>
  <c r="B13" i="1"/>
  <c r="F13" i="1" s="1"/>
  <c r="B14" i="1"/>
  <c r="F14" i="1" s="1"/>
  <c r="B15" i="1"/>
  <c r="D15" i="1" s="1"/>
  <c r="B16" i="1"/>
  <c r="D16" i="1" s="1"/>
  <c r="B17" i="1"/>
  <c r="F17" i="1" s="1"/>
  <c r="B18" i="1"/>
  <c r="F18" i="1" s="1"/>
  <c r="B19" i="1"/>
  <c r="F19" i="1" s="1"/>
  <c r="B20" i="1"/>
  <c r="D20" i="1" s="1"/>
  <c r="B21" i="1"/>
  <c r="F21" i="1" s="1"/>
  <c r="B22" i="1"/>
  <c r="F22" i="1" s="1"/>
  <c r="B23" i="1"/>
  <c r="D23" i="1" s="1"/>
  <c r="B3" i="1"/>
  <c r="D3" i="1" s="1"/>
  <c r="J50" i="1" l="1"/>
  <c r="J38" i="1"/>
  <c r="J26" i="1"/>
  <c r="J22" i="1"/>
  <c r="J14" i="1"/>
  <c r="J53" i="1"/>
  <c r="J49" i="1"/>
  <c r="J45" i="1"/>
  <c r="J41" i="1"/>
  <c r="J34" i="1"/>
  <c r="J6" i="1"/>
  <c r="J30" i="1"/>
  <c r="J18" i="1"/>
  <c r="J10" i="1"/>
  <c r="J51" i="1"/>
  <c r="J47" i="1"/>
  <c r="J43" i="1"/>
  <c r="J27" i="1"/>
  <c r="D43" i="1"/>
  <c r="D19" i="1"/>
  <c r="G50" i="1"/>
  <c r="G34" i="1"/>
  <c r="G26" i="1"/>
  <c r="G14" i="1"/>
  <c r="I46" i="1"/>
  <c r="J46" i="1" s="1"/>
  <c r="I42" i="1"/>
  <c r="J42" i="1" s="1"/>
  <c r="D50" i="1"/>
  <c r="D46" i="1"/>
  <c r="D42" i="1"/>
  <c r="D38" i="1"/>
  <c r="D34" i="1"/>
  <c r="D30" i="1"/>
  <c r="D26" i="1"/>
  <c r="D22" i="1"/>
  <c r="D18" i="1"/>
  <c r="D14" i="1"/>
  <c r="D10" i="1"/>
  <c r="D6" i="1"/>
  <c r="F51" i="1"/>
  <c r="F47" i="1"/>
  <c r="F23" i="1"/>
  <c r="F15" i="1"/>
  <c r="F11" i="1"/>
  <c r="F7" i="1"/>
  <c r="G53" i="1"/>
  <c r="G49" i="1"/>
  <c r="G45" i="1"/>
  <c r="G41" i="1"/>
  <c r="I20" i="1"/>
  <c r="J20" i="1" s="1"/>
  <c r="I16" i="1"/>
  <c r="J16" i="1" s="1"/>
  <c r="I12" i="1"/>
  <c r="J12" i="1" s="1"/>
  <c r="I8" i="1"/>
  <c r="J8" i="1" s="1"/>
  <c r="I4" i="1"/>
  <c r="J4" i="1" s="1"/>
  <c r="I36" i="1"/>
  <c r="J36" i="1" s="1"/>
  <c r="I32" i="1"/>
  <c r="J32" i="1" s="1"/>
  <c r="I28" i="1"/>
  <c r="J28" i="1" s="1"/>
  <c r="I24" i="1"/>
  <c r="J24" i="1" s="1"/>
  <c r="G38" i="1"/>
  <c r="G22" i="1"/>
  <c r="G10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G52" i="1"/>
  <c r="G48" i="1"/>
  <c r="G44" i="1"/>
  <c r="G40" i="1"/>
  <c r="I3" i="1"/>
  <c r="J3" i="1" s="1"/>
  <c r="I19" i="1"/>
  <c r="J19" i="1" s="1"/>
  <c r="I15" i="1"/>
  <c r="J15" i="1" s="1"/>
  <c r="I11" i="1"/>
  <c r="J11" i="1" s="1"/>
  <c r="I7" i="1"/>
  <c r="J7" i="1" s="1"/>
  <c r="I39" i="1"/>
  <c r="J39" i="1" s="1"/>
  <c r="I35" i="1"/>
  <c r="J35" i="1" s="1"/>
  <c r="I31" i="1"/>
  <c r="J31" i="1" s="1"/>
  <c r="I27" i="1"/>
  <c r="I23" i="1"/>
  <c r="J23" i="1" s="1"/>
  <c r="G30" i="1"/>
  <c r="G18" i="1"/>
  <c r="G6" i="1"/>
  <c r="G51" i="1"/>
  <c r="G47" i="1"/>
  <c r="G43" i="1"/>
  <c r="F3" i="1"/>
</calcChain>
</file>

<file path=xl/sharedStrings.xml><?xml version="1.0" encoding="utf-8"?>
<sst xmlns="http://schemas.openxmlformats.org/spreadsheetml/2006/main" count="61" uniqueCount="61">
  <si>
    <t>Berikut Daftar Nama Siswa SMA Unggul Negeri 4 Lahat yang Lulus Seleksi SNMPTN 2015</t>
  </si>
  <si>
    <t xml:space="preserve">    4150079753 AFIFAH PUTRI CAHYANI IPS/XII IPS 1 UNIVERSITAS NEGERI YOGYAKARTA PENDIDIKAN TEKNIK BUSANA</t>
  </si>
  <si>
    <t xml:space="preserve">    4150084655 AGUS TRY HARTONO IPA/XII IPA 4 UNIVERSITAS PADJADJARAN TEKNOLOGI INDUSTRI PERTANIAN</t>
  </si>
  <si>
    <t xml:space="preserve">    4150069756 AJENG NURSANTI TRI HANDINI IPA/XII IPA 2 UNIVERSITAS SRIWIJAYA TEKNIK KIMIA</t>
  </si>
  <si>
    <t xml:space="preserve">    4150082678 ANNI ZAINATUL HUSNA IPA/XII IPA 1 UNIVERSITAS SRIWIJAYA FARMASI</t>
  </si>
  <si>
    <t xml:space="preserve">    4150126062 ASIH LARASWATI IPS/XII IPS 2 UNIVERSITAS GADJAH MADA SASTRA ARAB</t>
  </si>
  <si>
    <t xml:space="preserve">    4150064182 BINARSIH NAWAN HANAYATI IPA/XII IPA 4 UNIVERSITAS DIPONEGORO TEKNIK KIMIA</t>
  </si>
  <si>
    <t xml:space="preserve">    4150082536 DHEVIA NABHILAH IPS/XII IPS 1 UNIVERSITAS SRIWIJAYA BIMB &amp; KONSELING</t>
  </si>
  <si>
    <t xml:space="preserve">    4150101527 DIENY RESKI OKARIMA IPA/XII IPA 2 INSTITUT PERTANIAN BOGOR TEKNIK SIPIL DAN LINGKUNGAN</t>
  </si>
  <si>
    <t xml:space="preserve">    4150122596 DIKI ZULKARNAIN IPS/XII IPS 1 UNIVERSITAS SRIWIJAYA ILMU HUKUM</t>
  </si>
  <si>
    <t xml:space="preserve">    4150094298 DILA AULIA IPA/XII IPA 2 UNIVERSITAS LAMPUNG PEND. KEDOKTERAN</t>
  </si>
  <si>
    <t xml:space="preserve">    4150082685 DWI JULIANTO PUTRA IPA/XII IPA 1 INSTITUT PERTANIAN BOGOR KEDOKTERAN HEWAN</t>
  </si>
  <si>
    <t xml:space="preserve">    4150076239 EKA NURHIDAYATI IPA/XII IPA 4 UNIVERSITAS NEGERI YOGYAKARTA PENDIDIKAN BAHASA INGGRIS</t>
  </si>
  <si>
    <t xml:space="preserve">    4150062879 ELSA OKTARINA IPS/XII IPS 1 UNIVERSITAS SRIWIJAYA PEND EKONOMI</t>
  </si>
  <si>
    <t xml:space="preserve">    4150081714 FARIDAH LUTFIAH IPA/XII IPA 1 UNIVERSITAS SRIWIJAYA ILMU HUKUM</t>
  </si>
  <si>
    <t xml:space="preserve">    4150126061 FEBRIANI EKASARI IPS/XII IPS 2 UNIVERSITAS BENGKULU MANAJEMEN</t>
  </si>
  <si>
    <t xml:space="preserve">    4150053899 IMAM ABDUL HAFIZH IPA/XII IPA 3 INSTITUT PERTANIAN BOGOR TEKNOLOGI PANGAN</t>
  </si>
  <si>
    <t xml:space="preserve">    4150105806 INTAN PUTRI SARI IPS/XII IPS 1 UNIVERSITAS LAMPUNG AKUNTANSI</t>
  </si>
  <si>
    <t xml:space="preserve">    4150080609 ISRONI ROMADHON IPA/XII IPA 2 UNIVERSITAS GADJAH MADA TEKNIK SIPIL</t>
  </si>
  <si>
    <t xml:space="preserve">    4150099356 JANEKA SAFITRI IPA/XII IPA 1 UNIVERSITAS BRAWIJAYA AGROEKOTEKNOLOGI</t>
  </si>
  <si>
    <t xml:space="preserve">    4150059742 JULIALITA MUHARIANI IPA/XII IPA 3 UNIVERSITAS NEGERI YOGYAKARTA PENDIDIKAN MATEMATIKA</t>
  </si>
  <si>
    <t xml:space="preserve">    4150081712 LATHIFAH NUDHAR IPA/XII IPA 2 UNIVERSITAS SRIWIJAYA PENDIDIKAN DOKTER</t>
  </si>
  <si>
    <t xml:space="preserve">    4150077586 LUSY SYAWITRI IPS/XII IPS 2 UNIVERSITAS SRIWIJAYA PEND BHS, SATRA IND &amp; DAERAH</t>
  </si>
  <si>
    <t xml:space="preserve">    4150101908 M.AFIF PRAWIRA IPA/XII IPA 2 UNIVERSITAS SRIWIJAYA TEKNIK MESIN</t>
  </si>
  <si>
    <t xml:space="preserve">    4150068925 MARIA ULFA IPA/XII IPA 4 UNIVERSITAS SRIWIJAYA PEND FISIKA</t>
  </si>
  <si>
    <t xml:space="preserve">    4150101218 M. DECKY FERNANDO IPS/XII IPS 1 UNIVERSITAS NEGERI YOGYAKARTA MANAJEMEN</t>
  </si>
  <si>
    <t xml:space="preserve">    4150094366 MELSA TRIANDI IPA/XII IPA 3 UNIVERSITAS SRIWIJAYA TEKNIK SIPIL</t>
  </si>
  <si>
    <t xml:space="preserve">    4150082346 MENIK JULI ASTUTIK IPS/XII IPS 2 UNIVERSITAS INDONESIA AKUNTANSI</t>
  </si>
  <si>
    <t xml:space="preserve">    4150104753 MERY ASTUTI IPS/XII IPS 1 UNIVERSITAS SRIWIJAYA ILMU HUKUM</t>
  </si>
  <si>
    <t xml:space="preserve">    4150102232 MGS. MUHAMMAD NURSALIM IPA/XII IPA 3 UNIVERSITAS SRIWIJAYA SISTEM INFORMASI</t>
  </si>
  <si>
    <t xml:space="preserve">    4150077782 MUTIA NOOR HERMAYA IPS/XII IPS 2 UNIVERSITAS SRIWIJAYA EKONOMI PEMBANGUNAN</t>
  </si>
  <si>
    <t xml:space="preserve">    4150084718 MUZAKKI GARIANA SABA IPS/XII IPS 2 UNIVERSITAS SRIWIJAYA ILMU HUKUM</t>
  </si>
  <si>
    <t xml:space="preserve">    4150077328 PIRSA ANGGRAINI IPS/XII IPS 2 UNIVERSITAS SRIWIJAYA AKUNTANSI</t>
  </si>
  <si>
    <t xml:space="preserve">    4150060256 PUTRI MAYA AGUSTRIA IPA/XII IPA 3 UNIVERSITAS BENGKULU PENDIDIKAN DOKTER</t>
  </si>
  <si>
    <t xml:space="preserve">    4150081796 RANI INDAH PURWANTI IPA/XII IPA 4 UNIVERSITAS SRIWIJAYA TEKNIK INFORMATIKA</t>
  </si>
  <si>
    <t xml:space="preserve">    4150082847 REZA DAMAYANTI IPA/XII IPA 1 UNIVERSITAS SRIWIJAYA TEKNIK PERTANIAN</t>
  </si>
  <si>
    <t xml:space="preserve">    4150099832 RIA AFRIANGKI IPA/XII IPA 2 UNIVERSITAS SRIWIJAYA ARSITEKTUR</t>
  </si>
  <si>
    <t xml:space="preserve">    4150063453 RINJANI ROLA NAWANG WULAN IPA/XII IPA 3 UNIVERSITAS NEGERI YOGYAKARTA PENDIDIKAN FISIKA</t>
  </si>
  <si>
    <t xml:space="preserve">    4150094368 RIRIN HIDAYATI IPS/XII IPS 1 UNIVERSITAS SRIWIJAYA PGSD</t>
  </si>
  <si>
    <t xml:space="preserve">    4150077348 SELKA MERLIANI IPS/XII IPS 2 UNIVERSITAS SEBELAS MARET PENDIDIKAN EKONOMI</t>
  </si>
  <si>
    <t xml:space="preserve">    4150058894 SEPTIANSYAH SURAHMAN IPS/XII IPS 1 UNIVERSITAS DIPONEGORO MANAJEMEN</t>
  </si>
  <si>
    <t xml:space="preserve">    4150061945 SHETTY ACHRIASYARAH IPS/XII IPS 1 UNIVERSITAS SRIWIJAYA MANAJEMEN</t>
  </si>
  <si>
    <t xml:space="preserve">    4150104057 SISKA ELVA SARI IPA/XII IPA 3 UNIVERSITAS SRIWIJAYA ILMU KESEHATAN MASYARAKAT</t>
  </si>
  <si>
    <t xml:space="preserve">    4150078419 TIARA PUTRI WIGUNA IPS/XII IPS 1 UNIVERSITAS SRIWIJAYA PPKN</t>
  </si>
  <si>
    <t xml:space="preserve">    4150077817 TUHU PRASETYANINGTYAS PRANATA IPS/XII IPS 2 UNIVERSITAS SEBELAS MARET PEND. PANCASILA &amp; KEWARGANEGARAAN (PPKN)</t>
  </si>
  <si>
    <t xml:space="preserve">    4150128885 YESSI EKA PRATIWI IPA/XII IPA 3 UNIVERSITAS SRIWIJAYA TEKNIK KIMIA</t>
  </si>
  <si>
    <t xml:space="preserve">    4150070908 YOLANDA DWIKA PUTRI IPA/XII IPA 4 UNIVERSITAS LAMPUNG TEKNIK KIMIA</t>
  </si>
  <si>
    <t xml:space="preserve">    4150101704 YUGA DWI PUTRA IPS/XII IPS 1 UNIVERSITAS NEGERI YOGYAKARTA MANAJEMEN PENDIDIKAN</t>
  </si>
  <si>
    <t xml:space="preserve">    4150108865 YULIA TRIANDANI IPS/XII IPS 1 UNIVERSITAS PADJADJARAN ILMU HUKUM</t>
  </si>
  <si>
    <t xml:space="preserve">    4150069587 ZAZA ZAKIYYAH TOHA IPA/XII IPA 3 UNIVERSITAS PADJADJARAN PERIKANAN</t>
  </si>
  <si>
    <t xml:space="preserve">    4150120415 ZIYAD MUHAMMAD FARHAN IPA/XII IPA 1 INSTITUT PERTANIAN BOGOR TEKNOLOGI PANGAN</t>
  </si>
  <si>
    <t>Batas pemotongan no pendaftaran</t>
  </si>
  <si>
    <t xml:space="preserve">    4150105459 INTAN DWI RAHMI IPS/XII IPS 2 UNIVERSITAS NEGERI YOGYAKARTA PENDIDIKAN SENI TARI</t>
  </si>
  <si>
    <t>No urut</t>
  </si>
  <si>
    <t>No Pendaftaran</t>
  </si>
  <si>
    <t>Nama Siswa</t>
  </si>
  <si>
    <t>Posisi Kelompok</t>
  </si>
  <si>
    <t>Kelompok</t>
  </si>
  <si>
    <t>Perguruan Tinggi</t>
  </si>
  <si>
    <t>Panjang Karakter</t>
  </si>
  <si>
    <t>Posisi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</si>
</sst>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H1" sqref="H1:H1048576"/>
    </sheetView>
  </sheetViews>
  <sheetFormatPr defaultRowHeight="15" x14ac:dyDescent="0.25"/>
  <cols>
    <col min="1" max="1" width="101.28515625" customWidth="1"/>
    <col min="2" max="2" width="31.7109375" hidden="1" customWidth="1"/>
    <col min="4" max="4" width="16.42578125" customWidth="1"/>
    <col min="5" max="5" width="16.28515625" hidden="1" customWidth="1"/>
    <col min="6" max="6" width="33.140625" customWidth="1"/>
    <col min="7" max="7" width="10.28515625" customWidth="1"/>
    <col min="8" max="8" width="16" hidden="1" customWidth="1"/>
    <col min="9" max="9" width="8.28515625" hidden="1" customWidth="1"/>
    <col min="10" max="10" width="58.28515625" customWidth="1"/>
  </cols>
  <sheetData>
    <row r="1" spans="1:10" x14ac:dyDescent="0.25">
      <c r="A1" t="s">
        <v>0</v>
      </c>
      <c r="B1" s="2" t="s">
        <v>51</v>
      </c>
      <c r="C1" s="2" t="s">
        <v>53</v>
      </c>
      <c r="D1" s="2" t="s">
        <v>54</v>
      </c>
      <c r="E1" s="2" t="s">
        <v>56</v>
      </c>
      <c r="F1" s="2" t="s">
        <v>55</v>
      </c>
      <c r="G1" s="2" t="s">
        <v>57</v>
      </c>
      <c r="H1" s="2" t="s">
        <v>59</v>
      </c>
      <c r="I1" s="2" t="s">
        <v>60</v>
      </c>
      <c r="J1" s="2" t="s">
        <v>58</v>
      </c>
    </row>
    <row r="3" spans="1:10" x14ac:dyDescent="0.25">
      <c r="A3" s="1" t="s">
        <v>1</v>
      </c>
      <c r="B3">
        <f>FIND(" ",A3,5)</f>
        <v>15</v>
      </c>
      <c r="C3" s="2">
        <v>1</v>
      </c>
      <c r="D3" s="3" t="str">
        <f>MID(A3,B3-10,10)</f>
        <v>4150079753</v>
      </c>
      <c r="E3">
        <f>IFERROR(FIND(" IPA",A3,1),FIND(" IPS",A3,1))</f>
        <v>36</v>
      </c>
      <c r="F3" s="2" t="str">
        <f>MID(A3,B3+1,E3-1-B3)</f>
        <v>AFIFAH PUTRI CAHYANI</v>
      </c>
      <c r="G3" s="2" t="str">
        <f>MID(A3,E3+1,3)</f>
        <v>IPS</v>
      </c>
      <c r="H3">
        <f>LEN(A3)</f>
        <v>104</v>
      </c>
      <c r="I3">
        <f>IFERROR(FIND(" UNIVERSITAS",A3,E3+13),FIND(" INSTITUT",A3,E3+13))</f>
        <v>50</v>
      </c>
      <c r="J3" t="str">
        <f>RIGHT(A3,H3-I3)</f>
        <v>UNIVERSITAS NEGERI YOGYAKARTA PENDIDIKAN TEKNIK BUSANA</v>
      </c>
    </row>
    <row r="4" spans="1:10" x14ac:dyDescent="0.25">
      <c r="A4" s="1" t="s">
        <v>2</v>
      </c>
      <c r="B4">
        <f t="shared" ref="B4:B53" si="0">FIND(" ",A4,5)</f>
        <v>15</v>
      </c>
      <c r="C4" s="2">
        <v>2</v>
      </c>
      <c r="D4" s="3" t="str">
        <f t="shared" ref="D4:D53" si="1">MID(A4,B4-10,10)</f>
        <v>4150084655</v>
      </c>
      <c r="E4">
        <f t="shared" ref="E4:E53" si="2">IFERROR(FIND(" IPA",A4,1),FIND(" IPS",A4,1))</f>
        <v>32</v>
      </c>
      <c r="F4" s="2" t="str">
        <f t="shared" ref="F4:F53" si="3">MID(A4,B4+1,E4-1-B4)</f>
        <v>AGUS TRY HARTONO</v>
      </c>
      <c r="G4" s="2" t="str">
        <f t="shared" ref="G4:G53" si="4">MID(A4,E4+1,3)</f>
        <v>IPA</v>
      </c>
      <c r="H4">
        <f t="shared" ref="H4:H53" si="5">LEN(A4)</f>
        <v>98</v>
      </c>
      <c r="I4">
        <f t="shared" ref="I4:I53" si="6">IFERROR(FIND(" UNIVERSITAS",A4,E4+13),FIND(" INSTITUT",A4,E4+13))</f>
        <v>46</v>
      </c>
      <c r="J4" t="str">
        <f>RIGHT(A4,H4-I4)</f>
        <v>UNIVERSITAS PADJADJARAN TEKNOLOGI INDUSTRI PERTANIAN</v>
      </c>
    </row>
    <row r="5" spans="1:10" x14ac:dyDescent="0.25">
      <c r="A5" s="1" t="s">
        <v>3</v>
      </c>
      <c r="B5">
        <f t="shared" si="0"/>
        <v>15</v>
      </c>
      <c r="C5" s="2">
        <v>3</v>
      </c>
      <c r="D5" s="3" t="str">
        <f t="shared" si="1"/>
        <v>4150069756</v>
      </c>
      <c r="E5">
        <f t="shared" si="2"/>
        <v>42</v>
      </c>
      <c r="F5" s="2" t="str">
        <f t="shared" si="3"/>
        <v>AJENG NURSANTI TRI HANDINI</v>
      </c>
      <c r="G5" s="2" t="str">
        <f t="shared" si="4"/>
        <v>IPA</v>
      </c>
      <c r="H5">
        <f t="shared" si="5"/>
        <v>90</v>
      </c>
      <c r="I5">
        <f t="shared" si="6"/>
        <v>56</v>
      </c>
      <c r="J5" t="str">
        <f t="shared" ref="J5:J53" si="7">RIGHT(A5,H5-I5)</f>
        <v>UNIVERSITAS SRIWIJAYA TEKNIK KIMIA</v>
      </c>
    </row>
    <row r="6" spans="1:10" x14ac:dyDescent="0.25">
      <c r="A6" s="1" t="s">
        <v>4</v>
      </c>
      <c r="B6">
        <f t="shared" si="0"/>
        <v>15</v>
      </c>
      <c r="C6" s="2">
        <v>4</v>
      </c>
      <c r="D6" s="3" t="str">
        <f t="shared" si="1"/>
        <v>4150082678</v>
      </c>
      <c r="E6">
        <f t="shared" si="2"/>
        <v>35</v>
      </c>
      <c r="F6" s="2" t="str">
        <f t="shared" si="3"/>
        <v>ANNI ZAINATUL HUSNA</v>
      </c>
      <c r="G6" s="2" t="str">
        <f t="shared" si="4"/>
        <v>IPA</v>
      </c>
      <c r="H6">
        <f t="shared" si="5"/>
        <v>78</v>
      </c>
      <c r="I6">
        <f t="shared" si="6"/>
        <v>49</v>
      </c>
      <c r="J6" t="str">
        <f t="shared" si="7"/>
        <v>UNIVERSITAS SRIWIJAYA FARMASI</v>
      </c>
    </row>
    <row r="7" spans="1:10" x14ac:dyDescent="0.25">
      <c r="A7" s="1" t="s">
        <v>5</v>
      </c>
      <c r="B7">
        <f t="shared" si="0"/>
        <v>15</v>
      </c>
      <c r="C7" s="2">
        <v>5</v>
      </c>
      <c r="D7" s="3" t="str">
        <f t="shared" si="1"/>
        <v>4150126062</v>
      </c>
      <c r="E7">
        <f t="shared" si="2"/>
        <v>30</v>
      </c>
      <c r="F7" s="2" t="str">
        <f t="shared" si="3"/>
        <v>ASIH LARASWATI</v>
      </c>
      <c r="G7" s="2" t="str">
        <f t="shared" si="4"/>
        <v>IPS</v>
      </c>
      <c r="H7">
        <f t="shared" si="5"/>
        <v>79</v>
      </c>
      <c r="I7">
        <f t="shared" si="6"/>
        <v>44</v>
      </c>
      <c r="J7" t="str">
        <f t="shared" si="7"/>
        <v>UNIVERSITAS GADJAH MADA SASTRA ARAB</v>
      </c>
    </row>
    <row r="8" spans="1:10" x14ac:dyDescent="0.25">
      <c r="A8" s="1" t="s">
        <v>6</v>
      </c>
      <c r="B8">
        <f t="shared" si="0"/>
        <v>15</v>
      </c>
      <c r="C8" s="2">
        <v>6</v>
      </c>
      <c r="D8" s="3" t="str">
        <f t="shared" si="1"/>
        <v>4150064182</v>
      </c>
      <c r="E8">
        <f t="shared" si="2"/>
        <v>39</v>
      </c>
      <c r="F8" s="2" t="str">
        <f t="shared" si="3"/>
        <v>BINARSIH NAWAN HANAYATI</v>
      </c>
      <c r="G8" s="2" t="str">
        <f t="shared" si="4"/>
        <v>IPA</v>
      </c>
      <c r="H8">
        <f t="shared" si="5"/>
        <v>88</v>
      </c>
      <c r="I8">
        <f t="shared" si="6"/>
        <v>53</v>
      </c>
      <c r="J8" t="str">
        <f t="shared" si="7"/>
        <v>UNIVERSITAS DIPONEGORO TEKNIK KIMIA</v>
      </c>
    </row>
    <row r="9" spans="1:10" x14ac:dyDescent="0.25">
      <c r="A9" s="1" t="s">
        <v>7</v>
      </c>
      <c r="B9">
        <f t="shared" si="0"/>
        <v>15</v>
      </c>
      <c r="C9" s="2">
        <v>7</v>
      </c>
      <c r="D9" s="3" t="str">
        <f t="shared" si="1"/>
        <v>4150082536</v>
      </c>
      <c r="E9">
        <f t="shared" si="2"/>
        <v>31</v>
      </c>
      <c r="F9" s="2" t="str">
        <f t="shared" si="3"/>
        <v>DHEVIA NABHILAH</v>
      </c>
      <c r="G9" s="2" t="str">
        <f t="shared" si="4"/>
        <v>IPS</v>
      </c>
      <c r="H9">
        <f t="shared" si="5"/>
        <v>83</v>
      </c>
      <c r="I9">
        <f t="shared" si="6"/>
        <v>45</v>
      </c>
      <c r="J9" t="str">
        <f t="shared" si="7"/>
        <v>UNIVERSITAS SRIWIJAYA BIMB &amp; KONSELING</v>
      </c>
    </row>
    <row r="10" spans="1:10" x14ac:dyDescent="0.25">
      <c r="A10" s="1" t="s">
        <v>8</v>
      </c>
      <c r="B10">
        <f t="shared" si="0"/>
        <v>15</v>
      </c>
      <c r="C10" s="2">
        <v>8</v>
      </c>
      <c r="D10" s="3" t="str">
        <f t="shared" si="1"/>
        <v>4150101527</v>
      </c>
      <c r="E10">
        <f t="shared" si="2"/>
        <v>35</v>
      </c>
      <c r="F10" s="2" t="str">
        <f t="shared" si="3"/>
        <v>DIENY RESKI OKARIMA</v>
      </c>
      <c r="G10" s="2" t="str">
        <f t="shared" si="4"/>
        <v>IPA</v>
      </c>
      <c r="H10">
        <f t="shared" si="5"/>
        <v>101</v>
      </c>
      <c r="I10">
        <f t="shared" si="6"/>
        <v>49</v>
      </c>
      <c r="J10" t="str">
        <f t="shared" si="7"/>
        <v>INSTITUT PERTANIAN BOGOR TEKNIK SIPIL DAN LINGKUNGAN</v>
      </c>
    </row>
    <row r="11" spans="1:10" x14ac:dyDescent="0.25">
      <c r="A11" s="1" t="s">
        <v>9</v>
      </c>
      <c r="B11">
        <f t="shared" si="0"/>
        <v>15</v>
      </c>
      <c r="C11" s="2">
        <v>9</v>
      </c>
      <c r="D11" s="3" t="str">
        <f t="shared" si="1"/>
        <v>4150122596</v>
      </c>
      <c r="E11">
        <f t="shared" si="2"/>
        <v>31</v>
      </c>
      <c r="F11" s="2" t="str">
        <f t="shared" si="3"/>
        <v>DIKI ZULKARNAIN</v>
      </c>
      <c r="G11" s="2" t="str">
        <f t="shared" si="4"/>
        <v>IPS</v>
      </c>
      <c r="H11">
        <f t="shared" si="5"/>
        <v>77</v>
      </c>
      <c r="I11">
        <f t="shared" si="6"/>
        <v>45</v>
      </c>
      <c r="J11" t="str">
        <f t="shared" si="7"/>
        <v>UNIVERSITAS SRIWIJAYA ILMU HUKUM</v>
      </c>
    </row>
    <row r="12" spans="1:10" x14ac:dyDescent="0.25">
      <c r="A12" s="1" t="s">
        <v>10</v>
      </c>
      <c r="B12">
        <f t="shared" si="0"/>
        <v>15</v>
      </c>
      <c r="C12" s="2">
        <v>10</v>
      </c>
      <c r="D12" s="3" t="str">
        <f t="shared" si="1"/>
        <v>4150094298</v>
      </c>
      <c r="E12">
        <f t="shared" si="2"/>
        <v>26</v>
      </c>
      <c r="F12" s="2" t="str">
        <f t="shared" si="3"/>
        <v>DILA AULIA</v>
      </c>
      <c r="G12" s="2" t="str">
        <f t="shared" si="4"/>
        <v>IPA</v>
      </c>
      <c r="H12">
        <f t="shared" si="5"/>
        <v>76</v>
      </c>
      <c r="I12">
        <f t="shared" si="6"/>
        <v>40</v>
      </c>
      <c r="J12" t="str">
        <f t="shared" si="7"/>
        <v>UNIVERSITAS LAMPUNG PEND. KEDOKTERAN</v>
      </c>
    </row>
    <row r="13" spans="1:10" x14ac:dyDescent="0.25">
      <c r="A13" s="1" t="s">
        <v>11</v>
      </c>
      <c r="B13">
        <f t="shared" si="0"/>
        <v>15</v>
      </c>
      <c r="C13" s="2">
        <v>11</v>
      </c>
      <c r="D13" s="3" t="str">
        <f t="shared" si="1"/>
        <v>4150082685</v>
      </c>
      <c r="E13">
        <f t="shared" si="2"/>
        <v>34</v>
      </c>
      <c r="F13" s="2" t="str">
        <f t="shared" si="3"/>
        <v>DWI JULIANTO PUTRA</v>
      </c>
      <c r="G13" s="2" t="str">
        <f t="shared" si="4"/>
        <v>IPA</v>
      </c>
      <c r="H13">
        <f t="shared" si="5"/>
        <v>89</v>
      </c>
      <c r="I13">
        <f t="shared" si="6"/>
        <v>48</v>
      </c>
      <c r="J13" t="str">
        <f t="shared" si="7"/>
        <v>INSTITUT PERTANIAN BOGOR KEDOKTERAN HEWAN</v>
      </c>
    </row>
    <row r="14" spans="1:10" x14ac:dyDescent="0.25">
      <c r="A14" s="1" t="s">
        <v>12</v>
      </c>
      <c r="B14">
        <f t="shared" si="0"/>
        <v>15</v>
      </c>
      <c r="C14" s="2">
        <v>12</v>
      </c>
      <c r="D14" s="3" t="str">
        <f t="shared" si="1"/>
        <v>4150076239</v>
      </c>
      <c r="E14">
        <f t="shared" si="2"/>
        <v>31</v>
      </c>
      <c r="F14" s="2" t="str">
        <f t="shared" si="3"/>
        <v>EKA NURHIDAYATI</v>
      </c>
      <c r="G14" s="2" t="str">
        <f t="shared" si="4"/>
        <v>IPA</v>
      </c>
      <c r="H14">
        <f t="shared" si="5"/>
        <v>100</v>
      </c>
      <c r="I14">
        <f t="shared" si="6"/>
        <v>45</v>
      </c>
      <c r="J14" t="str">
        <f t="shared" si="7"/>
        <v>UNIVERSITAS NEGERI YOGYAKARTA PENDIDIKAN BAHASA INGGRIS</v>
      </c>
    </row>
    <row r="15" spans="1:10" x14ac:dyDescent="0.25">
      <c r="A15" s="1" t="s">
        <v>13</v>
      </c>
      <c r="B15">
        <f t="shared" si="0"/>
        <v>15</v>
      </c>
      <c r="C15" s="2">
        <v>13</v>
      </c>
      <c r="D15" s="3" t="str">
        <f t="shared" si="1"/>
        <v>4150062879</v>
      </c>
      <c r="E15">
        <f t="shared" si="2"/>
        <v>29</v>
      </c>
      <c r="F15" s="2" t="str">
        <f t="shared" si="3"/>
        <v>ELSA OKTARINA</v>
      </c>
      <c r="G15" s="2" t="str">
        <f t="shared" si="4"/>
        <v>IPS</v>
      </c>
      <c r="H15">
        <f t="shared" si="5"/>
        <v>77</v>
      </c>
      <c r="I15">
        <f t="shared" si="6"/>
        <v>43</v>
      </c>
      <c r="J15" t="str">
        <f t="shared" si="7"/>
        <v>UNIVERSITAS SRIWIJAYA PEND EKONOMI</v>
      </c>
    </row>
    <row r="16" spans="1:10" x14ac:dyDescent="0.25">
      <c r="A16" s="1" t="s">
        <v>14</v>
      </c>
      <c r="B16">
        <f t="shared" si="0"/>
        <v>15</v>
      </c>
      <c r="C16" s="2">
        <v>14</v>
      </c>
      <c r="D16" s="3" t="str">
        <f t="shared" si="1"/>
        <v>4150081714</v>
      </c>
      <c r="E16">
        <f t="shared" si="2"/>
        <v>31</v>
      </c>
      <c r="F16" s="2" t="str">
        <f t="shared" si="3"/>
        <v>FARIDAH LUTFIAH</v>
      </c>
      <c r="G16" s="2" t="str">
        <f t="shared" si="4"/>
        <v>IPA</v>
      </c>
      <c r="H16">
        <f t="shared" si="5"/>
        <v>77</v>
      </c>
      <c r="I16">
        <f t="shared" si="6"/>
        <v>45</v>
      </c>
      <c r="J16" t="str">
        <f t="shared" si="7"/>
        <v>UNIVERSITAS SRIWIJAYA ILMU HUKUM</v>
      </c>
    </row>
    <row r="17" spans="1:10" x14ac:dyDescent="0.25">
      <c r="A17" s="1" t="s">
        <v>15</v>
      </c>
      <c r="B17">
        <f t="shared" si="0"/>
        <v>15</v>
      </c>
      <c r="C17" s="2">
        <v>15</v>
      </c>
      <c r="D17" s="3" t="str">
        <f t="shared" si="1"/>
        <v>4150126061</v>
      </c>
      <c r="E17">
        <f t="shared" si="2"/>
        <v>32</v>
      </c>
      <c r="F17" s="2" t="str">
        <f t="shared" si="3"/>
        <v>FEBRIANI EKASARI</v>
      </c>
      <c r="G17" s="2" t="str">
        <f t="shared" si="4"/>
        <v>IPS</v>
      </c>
      <c r="H17">
        <f t="shared" si="5"/>
        <v>76</v>
      </c>
      <c r="I17">
        <f t="shared" si="6"/>
        <v>46</v>
      </c>
      <c r="J17" t="str">
        <f t="shared" si="7"/>
        <v>UNIVERSITAS BENGKULU MANAJEMEN</v>
      </c>
    </row>
    <row r="18" spans="1:10" x14ac:dyDescent="0.25">
      <c r="A18" s="1" t="s">
        <v>16</v>
      </c>
      <c r="B18">
        <f t="shared" si="0"/>
        <v>15</v>
      </c>
      <c r="C18" s="2">
        <v>16</v>
      </c>
      <c r="D18" s="3" t="str">
        <f t="shared" si="1"/>
        <v>4150053899</v>
      </c>
      <c r="E18">
        <f t="shared" si="2"/>
        <v>33</v>
      </c>
      <c r="F18" s="2" t="str">
        <f t="shared" si="3"/>
        <v>IMAM ABDUL HAFIZH</v>
      </c>
      <c r="G18" s="2" t="str">
        <f t="shared" si="4"/>
        <v>IPA</v>
      </c>
      <c r="H18">
        <f t="shared" si="5"/>
        <v>88</v>
      </c>
      <c r="I18">
        <f t="shared" si="6"/>
        <v>47</v>
      </c>
      <c r="J18" t="str">
        <f t="shared" si="7"/>
        <v>INSTITUT PERTANIAN BOGOR TEKNOLOGI PANGAN</v>
      </c>
    </row>
    <row r="19" spans="1:10" x14ac:dyDescent="0.25">
      <c r="A19" s="1" t="s">
        <v>52</v>
      </c>
      <c r="B19">
        <f t="shared" si="0"/>
        <v>15</v>
      </c>
      <c r="C19" s="2">
        <v>17</v>
      </c>
      <c r="D19" s="3" t="str">
        <f t="shared" si="1"/>
        <v>4150105459</v>
      </c>
      <c r="E19">
        <f t="shared" si="2"/>
        <v>31</v>
      </c>
      <c r="F19" s="2" t="str">
        <f t="shared" si="3"/>
        <v>INTAN DWI RAHMI</v>
      </c>
      <c r="G19" s="2" t="str">
        <f t="shared" si="4"/>
        <v>IPS</v>
      </c>
      <c r="H19">
        <f t="shared" si="5"/>
        <v>95</v>
      </c>
      <c r="I19">
        <f t="shared" si="6"/>
        <v>45</v>
      </c>
      <c r="J19" t="str">
        <f t="shared" si="7"/>
        <v>UNIVERSITAS NEGERI YOGYAKARTA PENDIDIKAN SENI TARI</v>
      </c>
    </row>
    <row r="20" spans="1:10" x14ac:dyDescent="0.25">
      <c r="A20" s="1" t="s">
        <v>17</v>
      </c>
      <c r="B20">
        <f t="shared" si="0"/>
        <v>15</v>
      </c>
      <c r="C20" s="2">
        <v>18</v>
      </c>
      <c r="D20" s="3" t="str">
        <f t="shared" si="1"/>
        <v>4150105806</v>
      </c>
      <c r="E20">
        <f t="shared" si="2"/>
        <v>32</v>
      </c>
      <c r="F20" s="2" t="str">
        <f t="shared" si="3"/>
        <v>INTAN PUTRI SARI</v>
      </c>
      <c r="G20" s="2" t="str">
        <f t="shared" si="4"/>
        <v>IPS</v>
      </c>
      <c r="H20">
        <f t="shared" si="5"/>
        <v>75</v>
      </c>
      <c r="I20">
        <f t="shared" si="6"/>
        <v>46</v>
      </c>
      <c r="J20" t="str">
        <f t="shared" si="7"/>
        <v>UNIVERSITAS LAMPUNG AKUNTANSI</v>
      </c>
    </row>
    <row r="21" spans="1:10" x14ac:dyDescent="0.25">
      <c r="A21" s="1" t="s">
        <v>18</v>
      </c>
      <c r="B21">
        <f t="shared" si="0"/>
        <v>15</v>
      </c>
      <c r="C21" s="2">
        <v>19</v>
      </c>
      <c r="D21" s="3" t="str">
        <f t="shared" si="1"/>
        <v>4150080609</v>
      </c>
      <c r="E21">
        <f t="shared" si="2"/>
        <v>31</v>
      </c>
      <c r="F21" s="2" t="str">
        <f t="shared" si="3"/>
        <v>ISRONI ROMADHON</v>
      </c>
      <c r="G21" s="2" t="str">
        <f t="shared" si="4"/>
        <v>IPA</v>
      </c>
      <c r="H21">
        <f t="shared" si="5"/>
        <v>81</v>
      </c>
      <c r="I21">
        <f t="shared" si="6"/>
        <v>45</v>
      </c>
      <c r="J21" t="str">
        <f t="shared" si="7"/>
        <v>UNIVERSITAS GADJAH MADA TEKNIK SIPIL</v>
      </c>
    </row>
    <row r="22" spans="1:10" x14ac:dyDescent="0.25">
      <c r="A22" s="1" t="s">
        <v>19</v>
      </c>
      <c r="B22">
        <f t="shared" si="0"/>
        <v>15</v>
      </c>
      <c r="C22" s="2">
        <v>20</v>
      </c>
      <c r="D22" s="3" t="str">
        <f t="shared" si="1"/>
        <v>4150099356</v>
      </c>
      <c r="E22">
        <f t="shared" si="2"/>
        <v>30</v>
      </c>
      <c r="F22" s="2" t="str">
        <f t="shared" si="3"/>
        <v>JANEKA SAFITRI</v>
      </c>
      <c r="G22" s="2" t="str">
        <f t="shared" si="4"/>
        <v>IPA</v>
      </c>
      <c r="H22">
        <f t="shared" si="5"/>
        <v>82</v>
      </c>
      <c r="I22">
        <f t="shared" si="6"/>
        <v>44</v>
      </c>
      <c r="J22" t="str">
        <f t="shared" si="7"/>
        <v>UNIVERSITAS BRAWIJAYA AGROEKOTEKNOLOGI</v>
      </c>
    </row>
    <row r="23" spans="1:10" x14ac:dyDescent="0.25">
      <c r="A23" s="1" t="s">
        <v>20</v>
      </c>
      <c r="B23">
        <f t="shared" si="0"/>
        <v>15</v>
      </c>
      <c r="C23" s="2">
        <v>21</v>
      </c>
      <c r="D23" s="3" t="str">
        <f t="shared" si="1"/>
        <v>4150059742</v>
      </c>
      <c r="E23">
        <f t="shared" si="2"/>
        <v>35</v>
      </c>
      <c r="F23" s="2" t="str">
        <f t="shared" si="3"/>
        <v>JULIALITA MUHARIANI</v>
      </c>
      <c r="G23" s="2" t="str">
        <f t="shared" si="4"/>
        <v>IPA</v>
      </c>
      <c r="H23">
        <f t="shared" si="5"/>
        <v>100</v>
      </c>
      <c r="I23">
        <f t="shared" si="6"/>
        <v>49</v>
      </c>
      <c r="J23" t="str">
        <f t="shared" si="7"/>
        <v>UNIVERSITAS NEGERI YOGYAKARTA PENDIDIKAN MATEMATIKA</v>
      </c>
    </row>
    <row r="24" spans="1:10" x14ac:dyDescent="0.25">
      <c r="A24" s="1" t="s">
        <v>21</v>
      </c>
      <c r="B24">
        <f t="shared" si="0"/>
        <v>15</v>
      </c>
      <c r="C24" s="2">
        <v>22</v>
      </c>
      <c r="D24" s="3" t="str">
        <f t="shared" si="1"/>
        <v>4150081712</v>
      </c>
      <c r="E24">
        <f t="shared" si="2"/>
        <v>31</v>
      </c>
      <c r="F24" s="2" t="str">
        <f t="shared" si="3"/>
        <v>LATHIFAH NUDHAR</v>
      </c>
      <c r="G24" s="2" t="str">
        <f t="shared" si="4"/>
        <v>IPA</v>
      </c>
      <c r="H24">
        <f t="shared" si="5"/>
        <v>84</v>
      </c>
      <c r="I24">
        <f t="shared" si="6"/>
        <v>45</v>
      </c>
      <c r="J24" t="str">
        <f t="shared" si="7"/>
        <v>UNIVERSITAS SRIWIJAYA PENDIDIKAN DOKTER</v>
      </c>
    </row>
    <row r="25" spans="1:10" x14ac:dyDescent="0.25">
      <c r="A25" s="1" t="s">
        <v>22</v>
      </c>
      <c r="B25">
        <f t="shared" si="0"/>
        <v>15</v>
      </c>
      <c r="C25" s="2">
        <v>23</v>
      </c>
      <c r="D25" s="3" t="str">
        <f t="shared" si="1"/>
        <v>4150077586</v>
      </c>
      <c r="E25">
        <f t="shared" si="2"/>
        <v>29</v>
      </c>
      <c r="F25" s="2" t="str">
        <f t="shared" si="3"/>
        <v>LUSY SYAWITRI</v>
      </c>
      <c r="G25" s="2" t="str">
        <f t="shared" si="4"/>
        <v>IPS</v>
      </c>
      <c r="H25">
        <f t="shared" si="5"/>
        <v>93</v>
      </c>
      <c r="I25">
        <f t="shared" si="6"/>
        <v>43</v>
      </c>
      <c r="J25" t="str">
        <f t="shared" si="7"/>
        <v>UNIVERSITAS SRIWIJAYA PEND BHS, SATRA IND &amp; DAERAH</v>
      </c>
    </row>
    <row r="26" spans="1:10" x14ac:dyDescent="0.25">
      <c r="A26" s="1" t="s">
        <v>23</v>
      </c>
      <c r="B26">
        <f t="shared" si="0"/>
        <v>15</v>
      </c>
      <c r="C26" s="2">
        <v>24</v>
      </c>
      <c r="D26" s="3" t="str">
        <f t="shared" si="1"/>
        <v>4150101908</v>
      </c>
      <c r="E26">
        <f t="shared" si="2"/>
        <v>30</v>
      </c>
      <c r="F26" s="2" t="str">
        <f t="shared" si="3"/>
        <v>M.AFIF PRAWIRA</v>
      </c>
      <c r="G26" s="2" t="str">
        <f t="shared" si="4"/>
        <v>IPA</v>
      </c>
      <c r="H26">
        <f t="shared" si="5"/>
        <v>78</v>
      </c>
      <c r="I26">
        <f t="shared" si="6"/>
        <v>44</v>
      </c>
      <c r="J26" t="str">
        <f t="shared" si="7"/>
        <v>UNIVERSITAS SRIWIJAYA TEKNIK MESIN</v>
      </c>
    </row>
    <row r="27" spans="1:10" x14ac:dyDescent="0.25">
      <c r="A27" s="1" t="s">
        <v>24</v>
      </c>
      <c r="B27">
        <f t="shared" si="0"/>
        <v>15</v>
      </c>
      <c r="C27" s="2">
        <v>25</v>
      </c>
      <c r="D27" s="3" t="str">
        <f t="shared" si="1"/>
        <v>4150068925</v>
      </c>
      <c r="E27">
        <f t="shared" si="2"/>
        <v>26</v>
      </c>
      <c r="F27" s="2" t="str">
        <f t="shared" si="3"/>
        <v>MARIA ULFA</v>
      </c>
      <c r="G27" s="2" t="str">
        <f t="shared" si="4"/>
        <v>IPA</v>
      </c>
      <c r="H27">
        <f t="shared" si="5"/>
        <v>73</v>
      </c>
      <c r="I27">
        <f t="shared" si="6"/>
        <v>40</v>
      </c>
      <c r="J27" t="str">
        <f t="shared" si="7"/>
        <v>UNIVERSITAS SRIWIJAYA PEND FISIKA</v>
      </c>
    </row>
    <row r="28" spans="1:10" x14ac:dyDescent="0.25">
      <c r="A28" s="1" t="s">
        <v>25</v>
      </c>
      <c r="B28">
        <f t="shared" si="0"/>
        <v>15</v>
      </c>
      <c r="C28" s="2">
        <v>26</v>
      </c>
      <c r="D28" s="3" t="str">
        <f t="shared" si="1"/>
        <v>4150101218</v>
      </c>
      <c r="E28">
        <f t="shared" si="2"/>
        <v>33</v>
      </c>
      <c r="F28" s="2" t="str">
        <f t="shared" si="3"/>
        <v>M. DECKY FERNANDO</v>
      </c>
      <c r="G28" s="2" t="str">
        <f t="shared" si="4"/>
        <v>IPS</v>
      </c>
      <c r="H28">
        <f t="shared" si="5"/>
        <v>86</v>
      </c>
      <c r="I28">
        <f t="shared" si="6"/>
        <v>47</v>
      </c>
      <c r="J28" t="str">
        <f t="shared" si="7"/>
        <v>UNIVERSITAS NEGERI YOGYAKARTA MANAJEMEN</v>
      </c>
    </row>
    <row r="29" spans="1:10" x14ac:dyDescent="0.25">
      <c r="A29" s="1" t="s">
        <v>26</v>
      </c>
      <c r="B29">
        <f t="shared" si="0"/>
        <v>15</v>
      </c>
      <c r="C29" s="2">
        <v>27</v>
      </c>
      <c r="D29" s="3" t="str">
        <f t="shared" si="1"/>
        <v>4150094366</v>
      </c>
      <c r="E29">
        <f t="shared" si="2"/>
        <v>29</v>
      </c>
      <c r="F29" s="2" t="str">
        <f t="shared" si="3"/>
        <v>MELSA TRIANDI</v>
      </c>
      <c r="G29" s="2" t="str">
        <f t="shared" si="4"/>
        <v>IPA</v>
      </c>
      <c r="H29">
        <f t="shared" si="5"/>
        <v>77</v>
      </c>
      <c r="I29">
        <f t="shared" si="6"/>
        <v>43</v>
      </c>
      <c r="J29" t="str">
        <f t="shared" si="7"/>
        <v>UNIVERSITAS SRIWIJAYA TEKNIK SIPIL</v>
      </c>
    </row>
    <row r="30" spans="1:10" x14ac:dyDescent="0.25">
      <c r="A30" s="1" t="s">
        <v>27</v>
      </c>
      <c r="B30">
        <f t="shared" si="0"/>
        <v>15</v>
      </c>
      <c r="C30" s="2">
        <v>28</v>
      </c>
      <c r="D30" s="3" t="str">
        <f t="shared" si="1"/>
        <v>4150082346</v>
      </c>
      <c r="E30">
        <f t="shared" si="2"/>
        <v>34</v>
      </c>
      <c r="F30" s="2" t="str">
        <f t="shared" si="3"/>
        <v>MENIK JULI ASTUTIK</v>
      </c>
      <c r="G30" s="2" t="str">
        <f t="shared" si="4"/>
        <v>IPS</v>
      </c>
      <c r="H30">
        <f t="shared" si="5"/>
        <v>79</v>
      </c>
      <c r="I30">
        <f t="shared" si="6"/>
        <v>48</v>
      </c>
      <c r="J30" t="str">
        <f t="shared" si="7"/>
        <v>UNIVERSITAS INDONESIA AKUNTANSI</v>
      </c>
    </row>
    <row r="31" spans="1:10" x14ac:dyDescent="0.25">
      <c r="A31" s="1" t="s">
        <v>28</v>
      </c>
      <c r="B31">
        <f t="shared" si="0"/>
        <v>15</v>
      </c>
      <c r="C31" s="2">
        <v>29</v>
      </c>
      <c r="D31" s="3" t="str">
        <f t="shared" si="1"/>
        <v>4150104753</v>
      </c>
      <c r="E31">
        <f t="shared" si="2"/>
        <v>27</v>
      </c>
      <c r="F31" s="2" t="str">
        <f t="shared" si="3"/>
        <v>MERY ASTUTI</v>
      </c>
      <c r="G31" s="2" t="str">
        <f t="shared" si="4"/>
        <v>IPS</v>
      </c>
      <c r="H31">
        <f t="shared" si="5"/>
        <v>73</v>
      </c>
      <c r="I31">
        <f t="shared" si="6"/>
        <v>41</v>
      </c>
      <c r="J31" t="str">
        <f t="shared" si="7"/>
        <v>UNIVERSITAS SRIWIJAYA ILMU HUKUM</v>
      </c>
    </row>
    <row r="32" spans="1:10" x14ac:dyDescent="0.25">
      <c r="A32" s="1" t="s">
        <v>29</v>
      </c>
      <c r="B32">
        <f t="shared" si="0"/>
        <v>15</v>
      </c>
      <c r="C32" s="2">
        <v>30</v>
      </c>
      <c r="D32" s="3" t="str">
        <f t="shared" si="1"/>
        <v>4150102232</v>
      </c>
      <c r="E32">
        <f t="shared" si="2"/>
        <v>38</v>
      </c>
      <c r="F32" s="2" t="str">
        <f t="shared" si="3"/>
        <v>MGS. MUHAMMAD NURSALIM</v>
      </c>
      <c r="G32" s="2" t="str">
        <f t="shared" si="4"/>
        <v>IPA</v>
      </c>
      <c r="H32">
        <f t="shared" si="5"/>
        <v>90</v>
      </c>
      <c r="I32">
        <f t="shared" si="6"/>
        <v>52</v>
      </c>
      <c r="J32" t="str">
        <f t="shared" si="7"/>
        <v>UNIVERSITAS SRIWIJAYA SISTEM INFORMASI</v>
      </c>
    </row>
    <row r="33" spans="1:10" x14ac:dyDescent="0.25">
      <c r="A33" s="1" t="s">
        <v>30</v>
      </c>
      <c r="B33">
        <f t="shared" si="0"/>
        <v>15</v>
      </c>
      <c r="C33" s="2">
        <v>31</v>
      </c>
      <c r="D33" s="3" t="str">
        <f t="shared" si="1"/>
        <v>4150077782</v>
      </c>
      <c r="E33">
        <f t="shared" si="2"/>
        <v>34</v>
      </c>
      <c r="F33" s="2" t="str">
        <f t="shared" si="3"/>
        <v>MUTIA NOOR HERMAYA</v>
      </c>
      <c r="G33" s="2" t="str">
        <f t="shared" si="4"/>
        <v>IPS</v>
      </c>
      <c r="H33">
        <f t="shared" si="5"/>
        <v>89</v>
      </c>
      <c r="I33">
        <f t="shared" si="6"/>
        <v>48</v>
      </c>
      <c r="J33" t="str">
        <f t="shared" si="7"/>
        <v>UNIVERSITAS SRIWIJAYA EKONOMI PEMBANGUNAN</v>
      </c>
    </row>
    <row r="34" spans="1:10" x14ac:dyDescent="0.25">
      <c r="A34" s="1" t="s">
        <v>31</v>
      </c>
      <c r="B34">
        <f t="shared" si="0"/>
        <v>15</v>
      </c>
      <c r="C34" s="2">
        <v>32</v>
      </c>
      <c r="D34" s="3" t="str">
        <f t="shared" si="1"/>
        <v>4150084718</v>
      </c>
      <c r="E34">
        <f t="shared" si="2"/>
        <v>36</v>
      </c>
      <c r="F34" s="2" t="str">
        <f t="shared" si="3"/>
        <v>MUZAKKI GARIANA SABA</v>
      </c>
      <c r="G34" s="2" t="str">
        <f t="shared" si="4"/>
        <v>IPS</v>
      </c>
      <c r="H34">
        <f t="shared" si="5"/>
        <v>82</v>
      </c>
      <c r="I34">
        <f t="shared" si="6"/>
        <v>50</v>
      </c>
      <c r="J34" t="str">
        <f t="shared" si="7"/>
        <v>UNIVERSITAS SRIWIJAYA ILMU HUKUM</v>
      </c>
    </row>
    <row r="35" spans="1:10" x14ac:dyDescent="0.25">
      <c r="A35" s="1" t="s">
        <v>32</v>
      </c>
      <c r="B35">
        <f t="shared" si="0"/>
        <v>15</v>
      </c>
      <c r="C35" s="2">
        <v>33</v>
      </c>
      <c r="D35" s="3" t="str">
        <f t="shared" si="1"/>
        <v>4150077328</v>
      </c>
      <c r="E35">
        <f t="shared" si="2"/>
        <v>31</v>
      </c>
      <c r="F35" s="2" t="str">
        <f t="shared" si="3"/>
        <v>PIRSA ANGGRAINI</v>
      </c>
      <c r="G35" s="2" t="str">
        <f t="shared" si="4"/>
        <v>IPS</v>
      </c>
      <c r="H35">
        <f t="shared" si="5"/>
        <v>76</v>
      </c>
      <c r="I35">
        <f t="shared" si="6"/>
        <v>45</v>
      </c>
      <c r="J35" t="str">
        <f t="shared" si="7"/>
        <v>UNIVERSITAS SRIWIJAYA AKUNTANSI</v>
      </c>
    </row>
    <row r="36" spans="1:10" x14ac:dyDescent="0.25">
      <c r="A36" s="1" t="s">
        <v>33</v>
      </c>
      <c r="B36">
        <f t="shared" si="0"/>
        <v>15</v>
      </c>
      <c r="C36" s="2">
        <v>34</v>
      </c>
      <c r="D36" s="3" t="str">
        <f t="shared" si="1"/>
        <v>4150060256</v>
      </c>
      <c r="E36">
        <f t="shared" si="2"/>
        <v>35</v>
      </c>
      <c r="F36" s="2" t="str">
        <f t="shared" si="3"/>
        <v>PUTRI MAYA AGUSTRIA</v>
      </c>
      <c r="G36" s="2" t="str">
        <f t="shared" si="4"/>
        <v>IPA</v>
      </c>
      <c r="H36">
        <f t="shared" si="5"/>
        <v>87</v>
      </c>
      <c r="I36">
        <f t="shared" si="6"/>
        <v>49</v>
      </c>
      <c r="J36" t="str">
        <f t="shared" si="7"/>
        <v>UNIVERSITAS BENGKULU PENDIDIKAN DOKTER</v>
      </c>
    </row>
    <row r="37" spans="1:10" x14ac:dyDescent="0.25">
      <c r="A37" s="1" t="s">
        <v>34</v>
      </c>
      <c r="B37">
        <f t="shared" si="0"/>
        <v>15</v>
      </c>
      <c r="C37" s="2">
        <v>35</v>
      </c>
      <c r="D37" s="3" t="str">
        <f t="shared" si="1"/>
        <v>4150081796</v>
      </c>
      <c r="E37">
        <f t="shared" si="2"/>
        <v>35</v>
      </c>
      <c r="F37" s="2" t="str">
        <f t="shared" si="3"/>
        <v>RANI INDAH PURWANTI</v>
      </c>
      <c r="G37" s="2" t="str">
        <f t="shared" si="4"/>
        <v>IPA</v>
      </c>
      <c r="H37">
        <f t="shared" si="5"/>
        <v>89</v>
      </c>
      <c r="I37">
        <f t="shared" si="6"/>
        <v>49</v>
      </c>
      <c r="J37" t="str">
        <f t="shared" si="7"/>
        <v>UNIVERSITAS SRIWIJAYA TEKNIK INFORMATIKA</v>
      </c>
    </row>
    <row r="38" spans="1:10" x14ac:dyDescent="0.25">
      <c r="A38" s="1" t="s">
        <v>35</v>
      </c>
      <c r="B38">
        <f t="shared" si="0"/>
        <v>15</v>
      </c>
      <c r="C38" s="2">
        <v>36</v>
      </c>
      <c r="D38" s="3" t="str">
        <f t="shared" si="1"/>
        <v>4150082847</v>
      </c>
      <c r="E38">
        <f t="shared" si="2"/>
        <v>30</v>
      </c>
      <c r="F38" s="2" t="str">
        <f t="shared" si="3"/>
        <v>REZA DAMAYANTI</v>
      </c>
      <c r="G38" s="2" t="str">
        <f t="shared" si="4"/>
        <v>IPA</v>
      </c>
      <c r="H38">
        <f t="shared" si="5"/>
        <v>82</v>
      </c>
      <c r="I38">
        <f t="shared" si="6"/>
        <v>44</v>
      </c>
      <c r="J38" t="str">
        <f t="shared" si="7"/>
        <v>UNIVERSITAS SRIWIJAYA TEKNIK PERTANIAN</v>
      </c>
    </row>
    <row r="39" spans="1:10" x14ac:dyDescent="0.25">
      <c r="A39" s="1" t="s">
        <v>36</v>
      </c>
      <c r="B39">
        <f t="shared" si="0"/>
        <v>15</v>
      </c>
      <c r="C39" s="2">
        <v>37</v>
      </c>
      <c r="D39" s="3" t="str">
        <f t="shared" si="1"/>
        <v>4150099832</v>
      </c>
      <c r="E39">
        <f t="shared" si="2"/>
        <v>29</v>
      </c>
      <c r="F39" s="2" t="str">
        <f t="shared" si="3"/>
        <v>RIA AFRIANGKI</v>
      </c>
      <c r="G39" s="2" t="str">
        <f t="shared" si="4"/>
        <v>IPA</v>
      </c>
      <c r="H39">
        <f t="shared" si="5"/>
        <v>75</v>
      </c>
      <c r="I39">
        <f t="shared" si="6"/>
        <v>43</v>
      </c>
      <c r="J39" t="str">
        <f t="shared" si="7"/>
        <v>UNIVERSITAS SRIWIJAYA ARSITEKTUR</v>
      </c>
    </row>
    <row r="40" spans="1:10" x14ac:dyDescent="0.25">
      <c r="A40" s="1" t="s">
        <v>37</v>
      </c>
      <c r="B40">
        <f t="shared" si="0"/>
        <v>15</v>
      </c>
      <c r="C40" s="2">
        <v>38</v>
      </c>
      <c r="D40" s="3" t="str">
        <f t="shared" si="1"/>
        <v>4150063453</v>
      </c>
      <c r="E40">
        <f t="shared" si="2"/>
        <v>41</v>
      </c>
      <c r="F40" s="2" t="str">
        <f t="shared" si="3"/>
        <v>RINJANI ROLA NAWANG WULAN</v>
      </c>
      <c r="G40" s="2" t="str">
        <f t="shared" si="4"/>
        <v>IPA</v>
      </c>
      <c r="H40">
        <f t="shared" si="5"/>
        <v>102</v>
      </c>
      <c r="I40">
        <f>IFERROR(FIND(" UNIVERSITAS",A40,E40+13),FIND(" INSTITUT",A40,E40+13))</f>
        <v>55</v>
      </c>
      <c r="J40" t="str">
        <f t="shared" si="7"/>
        <v>UNIVERSITAS NEGERI YOGYAKARTA PENDIDIKAN FISIKA</v>
      </c>
    </row>
    <row r="41" spans="1:10" x14ac:dyDescent="0.25">
      <c r="A41" s="1" t="s">
        <v>38</v>
      </c>
      <c r="B41">
        <f t="shared" si="0"/>
        <v>15</v>
      </c>
      <c r="C41" s="2">
        <v>39</v>
      </c>
      <c r="D41" s="3" t="str">
        <f t="shared" si="1"/>
        <v>4150094368</v>
      </c>
      <c r="E41">
        <f t="shared" si="2"/>
        <v>30</v>
      </c>
      <c r="F41" s="2" t="str">
        <f t="shared" si="3"/>
        <v>RIRIN HIDAYATI</v>
      </c>
      <c r="G41" s="2" t="str">
        <f t="shared" si="4"/>
        <v>IPS</v>
      </c>
      <c r="H41">
        <f t="shared" si="5"/>
        <v>70</v>
      </c>
      <c r="I41">
        <f t="shared" si="6"/>
        <v>44</v>
      </c>
      <c r="J41" t="str">
        <f t="shared" si="7"/>
        <v>UNIVERSITAS SRIWIJAYA PGSD</v>
      </c>
    </row>
    <row r="42" spans="1:10" x14ac:dyDescent="0.25">
      <c r="A42" s="1" t="s">
        <v>39</v>
      </c>
      <c r="B42">
        <f t="shared" si="0"/>
        <v>15</v>
      </c>
      <c r="C42" s="2">
        <v>40</v>
      </c>
      <c r="D42" s="3" t="str">
        <f t="shared" si="1"/>
        <v>4150077348</v>
      </c>
      <c r="E42">
        <f t="shared" si="2"/>
        <v>30</v>
      </c>
      <c r="F42" s="2" t="str">
        <f t="shared" si="3"/>
        <v>SELKA MERLIANI</v>
      </c>
      <c r="G42" s="2" t="str">
        <f t="shared" si="4"/>
        <v>IPS</v>
      </c>
      <c r="H42">
        <f t="shared" si="5"/>
        <v>88</v>
      </c>
      <c r="I42">
        <f t="shared" si="6"/>
        <v>44</v>
      </c>
      <c r="J42" t="str">
        <f t="shared" si="7"/>
        <v>UNIVERSITAS SEBELAS MARET PENDIDIKAN EKONOMI</v>
      </c>
    </row>
    <row r="43" spans="1:10" x14ac:dyDescent="0.25">
      <c r="A43" s="1" t="s">
        <v>40</v>
      </c>
      <c r="B43">
        <f t="shared" si="0"/>
        <v>15</v>
      </c>
      <c r="C43" s="2">
        <v>41</v>
      </c>
      <c r="D43" s="3" t="str">
        <f t="shared" si="1"/>
        <v>4150058894</v>
      </c>
      <c r="E43">
        <f t="shared" si="2"/>
        <v>36</v>
      </c>
      <c r="F43" s="2" t="str">
        <f t="shared" si="3"/>
        <v>SEPTIANSYAH SURAHMAN</v>
      </c>
      <c r="G43" s="2" t="str">
        <f t="shared" si="4"/>
        <v>IPS</v>
      </c>
      <c r="H43">
        <f t="shared" si="5"/>
        <v>82</v>
      </c>
      <c r="I43">
        <f t="shared" si="6"/>
        <v>50</v>
      </c>
      <c r="J43" t="str">
        <f t="shared" si="7"/>
        <v>UNIVERSITAS DIPONEGORO MANAJEMEN</v>
      </c>
    </row>
    <row r="44" spans="1:10" x14ac:dyDescent="0.25">
      <c r="A44" s="1" t="s">
        <v>41</v>
      </c>
      <c r="B44">
        <f t="shared" si="0"/>
        <v>15</v>
      </c>
      <c r="C44" s="2">
        <v>42</v>
      </c>
      <c r="D44" s="3" t="str">
        <f t="shared" si="1"/>
        <v>4150061945</v>
      </c>
      <c r="E44">
        <f t="shared" si="2"/>
        <v>35</v>
      </c>
      <c r="F44" s="2" t="str">
        <f t="shared" si="3"/>
        <v>SHETTY ACHRIASYARAH</v>
      </c>
      <c r="G44" s="2" t="str">
        <f t="shared" si="4"/>
        <v>IPS</v>
      </c>
      <c r="H44">
        <f t="shared" si="5"/>
        <v>80</v>
      </c>
      <c r="I44">
        <f t="shared" si="6"/>
        <v>49</v>
      </c>
      <c r="J44" t="str">
        <f t="shared" si="7"/>
        <v>UNIVERSITAS SRIWIJAYA MANAJEMEN</v>
      </c>
    </row>
    <row r="45" spans="1:10" x14ac:dyDescent="0.25">
      <c r="A45" s="1" t="s">
        <v>42</v>
      </c>
      <c r="B45">
        <f t="shared" si="0"/>
        <v>15</v>
      </c>
      <c r="C45" s="2">
        <v>43</v>
      </c>
      <c r="D45" s="3" t="str">
        <f t="shared" si="1"/>
        <v>4150104057</v>
      </c>
      <c r="E45">
        <f t="shared" si="2"/>
        <v>31</v>
      </c>
      <c r="F45" s="2" t="str">
        <f t="shared" si="3"/>
        <v>SISKA ELVA SARI</v>
      </c>
      <c r="G45" s="2" t="str">
        <f t="shared" si="4"/>
        <v>IPA</v>
      </c>
      <c r="H45">
        <f t="shared" si="5"/>
        <v>92</v>
      </c>
      <c r="I45">
        <f t="shared" si="6"/>
        <v>45</v>
      </c>
      <c r="J45" t="str">
        <f t="shared" si="7"/>
        <v>UNIVERSITAS SRIWIJAYA ILMU KESEHATAN MASYARAKAT</v>
      </c>
    </row>
    <row r="46" spans="1:10" x14ac:dyDescent="0.25">
      <c r="A46" s="1" t="s">
        <v>43</v>
      </c>
      <c r="B46">
        <f t="shared" si="0"/>
        <v>15</v>
      </c>
      <c r="C46" s="2">
        <v>44</v>
      </c>
      <c r="D46" s="3" t="str">
        <f t="shared" si="1"/>
        <v>4150078419</v>
      </c>
      <c r="E46">
        <f t="shared" si="2"/>
        <v>34</v>
      </c>
      <c r="F46" s="2" t="str">
        <f t="shared" si="3"/>
        <v>TIARA PUTRI WIGUNA</v>
      </c>
      <c r="G46" s="2" t="str">
        <f t="shared" si="4"/>
        <v>IPS</v>
      </c>
      <c r="H46">
        <f t="shared" si="5"/>
        <v>74</v>
      </c>
      <c r="I46">
        <f t="shared" si="6"/>
        <v>48</v>
      </c>
      <c r="J46" t="str">
        <f t="shared" si="7"/>
        <v>UNIVERSITAS SRIWIJAYA PPKN</v>
      </c>
    </row>
    <row r="47" spans="1:10" x14ac:dyDescent="0.25">
      <c r="A47" s="1" t="s">
        <v>44</v>
      </c>
      <c r="B47">
        <f t="shared" si="0"/>
        <v>15</v>
      </c>
      <c r="C47" s="2">
        <v>45</v>
      </c>
      <c r="D47" s="3" t="str">
        <f t="shared" si="1"/>
        <v>4150077817</v>
      </c>
      <c r="E47">
        <f t="shared" si="2"/>
        <v>45</v>
      </c>
      <c r="F47" s="2" t="str">
        <f t="shared" si="3"/>
        <v>TUHU PRASETYANINGTYAS PRANATA</v>
      </c>
      <c r="G47" s="2" t="str">
        <f t="shared" si="4"/>
        <v>IPS</v>
      </c>
      <c r="H47">
        <f t="shared" si="5"/>
        <v>125</v>
      </c>
      <c r="I47">
        <f t="shared" si="6"/>
        <v>59</v>
      </c>
      <c r="J47" t="str">
        <f t="shared" si="7"/>
        <v>UNIVERSITAS SEBELAS MARET PEND. PANCASILA &amp; KEWARGANEGARAAN (PPKN)</v>
      </c>
    </row>
    <row r="48" spans="1:10" x14ac:dyDescent="0.25">
      <c r="A48" s="1" t="s">
        <v>45</v>
      </c>
      <c r="B48">
        <f t="shared" si="0"/>
        <v>15</v>
      </c>
      <c r="C48" s="2">
        <v>46</v>
      </c>
      <c r="D48" s="3" t="str">
        <f t="shared" si="1"/>
        <v>4150128885</v>
      </c>
      <c r="E48">
        <f t="shared" si="2"/>
        <v>33</v>
      </c>
      <c r="F48" s="2" t="str">
        <f t="shared" si="3"/>
        <v>YESSI EKA PRATIWI</v>
      </c>
      <c r="G48" s="2" t="str">
        <f t="shared" si="4"/>
        <v>IPA</v>
      </c>
      <c r="H48">
        <f t="shared" si="5"/>
        <v>81</v>
      </c>
      <c r="I48">
        <f t="shared" si="6"/>
        <v>47</v>
      </c>
      <c r="J48" t="str">
        <f t="shared" si="7"/>
        <v>UNIVERSITAS SRIWIJAYA TEKNIK KIMIA</v>
      </c>
    </row>
    <row r="49" spans="1:10" x14ac:dyDescent="0.25">
      <c r="A49" s="1" t="s">
        <v>46</v>
      </c>
      <c r="B49">
        <f t="shared" si="0"/>
        <v>15</v>
      </c>
      <c r="C49" s="2">
        <v>47</v>
      </c>
      <c r="D49" s="3" t="str">
        <f t="shared" si="1"/>
        <v>4150070908</v>
      </c>
      <c r="E49">
        <f t="shared" si="2"/>
        <v>35</v>
      </c>
      <c r="F49" s="2" t="str">
        <f t="shared" si="3"/>
        <v>YOLANDA DWIKA PUTRI</v>
      </c>
      <c r="G49" s="2" t="str">
        <f t="shared" si="4"/>
        <v>IPA</v>
      </c>
      <c r="H49">
        <f t="shared" si="5"/>
        <v>81</v>
      </c>
      <c r="I49">
        <f t="shared" si="6"/>
        <v>49</v>
      </c>
      <c r="J49" t="str">
        <f t="shared" si="7"/>
        <v>UNIVERSITAS LAMPUNG TEKNIK KIMIA</v>
      </c>
    </row>
    <row r="50" spans="1:10" x14ac:dyDescent="0.25">
      <c r="A50" s="1" t="s">
        <v>47</v>
      </c>
      <c r="B50">
        <f t="shared" si="0"/>
        <v>15</v>
      </c>
      <c r="C50" s="2">
        <v>48</v>
      </c>
      <c r="D50" s="3" t="str">
        <f t="shared" si="1"/>
        <v>4150101704</v>
      </c>
      <c r="E50">
        <f t="shared" si="2"/>
        <v>30</v>
      </c>
      <c r="F50" s="2" t="str">
        <f t="shared" si="3"/>
        <v>YUGA DWI PUTRA</v>
      </c>
      <c r="G50" s="2" t="str">
        <f t="shared" si="4"/>
        <v>IPS</v>
      </c>
      <c r="H50">
        <f t="shared" si="5"/>
        <v>94</v>
      </c>
      <c r="I50">
        <f t="shared" si="6"/>
        <v>44</v>
      </c>
      <c r="J50" t="str">
        <f t="shared" si="7"/>
        <v>UNIVERSITAS NEGERI YOGYAKARTA MANAJEMEN PENDIDIKAN</v>
      </c>
    </row>
    <row r="51" spans="1:10" x14ac:dyDescent="0.25">
      <c r="A51" s="1" t="s">
        <v>48</v>
      </c>
      <c r="B51">
        <f t="shared" si="0"/>
        <v>15</v>
      </c>
      <c r="C51" s="2">
        <v>49</v>
      </c>
      <c r="D51" s="3" t="str">
        <f t="shared" si="1"/>
        <v>4150108865</v>
      </c>
      <c r="E51">
        <f t="shared" si="2"/>
        <v>31</v>
      </c>
      <c r="F51" s="2" t="str">
        <f t="shared" si="3"/>
        <v>YULIA TRIANDANI</v>
      </c>
      <c r="G51" s="2" t="str">
        <f t="shared" si="4"/>
        <v>IPS</v>
      </c>
      <c r="H51">
        <f t="shared" si="5"/>
        <v>79</v>
      </c>
      <c r="I51">
        <f t="shared" si="6"/>
        <v>45</v>
      </c>
      <c r="J51" t="str">
        <f t="shared" si="7"/>
        <v>UNIVERSITAS PADJADJARAN ILMU HUKUM</v>
      </c>
    </row>
    <row r="52" spans="1:10" x14ac:dyDescent="0.25">
      <c r="A52" s="1" t="s">
        <v>49</v>
      </c>
      <c r="B52">
        <f t="shared" si="0"/>
        <v>15</v>
      </c>
      <c r="C52" s="2">
        <v>50</v>
      </c>
      <c r="D52" s="3" t="str">
        <f t="shared" si="1"/>
        <v>4150069587</v>
      </c>
      <c r="E52">
        <f t="shared" si="2"/>
        <v>34</v>
      </c>
      <c r="F52" s="2" t="str">
        <f t="shared" si="3"/>
        <v>ZAZA ZAKIYYAH TOHA</v>
      </c>
      <c r="G52" s="2" t="str">
        <f t="shared" si="4"/>
        <v>IPA</v>
      </c>
      <c r="H52">
        <f t="shared" si="5"/>
        <v>81</v>
      </c>
      <c r="I52">
        <f t="shared" si="6"/>
        <v>48</v>
      </c>
      <c r="J52" t="str">
        <f t="shared" si="7"/>
        <v>UNIVERSITAS PADJADJARAN PERIKANAN</v>
      </c>
    </row>
    <row r="53" spans="1:10" x14ac:dyDescent="0.25">
      <c r="A53" s="1" t="s">
        <v>50</v>
      </c>
      <c r="B53">
        <f t="shared" si="0"/>
        <v>15</v>
      </c>
      <c r="C53" s="2">
        <v>51</v>
      </c>
      <c r="D53" s="3" t="str">
        <f t="shared" si="1"/>
        <v>4150120415</v>
      </c>
      <c r="E53">
        <f t="shared" si="2"/>
        <v>37</v>
      </c>
      <c r="F53" s="2" t="str">
        <f t="shared" si="3"/>
        <v>ZIYAD MUHAMMAD FARHAN</v>
      </c>
      <c r="G53" s="2" t="str">
        <f t="shared" si="4"/>
        <v>IPA</v>
      </c>
      <c r="H53">
        <f t="shared" si="5"/>
        <v>92</v>
      </c>
      <c r="I53">
        <f t="shared" si="6"/>
        <v>51</v>
      </c>
      <c r="J53" t="str">
        <f t="shared" si="7"/>
        <v>INSTITUT PERTANIAN BOGOR TEKNOLOGI PANGAN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2018-10-28T13:19:28Z</dcterms:created>
  <dcterms:modified xsi:type="dcterms:W3CDTF">2022-02-03T03:44:06Z</dcterms:modified>
</cp:coreProperties>
</file>