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outhioune/Desktop/STEG grant project/Data/Growth ccounting data and code/"/>
    </mc:Choice>
  </mc:AlternateContent>
  <xr:revisionPtr revIDLastSave="0" documentId="13_ncr:1_{C11C5170-D0E6-C84A-B14D-DD83D10C3D0B}" xr6:coauthVersionLast="47" xr6:coauthVersionMax="47" xr10:uidLastSave="{00000000-0000-0000-0000-000000000000}"/>
  <bookViews>
    <workbookView xWindow="0" yWindow="500" windowWidth="28800" windowHeight="15980" firstSheet="13" activeTab="17" xr2:uid="{7BE7BD11-B83A-E94A-BDB0-B032580479C5}"/>
  </bookViews>
  <sheets>
    <sheet name="VA basic prices" sheetId="1" r:id="rId1"/>
    <sheet name="Compensation of employees" sheetId="2" r:id="rId2"/>
    <sheet name="Gross operating surplus" sheetId="3" r:id="rId3"/>
    <sheet name="Self-employment wages" sheetId="7" r:id="rId4"/>
    <sheet name="Monthly Sectoral self-emp wages" sheetId="16" r:id="rId5"/>
    <sheet name="Annual sectoral self-emp wages" sheetId="18" r:id="rId6"/>
    <sheet name="Informal COE" sheetId="10" r:id="rId7"/>
    <sheet name="Hours worked" sheetId="9" r:id="rId8"/>
    <sheet name="Sectoral hours worked" sheetId="19" r:id="rId9"/>
    <sheet name="Capital consumption" sheetId="5" r:id="rId10"/>
    <sheet name="Changes in inventories" sheetId="6" r:id="rId11"/>
    <sheet name="Gross fixed capital formation" sheetId="4" r:id="rId12"/>
    <sheet name="GDP deflator" sheetId="11" r:id="rId13"/>
    <sheet name="GDP deflator WB" sheetId="15" r:id="rId14"/>
    <sheet name="Population" sheetId="12" r:id="rId15"/>
    <sheet name="Active population" sheetId="13" r:id="rId16"/>
    <sheet name="Depreciation rate" sheetId="14" r:id="rId17"/>
    <sheet name="Comtrade" sheetId="17" r:id="rId1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9" l="1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" i="19"/>
  <c r="G21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" i="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" i="18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42" i="11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P81" i="13"/>
  <c r="F81" i="3"/>
  <c r="E41" i="13"/>
  <c r="M41" i="13"/>
  <c r="O41" i="13"/>
  <c r="F41" i="13"/>
  <c r="N41" i="13"/>
  <c r="L41" i="13"/>
  <c r="G41" i="13"/>
  <c r="H41" i="13"/>
  <c r="I41" i="13"/>
  <c r="J41" i="13"/>
  <c r="K41" i="13"/>
  <c r="H81" i="13"/>
  <c r="J81" i="13"/>
  <c r="M81" i="13"/>
  <c r="I81" i="13"/>
  <c r="L81" i="13"/>
  <c r="O81" i="13"/>
  <c r="K81" i="13"/>
  <c r="N81" i="13"/>
  <c r="G81" i="13"/>
  <c r="F81" i="13"/>
  <c r="E81" i="13"/>
  <c r="D81" i="13"/>
  <c r="D41" i="13"/>
  <c r="P41" i="13"/>
  <c r="AT26" i="10"/>
  <c r="AT25" i="10"/>
  <c r="AT24" i="10"/>
  <c r="AT23" i="10"/>
  <c r="AT22" i="10"/>
  <c r="AT21" i="10"/>
  <c r="AT20" i="10"/>
  <c r="AT19" i="10"/>
  <c r="AT18" i="10"/>
  <c r="AT17" i="10"/>
  <c r="AT16" i="10"/>
  <c r="AT15" i="10"/>
  <c r="AT14" i="10"/>
  <c r="AT13" i="10"/>
  <c r="AT12" i="10"/>
  <c r="AT11" i="10"/>
  <c r="AT10" i="10"/>
  <c r="AT9" i="10"/>
  <c r="AT8" i="10"/>
  <c r="AT7" i="10"/>
  <c r="AT6" i="10"/>
  <c r="AT5" i="10"/>
  <c r="K4" i="10"/>
  <c r="AT4" i="10"/>
  <c r="AT3" i="10"/>
  <c r="AT2" i="10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2" i="7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2" i="9"/>
  <c r="Q37" i="5"/>
  <c r="Q38" i="5"/>
  <c r="Q39" i="5"/>
  <c r="Q40" i="5"/>
  <c r="Q4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2" i="5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68" i="3"/>
  <c r="W67" i="3"/>
</calcChain>
</file>

<file path=xl/sharedStrings.xml><?xml version="1.0" encoding="utf-8"?>
<sst xmlns="http://schemas.openxmlformats.org/spreadsheetml/2006/main" count="1401" uniqueCount="114">
  <si>
    <t>Country</t>
  </si>
  <si>
    <t>Countrycode</t>
  </si>
  <si>
    <t>Year</t>
  </si>
  <si>
    <t>Mauritius</t>
  </si>
  <si>
    <t>Senegal</t>
  </si>
  <si>
    <t xml:space="preserve">   Agriculture, forestry and fishing</t>
  </si>
  <si>
    <t xml:space="preserve">   Mining and quarrying</t>
  </si>
  <si>
    <t xml:space="preserve">   Manufacturing</t>
  </si>
  <si>
    <t xml:space="preserve">   Electricity, gas, steam and air conditioning supply  </t>
  </si>
  <si>
    <t xml:space="preserve">  Water supply; sewerage, waste management and remediation activities</t>
  </si>
  <si>
    <t xml:space="preserve">   Construction</t>
  </si>
  <si>
    <t xml:space="preserve">   Wholesale &amp; retail trade; repair of motor vehicles and motorcycles</t>
  </si>
  <si>
    <t xml:space="preserve">  Transportation and storage </t>
  </si>
  <si>
    <t xml:space="preserve">  Accommodation and food service activities 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</si>
  <si>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</si>
  <si>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</si>
  <si>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</si>
  <si>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Professional, scientific and technical activities                                                   </t>
  </si>
  <si>
    <t xml:space="preserve">  Administrative and support service activities</t>
  </si>
  <si>
    <t xml:space="preserve">  Public administration and defence; compulsory social security                                                    </t>
  </si>
  <si>
    <t xml:space="preserve">  Education</t>
  </si>
  <si>
    <t xml:space="preserve">  Human health and social work activities</t>
  </si>
  <si>
    <t xml:space="preserve">  Arts, entertainment and recreation</t>
  </si>
  <si>
    <t xml:space="preserve">  Other service activities</t>
  </si>
  <si>
    <t>Total</t>
  </si>
  <si>
    <t>In billions of local currency</t>
  </si>
  <si>
    <t>Data in billions LCU</t>
  </si>
  <si>
    <t>Data in billions of LCU</t>
  </si>
  <si>
    <t>SNA 93-UN</t>
  </si>
  <si>
    <t xml:space="preserve">   Agriculture, hunting, forestry and fishing</t>
  </si>
  <si>
    <t xml:space="preserve">   Electricity, gas, and water supply</t>
  </si>
  <si>
    <t xml:space="preserve">   Wholesale &amp; retail trade; repair of motor vehicles and motorcycles; Hotels and restaurants</t>
  </si>
  <si>
    <t xml:space="preserve">  Transportation and storage, and communication </t>
  </si>
  <si>
    <t xml:space="preserve">  Financial and insurance activities; Real estate, renting and business activities</t>
  </si>
  <si>
    <t xml:space="preserve">  Education, health, other services</t>
  </si>
  <si>
    <t>Total computed</t>
  </si>
  <si>
    <t>Data in millions of LCU</t>
  </si>
  <si>
    <t xml:space="preserve">SNA08 </t>
  </si>
  <si>
    <t>CCode</t>
  </si>
  <si>
    <t>Total monthly informal wages (thousands)</t>
  </si>
  <si>
    <t>Total hours worked (weekly) in thousands</t>
  </si>
  <si>
    <t>Average hours worked (weekly for MUS and monthly for SEN)</t>
  </si>
  <si>
    <t>Average annual hours worked</t>
  </si>
  <si>
    <t>Total annual informal wages (thousands)</t>
  </si>
  <si>
    <t>Harvard-SNA93</t>
  </si>
  <si>
    <t>Agriculture vivrière</t>
  </si>
  <si>
    <t>Agriculture industrielle ou d'exportation</t>
  </si>
  <si>
    <t>Elevage et chasse</t>
  </si>
  <si>
    <t>Sylviculture, exploitation forestière</t>
  </si>
  <si>
    <t>Pêche</t>
  </si>
  <si>
    <t>Activités extractives</t>
  </si>
  <si>
    <t>Transformation et conservation de viande</t>
  </si>
  <si>
    <t>Fabrication de corps gras alimentaires</t>
  </si>
  <si>
    <t>Travail de grains, fabrication de produits</t>
  </si>
  <si>
    <t>Fabrication de produits alimentaires céréaliques</t>
  </si>
  <si>
    <t>Fabrication de sucre, transformation</t>
  </si>
  <si>
    <t>Fabrication de produits alimentaires nca</t>
  </si>
  <si>
    <t>Fabrication de boissons</t>
  </si>
  <si>
    <t>Fabrication de produits à base de tabac</t>
  </si>
  <si>
    <t>Egrenage de coton et fabrication des textiles</t>
  </si>
  <si>
    <t>Fabrication de cuir</t>
  </si>
  <si>
    <t>Travail du bois et fabrication d'articles</t>
  </si>
  <si>
    <t>Fabrication de papier, carton</t>
  </si>
  <si>
    <t>Raffinage pétrole, cokefaction</t>
  </si>
  <si>
    <t>Fabrication de produits chimiques</t>
  </si>
  <si>
    <t>Fabrication de produits en caoutchouc</t>
  </si>
  <si>
    <t>Fabrication de verre, poterie</t>
  </si>
  <si>
    <t>Métallurgie, fonderie, fabrication</t>
  </si>
  <si>
    <t>Fabrication de machines</t>
  </si>
  <si>
    <t>Fabrication d'équipements, d'appareils</t>
  </si>
  <si>
    <t>Construction de matériels de transports</t>
  </si>
  <si>
    <t>Fabrication de mobilier, fabrication nca</t>
  </si>
  <si>
    <t>Électricité, gaz et eau</t>
  </si>
  <si>
    <t xml:space="preserve">Construction </t>
  </si>
  <si>
    <t>Commerce</t>
  </si>
  <si>
    <t>Services de la réparation</t>
  </si>
  <si>
    <t>Services d'hébergement et restauration</t>
  </si>
  <si>
    <t>Transports</t>
  </si>
  <si>
    <t>Postes et télécommunications</t>
  </si>
  <si>
    <t>Services financiers</t>
  </si>
  <si>
    <t>Activités immobilières</t>
  </si>
  <si>
    <t>Activités des services aux entreprises</t>
  </si>
  <si>
    <t>Activités d'administration publique</t>
  </si>
  <si>
    <t>Éducation et formation</t>
  </si>
  <si>
    <t>Activités de santé et action sociale</t>
  </si>
  <si>
    <t>Activités à caractère collectif ou personnel</t>
  </si>
  <si>
    <t>In millions of CFA</t>
  </si>
  <si>
    <t>CountryCode</t>
  </si>
  <si>
    <t>Agriculture</t>
  </si>
  <si>
    <t>Industries</t>
  </si>
  <si>
    <t>Services</t>
  </si>
  <si>
    <t>Data in millions</t>
  </si>
  <si>
    <t>Mining</t>
  </si>
  <si>
    <t>Manufacturing</t>
  </si>
  <si>
    <t>Utilities</t>
  </si>
  <si>
    <t>Construction</t>
  </si>
  <si>
    <t>Trade services</t>
  </si>
  <si>
    <t>Transport services</t>
  </si>
  <si>
    <t>Business services</t>
  </si>
  <si>
    <t>Financial services</t>
  </si>
  <si>
    <t>Real estate</t>
  </si>
  <si>
    <t>Government services</t>
  </si>
  <si>
    <t>Other services</t>
  </si>
  <si>
    <t>Data in thousands</t>
  </si>
  <si>
    <t>Depreciation rate</t>
  </si>
  <si>
    <t>Country+'[STEG SRG Proof of Expenditure Log Template.xlsx]STEG Expenses Log'!$A$1:$G$39</t>
  </si>
  <si>
    <t>National sum, thousands</t>
  </si>
  <si>
    <t>Import</t>
  </si>
  <si>
    <t>Export</t>
  </si>
  <si>
    <t>Annual, national sum, in thousands</t>
  </si>
  <si>
    <t>Total annual hours worked</t>
  </si>
  <si>
    <t>Data in LCU</t>
  </si>
  <si>
    <t>Working age population</t>
  </si>
  <si>
    <t>From UN Population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</si>
</sst>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_ ;_ * \-#,##0_ ;_ * &quot;-&quot;??_ ;_ @_ "/>
    <numFmt numFmtId="165" formatCode="#,##0\ 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9"/>
      <name val="Arial"/>
      <family val="2"/>
    </font>
    <font>
      <b/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name val="Calibri (Corps)_x0000_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1" xfId="0" applyFont="1" applyBorder="1" applyAlignment="1">
      <alignment horizontal="left" wrapText="1"/>
    </xf>
    <xf numFmtId="0" fontId="3" fillId="0" borderId="1" xfId="0" quotePrefix="1" applyFont="1" applyBorder="1" applyAlignment="1">
      <alignment horizontal="left" wrapText="1"/>
    </xf>
    <xf numFmtId="0" fontId="3" fillId="0" borderId="1" xfId="0" quotePrefix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0" borderId="1" xfId="0" applyFont="1" applyBorder="1" applyAlignment="1">
      <alignment horizontal="left" wrapText="1"/>
    </xf>
    <xf numFmtId="0" fontId="6" fillId="0" borderId="0" xfId="0" applyFont="1" applyAlignment="1">
      <alignment wrapText="1"/>
    </xf>
    <xf numFmtId="1" fontId="7" fillId="0" borderId="0" xfId="0" applyNumberFormat="1" applyFont="1"/>
    <xf numFmtId="0" fontId="8" fillId="0" borderId="0" xfId="0" applyFont="1"/>
    <xf numFmtId="0" fontId="9" fillId="0" borderId="0" xfId="0" applyFont="1"/>
    <xf numFmtId="0" fontId="0" fillId="0" borderId="2" xfId="0" applyBorder="1"/>
    <xf numFmtId="0" fontId="8" fillId="0" borderId="2" xfId="0" applyFont="1" applyBorder="1"/>
    <xf numFmtId="0" fontId="10" fillId="0" borderId="0" xfId="0" applyFont="1"/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quotePrefix="1" applyFont="1" applyAlignment="1">
      <alignment horizontal="left" wrapText="1"/>
    </xf>
    <xf numFmtId="0" fontId="3" fillId="0" borderId="0" xfId="0" quotePrefix="1" applyFont="1" applyAlignment="1">
      <alignment wrapText="1"/>
    </xf>
    <xf numFmtId="0" fontId="3" fillId="0" borderId="0" xfId="0" applyFont="1" applyAlignment="1">
      <alignment wrapText="1"/>
    </xf>
    <xf numFmtId="0" fontId="12" fillId="0" borderId="0" xfId="0" applyFont="1"/>
    <xf numFmtId="164" fontId="0" fillId="0" borderId="0" xfId="1" applyNumberFormat="1" applyFont="1" applyBorder="1"/>
    <xf numFmtId="165" fontId="0" fillId="0" borderId="0" xfId="0" applyNumberFormat="1"/>
    <xf numFmtId="0" fontId="0" fillId="0" borderId="0" xfId="1" applyNumberFormat="1" applyFont="1" applyFill="1" applyBorder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BD68-A24E-A142-9BD1-5676A8B02C75}">
  <dimension ref="A1:W91"/>
  <sheetViews>
    <sheetView workbookViewId="0">
      <pane xSplit="3" ySplit="1" topLeftCell="G35" activePane="bottomRight" state="frozen"/>
      <selection pane="topRight" activeCell="D1" sqref="D1"/>
      <selection pane="bottomLeft" activeCell="A2" sqref="A2"/>
      <selection pane="bottomRight" activeCell="Y2" sqref="Y2:Y42"/>
    </sheetView>
  </sheetViews>
  <sheetFormatPr baseColWidth="10" defaultRowHeight="16"/>
  <sheetData>
    <row r="1" spans="1:23" ht="170">
      <c r="A1" s="1" t="s">
        <v>0</v>
      </c>
      <c r="B1" s="1" t="s">
        <v>1</v>
      </c>
      <c r="C1" s="2" t="s">
        <v>2</v>
      </c>
      <c r="D1" s="3" t="s">
        <v>5</v>
      </c>
      <c r="E1" s="3" t="s">
        <v>6</v>
      </c>
      <c r="F1" s="3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3" t="s">
        <v>12</v>
      </c>
      <c r="L1" s="4" t="s">
        <v>13</v>
      </c>
      <c r="M1" s="3" t="s">
        <v>14</v>
      </c>
      <c r="N1" s="4" t="s">
        <v>15</v>
      </c>
      <c r="O1" s="4" t="s">
        <v>16</v>
      </c>
      <c r="P1" s="5" t="s">
        <v>17</v>
      </c>
      <c r="Q1" s="6" t="s">
        <v>18</v>
      </c>
      <c r="R1" s="5" t="s">
        <v>19</v>
      </c>
      <c r="S1" s="4" t="s">
        <v>20</v>
      </c>
      <c r="T1" s="4" t="s">
        <v>21</v>
      </c>
      <c r="U1" s="4" t="s">
        <v>22</v>
      </c>
      <c r="V1" s="3" t="s">
        <v>23</v>
      </c>
      <c r="W1" s="3" t="s">
        <v>24</v>
      </c>
    </row>
    <row r="2" spans="1:23">
      <c r="A2" t="s">
        <v>3</v>
      </c>
      <c r="B2">
        <v>1</v>
      </c>
      <c r="C2">
        <v>1980</v>
      </c>
      <c r="D2">
        <v>1.0279679655044955</v>
      </c>
      <c r="E2">
        <v>0.15944860764447411</v>
      </c>
      <c r="F2">
        <v>1.1437546537401213</v>
      </c>
      <c r="G2">
        <v>0.11192963567788881</v>
      </c>
      <c r="H2">
        <v>9.3220824220353216E-2</v>
      </c>
      <c r="I2">
        <v>0.57411581505189158</v>
      </c>
      <c r="J2">
        <v>0.78017253518336327</v>
      </c>
      <c r="K2">
        <v>0.56721266125918646</v>
      </c>
      <c r="L2">
        <v>0.26544651143535009</v>
      </c>
      <c r="M2">
        <v>0.26542954446093647</v>
      </c>
      <c r="N2">
        <v>0.24202501318835087</v>
      </c>
      <c r="O2">
        <v>0.1976540587359063</v>
      </c>
      <c r="P2">
        <v>6.754947648815525E-2</v>
      </c>
      <c r="Q2">
        <v>4.518440054662462E-2</v>
      </c>
      <c r="R2">
        <v>0.61154014221138875</v>
      </c>
      <c r="S2">
        <v>0.32967805898901831</v>
      </c>
      <c r="T2">
        <v>0.19253038095008834</v>
      </c>
      <c r="U2">
        <v>0.11967789710646554</v>
      </c>
      <c r="V2">
        <v>8.2595125876210915E-2</v>
      </c>
      <c r="W2">
        <v>6.8771333082702704</v>
      </c>
    </row>
    <row r="3" spans="1:23">
      <c r="A3" t="s">
        <v>3</v>
      </c>
      <c r="B3">
        <v>1</v>
      </c>
      <c r="C3">
        <v>1981</v>
      </c>
      <c r="D3">
        <v>1.4137371254257671</v>
      </c>
      <c r="E3">
        <v>0.17007851482077238</v>
      </c>
      <c r="F3">
        <v>1.3974713027507959</v>
      </c>
      <c r="G3">
        <v>0.10045759861267682</v>
      </c>
      <c r="H3">
        <v>8.4086911429753983E-2</v>
      </c>
      <c r="I3">
        <v>0.60174705748754409</v>
      </c>
      <c r="J3">
        <v>0.90513811373212361</v>
      </c>
      <c r="K3">
        <v>0.67562445379127456</v>
      </c>
      <c r="L3">
        <v>0.30866390623918938</v>
      </c>
      <c r="M3">
        <v>0.31618073843719241</v>
      </c>
      <c r="N3">
        <v>0.28182932634284519</v>
      </c>
      <c r="O3">
        <v>0.23012792319556363</v>
      </c>
      <c r="P3">
        <v>7.8665276062705389E-2</v>
      </c>
      <c r="Q3">
        <v>5.2619024081915627E-2</v>
      </c>
      <c r="R3">
        <v>0.70756181348114966</v>
      </c>
      <c r="S3">
        <v>0.38347600420996847</v>
      </c>
      <c r="T3">
        <v>0.2243413462708109</v>
      </c>
      <c r="U3">
        <v>0.14479337185842855</v>
      </c>
      <c r="V3">
        <v>9.9884272689949066E-2</v>
      </c>
      <c r="W3">
        <v>8.1764840809204262</v>
      </c>
    </row>
    <row r="4" spans="1:23">
      <c r="A4" t="s">
        <v>3</v>
      </c>
      <c r="B4">
        <v>1</v>
      </c>
      <c r="C4">
        <v>1982</v>
      </c>
      <c r="D4">
        <v>1.7207778853631057</v>
      </c>
      <c r="E4">
        <v>0.18070842199707066</v>
      </c>
      <c r="F4">
        <v>1.5831918898266102</v>
      </c>
      <c r="G4">
        <v>0.13997979759393239</v>
      </c>
      <c r="H4">
        <v>0.11520758772904961</v>
      </c>
      <c r="I4">
        <v>0.63961209341788272</v>
      </c>
      <c r="J4">
        <v>0.95758841631345715</v>
      </c>
      <c r="K4">
        <v>0.75354226727558526</v>
      </c>
      <c r="L4">
        <v>0.32686110303129867</v>
      </c>
      <c r="M4">
        <v>0.35266053224532218</v>
      </c>
      <c r="N4">
        <v>0.31641579609705961</v>
      </c>
      <c r="O4">
        <v>0.2583373001129316</v>
      </c>
      <c r="P4">
        <v>8.8325394010487723E-2</v>
      </c>
      <c r="Q4">
        <v>5.9079849119042904E-2</v>
      </c>
      <c r="R4">
        <v>0.81505328447270342</v>
      </c>
      <c r="S4">
        <v>0.44438056185010505</v>
      </c>
      <c r="T4">
        <v>0.26048111121043227</v>
      </c>
      <c r="U4">
        <v>0.17193989219049777</v>
      </c>
      <c r="V4">
        <v>0.11855439465753738</v>
      </c>
      <c r="W4">
        <v>9.3026975785141115</v>
      </c>
    </row>
    <row r="5" spans="1:23">
      <c r="A5" t="s">
        <v>3</v>
      </c>
      <c r="B5">
        <v>1</v>
      </c>
      <c r="C5">
        <v>1983</v>
      </c>
      <c r="D5">
        <v>1.6476729425208823</v>
      </c>
      <c r="E5">
        <v>0.1913383291733689</v>
      </c>
      <c r="F5">
        <v>1.7029461481596486</v>
      </c>
      <c r="G5">
        <v>0.13170365777962234</v>
      </c>
      <c r="H5">
        <v>0.10876782407781092</v>
      </c>
      <c r="I5">
        <v>0.67031347390194118</v>
      </c>
      <c r="J5">
        <v>1.0793655887372664</v>
      </c>
      <c r="K5">
        <v>0.83348996776919004</v>
      </c>
      <c r="L5">
        <v>0.36924358557121945</v>
      </c>
      <c r="M5">
        <v>0.39009403771610285</v>
      </c>
      <c r="N5">
        <v>0.34578341428658493</v>
      </c>
      <c r="O5">
        <v>0.28228455583418793</v>
      </c>
      <c r="P5">
        <v>9.6528934266869537E-2</v>
      </c>
      <c r="Q5">
        <v>6.4566356038372991E-2</v>
      </c>
      <c r="R5">
        <v>0.84762882359486547</v>
      </c>
      <c r="S5">
        <v>0.46298144920430206</v>
      </c>
      <c r="T5">
        <v>0.27154500112615015</v>
      </c>
      <c r="U5">
        <v>0.18753953918605198</v>
      </c>
      <c r="V5">
        <v>0.1292750193343456</v>
      </c>
      <c r="W5">
        <v>9.8130686482787848</v>
      </c>
    </row>
    <row r="6" spans="1:23">
      <c r="A6" t="s">
        <v>3</v>
      </c>
      <c r="B6">
        <v>1</v>
      </c>
      <c r="C6">
        <v>1984</v>
      </c>
      <c r="D6">
        <v>1.952464319601537</v>
      </c>
      <c r="E6">
        <v>0.20196823634966721</v>
      </c>
      <c r="F6">
        <v>2.2154537791612117</v>
      </c>
      <c r="G6">
        <v>0.15995878212244169</v>
      </c>
      <c r="H6">
        <v>0.13054303214202667</v>
      </c>
      <c r="I6">
        <v>0.70613175113334259</v>
      </c>
      <c r="J6">
        <v>1.215713413470773</v>
      </c>
      <c r="K6">
        <v>0.92969452691778398</v>
      </c>
      <c r="L6">
        <v>0.41691837576462482</v>
      </c>
      <c r="M6">
        <v>0.43514390703114764</v>
      </c>
      <c r="N6">
        <v>0.38494273517284827</v>
      </c>
      <c r="O6">
        <v>0.31420837007380548</v>
      </c>
      <c r="P6">
        <v>0.10746920697002615</v>
      </c>
      <c r="Q6">
        <v>7.1882985391380688E-2</v>
      </c>
      <c r="R6">
        <v>0.88015217856298111</v>
      </c>
      <c r="S6">
        <v>0.48161973040555567</v>
      </c>
      <c r="T6">
        <v>0.28264340200033522</v>
      </c>
      <c r="U6">
        <v>0.1976522888229264</v>
      </c>
      <c r="V6">
        <v>0.13622173318287981</v>
      </c>
      <c r="W6">
        <v>11.220782754277295</v>
      </c>
    </row>
    <row r="7" spans="1:23">
      <c r="A7" t="s">
        <v>3</v>
      </c>
      <c r="B7">
        <v>1</v>
      </c>
      <c r="C7">
        <v>1985</v>
      </c>
      <c r="D7">
        <v>2.3877199023698523</v>
      </c>
      <c r="E7">
        <v>0.21259814352596551</v>
      </c>
      <c r="F7">
        <v>2.9065779310662894</v>
      </c>
      <c r="G7">
        <v>0.21679057313044547</v>
      </c>
      <c r="H7">
        <v>0.17276275479618367</v>
      </c>
      <c r="I7">
        <v>0.79311899583817469</v>
      </c>
      <c r="J7">
        <v>1.358478503848062</v>
      </c>
      <c r="K7">
        <v>1.0231852317192496</v>
      </c>
      <c r="L7">
        <v>0.46708842706494746</v>
      </c>
      <c r="M7">
        <v>0.47892766765442046</v>
      </c>
      <c r="N7">
        <v>0.42736855659723549</v>
      </c>
      <c r="O7">
        <v>0.34878493532439803</v>
      </c>
      <c r="P7">
        <v>0.11932403440233594</v>
      </c>
      <c r="Q7">
        <v>7.981099543982309E-2</v>
      </c>
      <c r="R7">
        <v>0.92260400688368793</v>
      </c>
      <c r="S7">
        <v>0.50604927095977292</v>
      </c>
      <c r="T7">
        <v>0.29720875059946078</v>
      </c>
      <c r="U7">
        <v>0.20776652896961822</v>
      </c>
      <c r="V7">
        <v>0.14316697898487571</v>
      </c>
      <c r="W7">
        <v>13.0693321891748</v>
      </c>
    </row>
    <row r="8" spans="1:23">
      <c r="A8" t="s">
        <v>3</v>
      </c>
      <c r="B8">
        <v>1</v>
      </c>
      <c r="C8">
        <v>1986</v>
      </c>
      <c r="D8">
        <v>2.822975485138167</v>
      </c>
      <c r="E8">
        <v>0.23385795787856203</v>
      </c>
      <c r="F8">
        <v>3.8869390628435361</v>
      </c>
      <c r="G8">
        <v>0.25397304250759395</v>
      </c>
      <c r="H8">
        <v>0.19930676588723728</v>
      </c>
      <c r="I8">
        <v>0.90057382753237891</v>
      </c>
      <c r="J8">
        <v>1.7005057095203138</v>
      </c>
      <c r="K8">
        <v>1.2027038036372408</v>
      </c>
      <c r="L8">
        <v>0.58833629006179589</v>
      </c>
      <c r="M8">
        <v>0.56301319356050128</v>
      </c>
      <c r="N8">
        <v>0.49264558444832451</v>
      </c>
      <c r="O8">
        <v>0.40196431612293498</v>
      </c>
      <c r="P8">
        <v>0.13756803734784859</v>
      </c>
      <c r="Q8">
        <v>9.2011301341320295E-2</v>
      </c>
      <c r="R8">
        <v>0.99295164088386889</v>
      </c>
      <c r="S8">
        <v>0.54678681089915149</v>
      </c>
      <c r="T8">
        <v>0.32154342386773926</v>
      </c>
      <c r="U8">
        <v>0.22395238802022907</v>
      </c>
      <c r="V8">
        <v>0.15427634379231478</v>
      </c>
      <c r="W8">
        <v>15.715884985291057</v>
      </c>
    </row>
    <row r="9" spans="1:23">
      <c r="A9" t="s">
        <v>3</v>
      </c>
      <c r="B9">
        <v>1</v>
      </c>
      <c r="C9">
        <v>1987</v>
      </c>
      <c r="D9">
        <v>3.3077174907535256</v>
      </c>
      <c r="E9">
        <v>0.27637758658375516</v>
      </c>
      <c r="F9">
        <v>5.0499761819084688</v>
      </c>
      <c r="G9">
        <v>0.27014015952259579</v>
      </c>
      <c r="H9">
        <v>0.21058622908554173</v>
      </c>
      <c r="I9">
        <v>1.1154834909207876</v>
      </c>
      <c r="J9">
        <v>2.2147972376051577</v>
      </c>
      <c r="K9">
        <v>1.4208168970380455</v>
      </c>
      <c r="L9">
        <v>0.773480722761963</v>
      </c>
      <c r="M9">
        <v>0.6651992285347349</v>
      </c>
      <c r="N9">
        <v>0.88578079073521832</v>
      </c>
      <c r="O9">
        <v>0.72171103864009745</v>
      </c>
      <c r="P9">
        <v>0.24754580920272209</v>
      </c>
      <c r="Q9">
        <v>0.16554347360197355</v>
      </c>
      <c r="R9">
        <v>1.3440458264953679</v>
      </c>
      <c r="S9">
        <v>0.75496902125040799</v>
      </c>
      <c r="T9">
        <v>0.44677797257235163</v>
      </c>
      <c r="U9">
        <v>0.27137560391184867</v>
      </c>
      <c r="V9">
        <v>0.18678946874371824</v>
      </c>
      <c r="W9">
        <v>20.329114229868278</v>
      </c>
    </row>
    <row r="10" spans="1:23">
      <c r="A10" t="s">
        <v>3</v>
      </c>
      <c r="B10">
        <v>1</v>
      </c>
      <c r="C10">
        <v>1988</v>
      </c>
      <c r="D10">
        <v>3.5315310849935635</v>
      </c>
      <c r="E10">
        <v>0.34015702964154482</v>
      </c>
      <c r="F10">
        <v>5.9339249870616593</v>
      </c>
      <c r="G10">
        <v>0.28581474888609826</v>
      </c>
      <c r="H10">
        <v>0.22137525493782131</v>
      </c>
      <c r="I10">
        <v>1.4429648827507435</v>
      </c>
      <c r="J10">
        <v>2.8195667280653214</v>
      </c>
      <c r="K10">
        <v>1.6192682426222522</v>
      </c>
      <c r="L10">
        <v>0.99561546349343699</v>
      </c>
      <c r="M10">
        <v>0.75819569754397975</v>
      </c>
      <c r="N10">
        <v>1.1105584451000479</v>
      </c>
      <c r="O10">
        <v>0.90412074693925537</v>
      </c>
      <c r="P10">
        <v>0.31050487544293665</v>
      </c>
      <c r="Q10">
        <v>0.20762832783796753</v>
      </c>
      <c r="R10">
        <v>1.7457310805201762</v>
      </c>
      <c r="S10">
        <v>1.0035268558275736</v>
      </c>
      <c r="T10">
        <v>0.59812574288493081</v>
      </c>
      <c r="U10">
        <v>0.32346287360012649</v>
      </c>
      <c r="V10">
        <v>0.2224377709270221</v>
      </c>
      <c r="W10">
        <v>24.374510839076454</v>
      </c>
    </row>
    <row r="11" spans="1:23">
      <c r="A11" t="s">
        <v>3</v>
      </c>
      <c r="B11">
        <v>1</v>
      </c>
      <c r="C11">
        <v>1989</v>
      </c>
      <c r="D11">
        <v>3.8925570334913133</v>
      </c>
      <c r="E11">
        <v>0.42519628705193091</v>
      </c>
      <c r="F11">
        <v>6.7468331304918623</v>
      </c>
      <c r="G11">
        <v>0.32090388314928336</v>
      </c>
      <c r="H11">
        <v>0.24508589679663328</v>
      </c>
      <c r="I11">
        <v>1.8318490355488162</v>
      </c>
      <c r="J11">
        <v>3.3713767947747271</v>
      </c>
      <c r="K11">
        <v>2.0195052147690444</v>
      </c>
      <c r="L11">
        <v>1.2025431930356589</v>
      </c>
      <c r="M11">
        <v>0.94581482371926096</v>
      </c>
      <c r="N11">
        <v>1.4217426852813027</v>
      </c>
      <c r="O11">
        <v>1.1561617803036242</v>
      </c>
      <c r="P11">
        <v>0.39776014747410887</v>
      </c>
      <c r="Q11">
        <v>0.26594175318466651</v>
      </c>
      <c r="R11">
        <v>1.9306579971156967</v>
      </c>
      <c r="S11">
        <v>1.1218684641836525</v>
      </c>
      <c r="T11">
        <v>0.67084339554335282</v>
      </c>
      <c r="U11">
        <v>0.39992827953488652</v>
      </c>
      <c r="V11">
        <v>0.2746522699067086</v>
      </c>
      <c r="W11">
        <v>28.641222065356533</v>
      </c>
    </row>
    <row r="12" spans="1:23">
      <c r="A12" t="s">
        <v>3</v>
      </c>
      <c r="B12">
        <v>1</v>
      </c>
      <c r="C12">
        <v>1990</v>
      </c>
      <c r="D12">
        <v>4.4965163305109126</v>
      </c>
      <c r="E12">
        <v>0.53149535881491361</v>
      </c>
      <c r="F12">
        <v>7.8997215835963681</v>
      </c>
      <c r="G12">
        <v>0.27998232688180363</v>
      </c>
      <c r="H12">
        <v>0.21740720707742206</v>
      </c>
      <c r="I12">
        <v>2.338421813535779</v>
      </c>
      <c r="J12">
        <v>4.0354344715990758</v>
      </c>
      <c r="K12">
        <v>2.3885281437479198</v>
      </c>
      <c r="L12">
        <v>1.4570452809722001</v>
      </c>
      <c r="M12">
        <v>1.1188772405690073</v>
      </c>
      <c r="N12">
        <v>1.7512997263606624</v>
      </c>
      <c r="O12">
        <v>1.422466079195297</v>
      </c>
      <c r="P12">
        <v>0.49028612972489538</v>
      </c>
      <c r="Q12">
        <v>0.32776226425877764</v>
      </c>
      <c r="R12">
        <v>2.1025882963242597</v>
      </c>
      <c r="S12">
        <v>1.234197539104896</v>
      </c>
      <c r="T12">
        <v>0.74024197925666646</v>
      </c>
      <c r="U12">
        <v>0.49591860740291505</v>
      </c>
      <c r="V12">
        <v>0.34000103942383231</v>
      </c>
      <c r="W12">
        <v>33.668191418357601</v>
      </c>
    </row>
    <row r="13" spans="1:23">
      <c r="A13" t="s">
        <v>3</v>
      </c>
      <c r="B13">
        <v>1</v>
      </c>
      <c r="C13">
        <v>1991</v>
      </c>
      <c r="D13">
        <v>4.6680245109223382</v>
      </c>
      <c r="E13">
        <v>0.5977409403376045</v>
      </c>
      <c r="F13">
        <v>8.8478249974266401</v>
      </c>
      <c r="G13">
        <v>0.43974428620933265</v>
      </c>
      <c r="H13">
        <v>0.32036344469080991</v>
      </c>
      <c r="I13">
        <v>2.741938712468607</v>
      </c>
      <c r="J13">
        <v>4.5766671223118216</v>
      </c>
      <c r="K13">
        <v>2.8650078126385941</v>
      </c>
      <c r="L13">
        <v>1.6689936200877598</v>
      </c>
      <c r="M13">
        <v>1.3424413524461813</v>
      </c>
      <c r="N13">
        <v>2.285834636405601</v>
      </c>
      <c r="O13">
        <v>1.8530582210894992</v>
      </c>
      <c r="P13">
        <v>0.64062120769803199</v>
      </c>
      <c r="Q13">
        <v>0.42817395723971174</v>
      </c>
      <c r="R13">
        <v>2.3539936469450935</v>
      </c>
      <c r="S13">
        <v>1.4025868816684268</v>
      </c>
      <c r="T13">
        <v>0.84493548009049479</v>
      </c>
      <c r="U13">
        <v>0.65665666881800289</v>
      </c>
      <c r="V13">
        <v>0.44893705966734748</v>
      </c>
      <c r="W13">
        <v>38.983544559161899</v>
      </c>
    </row>
    <row r="14" spans="1:23">
      <c r="A14" t="s">
        <v>3</v>
      </c>
      <c r="B14">
        <v>1</v>
      </c>
      <c r="C14">
        <v>1992</v>
      </c>
      <c r="D14">
        <v>5.2612992243814789</v>
      </c>
      <c r="E14">
        <v>0.66388695279536392</v>
      </c>
      <c r="F14">
        <v>9.9901469444047137</v>
      </c>
      <c r="G14">
        <v>0.54834507453278047</v>
      </c>
      <c r="H14">
        <v>0.38306193929238513</v>
      </c>
      <c r="I14">
        <v>3.1378499851006612</v>
      </c>
      <c r="J14">
        <v>5.2575622718288191</v>
      </c>
      <c r="K14">
        <v>3.3239586106345289</v>
      </c>
      <c r="L14">
        <v>1.9415265085912869</v>
      </c>
      <c r="M14">
        <v>1.5578952375523607</v>
      </c>
      <c r="N14">
        <v>2.6914716113217811</v>
      </c>
      <c r="O14">
        <v>2.1787067427849842</v>
      </c>
      <c r="P14">
        <v>0.75491843350404664</v>
      </c>
      <c r="Q14">
        <v>0.504487716427379</v>
      </c>
      <c r="R14">
        <v>2.5726008487205854</v>
      </c>
      <c r="S14">
        <v>1.5531504941358454</v>
      </c>
      <c r="T14">
        <v>0.93919090939086891</v>
      </c>
      <c r="U14">
        <v>0.88271189984829412</v>
      </c>
      <c r="V14">
        <v>0.60110482411216093</v>
      </c>
      <c r="W14">
        <v>44.743876229360311</v>
      </c>
    </row>
    <row r="15" spans="1:23">
      <c r="A15" t="s">
        <v>3</v>
      </c>
      <c r="B15">
        <v>1</v>
      </c>
      <c r="C15">
        <v>1993</v>
      </c>
      <c r="D15">
        <v>5.5187873494547492</v>
      </c>
      <c r="E15">
        <v>0.73046153642168299</v>
      </c>
      <c r="F15">
        <v>11.195352910836968</v>
      </c>
      <c r="G15">
        <v>0.71290616336720236</v>
      </c>
      <c r="H15">
        <v>0.46810398799827957</v>
      </c>
      <c r="I15">
        <v>3.6536011289767383</v>
      </c>
      <c r="J15">
        <v>6.2170418803470078</v>
      </c>
      <c r="K15">
        <v>3.8023578648906766</v>
      </c>
      <c r="L15">
        <v>2.3370004646440186</v>
      </c>
      <c r="M15">
        <v>1.7825986471652517</v>
      </c>
      <c r="N15">
        <v>2.973816374981566</v>
      </c>
      <c r="O15">
        <v>2.4048110746412021</v>
      </c>
      <c r="P15">
        <v>0.83458407621166875</v>
      </c>
      <c r="Q15">
        <v>0.55766474816962552</v>
      </c>
      <c r="R15">
        <v>3.1173933809564125</v>
      </c>
      <c r="S15">
        <v>1.9461788868455869</v>
      </c>
      <c r="T15">
        <v>1.1879292987605092</v>
      </c>
      <c r="U15">
        <v>1.0057304960234743</v>
      </c>
      <c r="V15">
        <v>0.68340929444218357</v>
      </c>
      <c r="W15">
        <v>51.129729565134802</v>
      </c>
    </row>
    <row r="16" spans="1:23">
      <c r="A16" t="s">
        <v>3</v>
      </c>
      <c r="B16">
        <v>1</v>
      </c>
      <c r="C16">
        <v>1994</v>
      </c>
      <c r="D16">
        <v>5.7993058246438665</v>
      </c>
      <c r="E16">
        <v>0.79683857623632126</v>
      </c>
      <c r="F16">
        <v>12.233157336783105</v>
      </c>
      <c r="G16">
        <v>0.77373464312388296</v>
      </c>
      <c r="H16">
        <v>0.49681844631280864</v>
      </c>
      <c r="I16">
        <v>4.1564192157094517</v>
      </c>
      <c r="J16">
        <v>7.087997449411704</v>
      </c>
      <c r="K16">
        <v>4.3436161186806936</v>
      </c>
      <c r="L16">
        <v>2.7079258050999693</v>
      </c>
      <c r="M16">
        <v>2.0369739720429774</v>
      </c>
      <c r="N16">
        <v>3.6402099052108805</v>
      </c>
      <c r="O16">
        <v>2.9366328847621559</v>
      </c>
      <c r="P16">
        <v>1.0229650078956851</v>
      </c>
      <c r="Q16">
        <v>0.68336420263769559</v>
      </c>
      <c r="R16">
        <v>3.6752789706924114</v>
      </c>
      <c r="S16">
        <v>2.3772559209083677</v>
      </c>
      <c r="T16">
        <v>1.4648816097462694</v>
      </c>
      <c r="U16">
        <v>1.1514212595414812</v>
      </c>
      <c r="V16">
        <v>0.78042533532679248</v>
      </c>
      <c r="W16">
        <v>58.165222484766531</v>
      </c>
    </row>
    <row r="17" spans="1:23">
      <c r="A17" t="s">
        <v>3</v>
      </c>
      <c r="B17">
        <v>1</v>
      </c>
      <c r="C17">
        <v>1995</v>
      </c>
      <c r="D17">
        <v>6.7661079785238973</v>
      </c>
      <c r="E17">
        <v>0.86345428120967804</v>
      </c>
      <c r="F17">
        <v>13.861677012144742</v>
      </c>
      <c r="G17">
        <v>0.92152654677292267</v>
      </c>
      <c r="H17">
        <v>0.56089707829629276</v>
      </c>
      <c r="I17">
        <v>4.2105690452517148</v>
      </c>
      <c r="J17">
        <v>7.7672436733340868</v>
      </c>
      <c r="K17">
        <v>4.8650021249240432</v>
      </c>
      <c r="L17">
        <v>3.0053369875370333</v>
      </c>
      <c r="M17">
        <v>2.2821577334523147</v>
      </c>
      <c r="N17">
        <v>4.283160644655954</v>
      </c>
      <c r="O17">
        <v>3.4473134743254623</v>
      </c>
      <c r="P17">
        <v>1.2051877253376417</v>
      </c>
      <c r="Q17">
        <v>0.8048944561884418</v>
      </c>
      <c r="R17">
        <v>3.9538816739243119</v>
      </c>
      <c r="S17">
        <v>2.604385382727378</v>
      </c>
      <c r="T17">
        <v>1.6124040387042471</v>
      </c>
      <c r="U17">
        <v>1.321078309205119</v>
      </c>
      <c r="V17">
        <v>0.89277997771859152</v>
      </c>
      <c r="W17">
        <v>65.229058144233875</v>
      </c>
    </row>
    <row r="18" spans="1:23">
      <c r="A18" t="s">
        <v>3</v>
      </c>
      <c r="B18">
        <v>1</v>
      </c>
      <c r="C18">
        <v>1996</v>
      </c>
      <c r="D18">
        <v>7.5321989833419618</v>
      </c>
      <c r="E18">
        <v>0.93028132530390106</v>
      </c>
      <c r="F18">
        <v>16.014674831068</v>
      </c>
      <c r="G18">
        <v>0.8783890603996638</v>
      </c>
      <c r="H18">
        <v>0.54295114592344373</v>
      </c>
      <c r="I18">
        <v>4.6037452457868477</v>
      </c>
      <c r="J18">
        <v>9.0396094971175689</v>
      </c>
      <c r="K18">
        <v>5.1474530057134089</v>
      </c>
      <c r="L18">
        <v>3.5823162576654051</v>
      </c>
      <c r="M18">
        <v>2.4150419501838942</v>
      </c>
      <c r="N18">
        <v>5.0022373655904966</v>
      </c>
      <c r="O18">
        <v>4.0156397691664187</v>
      </c>
      <c r="P18">
        <v>1.4095291072160345</v>
      </c>
      <c r="Q18">
        <v>0.94110693476128526</v>
      </c>
      <c r="R18">
        <v>4.4181420364268469</v>
      </c>
      <c r="S18">
        <v>3.0020720872208431</v>
      </c>
      <c r="T18">
        <v>1.8731604254804557</v>
      </c>
      <c r="U18">
        <v>1.6229267092747357</v>
      </c>
      <c r="V18">
        <v>1.0910410041996526</v>
      </c>
      <c r="W18">
        <v>74.062516741840852</v>
      </c>
    </row>
    <row r="19" spans="1:23">
      <c r="A19" t="s">
        <v>3</v>
      </c>
      <c r="B19">
        <v>1</v>
      </c>
      <c r="C19">
        <v>1997</v>
      </c>
      <c r="D19">
        <v>7.6720063107985572</v>
      </c>
      <c r="E19">
        <v>0.98297245956911383</v>
      </c>
      <c r="F19">
        <v>17.776490652552777</v>
      </c>
      <c r="G19">
        <v>0.747200614149511</v>
      </c>
      <c r="H19">
        <v>0.48448651725854963</v>
      </c>
      <c r="I19">
        <v>4.4900217766185193</v>
      </c>
      <c r="J19">
        <v>10.119187483028801</v>
      </c>
      <c r="K19">
        <v>6.1248164239943224</v>
      </c>
      <c r="L19">
        <v>4.092997291257614</v>
      </c>
      <c r="M19">
        <v>2.8751894798524265</v>
      </c>
      <c r="N19">
        <v>5.9120303465192841</v>
      </c>
      <c r="O19">
        <v>4.7304511465473391</v>
      </c>
      <c r="P19">
        <v>1.6688854315271</v>
      </c>
      <c r="Q19">
        <v>1.1138876240390971</v>
      </c>
      <c r="R19">
        <v>4.8164821441062093</v>
      </c>
      <c r="S19">
        <v>3.3641055505926669</v>
      </c>
      <c r="T19">
        <v>2.1130730618167544</v>
      </c>
      <c r="U19">
        <v>1.8323422918533609</v>
      </c>
      <c r="V19">
        <v>1.2273700512744472</v>
      </c>
      <c r="W19">
        <v>82.143996657356439</v>
      </c>
    </row>
    <row r="20" spans="1:23">
      <c r="A20" t="s">
        <v>3</v>
      </c>
      <c r="B20">
        <v>1</v>
      </c>
      <c r="C20">
        <v>1998</v>
      </c>
      <c r="D20">
        <v>8.514511303060214</v>
      </c>
      <c r="E20">
        <v>1.0297029702970295</v>
      </c>
      <c r="F20">
        <v>20.413843239080201</v>
      </c>
      <c r="G20">
        <v>0.68241692040997115</v>
      </c>
      <c r="H20">
        <v>0.45320685021308543</v>
      </c>
      <c r="I20">
        <v>5.0000631063204324</v>
      </c>
      <c r="J20">
        <v>11.368212478920743</v>
      </c>
      <c r="K20">
        <v>7.1210255932620603</v>
      </c>
      <c r="L20">
        <v>4.7092113548387102</v>
      </c>
      <c r="M20">
        <v>3.3447354292759477</v>
      </c>
      <c r="N20">
        <v>7.1927206366047756</v>
      </c>
      <c r="O20">
        <v>5.7286717982924866</v>
      </c>
      <c r="P20">
        <v>2.0355156978785134</v>
      </c>
      <c r="Q20">
        <v>1.3579373268421389</v>
      </c>
      <c r="R20">
        <v>5.3089356750553307</v>
      </c>
      <c r="S20">
        <v>3.8412355450236961</v>
      </c>
      <c r="T20">
        <v>2.4326492180019148</v>
      </c>
      <c r="U20">
        <v>2.0700094092046486</v>
      </c>
      <c r="V20">
        <v>1.3808929489712953</v>
      </c>
      <c r="W20">
        <v>93.985497501553183</v>
      </c>
    </row>
    <row r="21" spans="1:23">
      <c r="A21" t="s">
        <v>3</v>
      </c>
      <c r="B21">
        <v>1</v>
      </c>
      <c r="C21">
        <v>1999</v>
      </c>
      <c r="D21">
        <v>6.0585081441263551</v>
      </c>
      <c r="E21">
        <v>1.1038415841584155</v>
      </c>
      <c r="F21">
        <v>21.761081615139176</v>
      </c>
      <c r="G21">
        <v>0.85092036727219678</v>
      </c>
      <c r="H21">
        <v>0.53212876112259289</v>
      </c>
      <c r="I21">
        <v>5.6403762861342495</v>
      </c>
      <c r="J21">
        <v>12.354026138279933</v>
      </c>
      <c r="K21">
        <v>7.867870377146355</v>
      </c>
      <c r="L21">
        <v>5.4541987096774198</v>
      </c>
      <c r="M21">
        <v>3.6942002914144818</v>
      </c>
      <c r="N21">
        <v>8.3713319893899225</v>
      </c>
      <c r="O21">
        <v>6.4094378243262327</v>
      </c>
      <c r="P21">
        <v>2.3019855726461471</v>
      </c>
      <c r="Q21">
        <v>1.5346257469827473</v>
      </c>
      <c r="R21">
        <v>5.8673899172063262</v>
      </c>
      <c r="S21">
        <v>4.3586914099526064</v>
      </c>
      <c r="T21">
        <v>2.817290137248643</v>
      </c>
      <c r="U21">
        <v>2.3277268744053679</v>
      </c>
      <c r="V21">
        <v>1.543835481658169</v>
      </c>
      <c r="W21">
        <v>100.84946722828734</v>
      </c>
    </row>
    <row r="22" spans="1:23">
      <c r="A22" t="s">
        <v>3</v>
      </c>
      <c r="B22">
        <v>1</v>
      </c>
      <c r="C22">
        <v>2000</v>
      </c>
      <c r="D22">
        <v>7.711711747285289</v>
      </c>
      <c r="E22">
        <v>1.1697425742574254</v>
      </c>
      <c r="F22">
        <v>23.962372890306959</v>
      </c>
      <c r="G22">
        <v>1.1374790692624983</v>
      </c>
      <c r="H22">
        <v>0.64432159661712629</v>
      </c>
      <c r="I22">
        <v>6.2475698187163173</v>
      </c>
      <c r="J22">
        <v>13.052875210792582</v>
      </c>
      <c r="K22">
        <v>9.637952805146595</v>
      </c>
      <c r="L22">
        <v>5.6770167741935493</v>
      </c>
      <c r="M22">
        <v>4.1731242994844218</v>
      </c>
      <c r="N22">
        <v>10.5161625464191</v>
      </c>
      <c r="O22">
        <v>7.0972436626825699</v>
      </c>
      <c r="P22">
        <v>2.5769462887322026</v>
      </c>
      <c r="Q22">
        <v>1.7167155468169248</v>
      </c>
      <c r="R22">
        <v>6.4161287236658726</v>
      </c>
      <c r="S22">
        <v>4.898548400473933</v>
      </c>
      <c r="T22">
        <v>3.1019857963613151</v>
      </c>
      <c r="U22">
        <v>2.4738287162325059</v>
      </c>
      <c r="V22">
        <v>1.6353643724790639</v>
      </c>
      <c r="W22">
        <v>113.84709083992622</v>
      </c>
    </row>
    <row r="23" spans="1:23">
      <c r="A23" t="s">
        <v>3</v>
      </c>
      <c r="B23">
        <v>1</v>
      </c>
      <c r="C23">
        <v>2001</v>
      </c>
      <c r="D23">
        <v>9.279097729516284</v>
      </c>
      <c r="E23">
        <v>1.2356435643564354</v>
      </c>
      <c r="F23">
        <v>26.601846462757177</v>
      </c>
      <c r="G23">
        <v>1.7629694708132735</v>
      </c>
      <c r="H23">
        <v>0.81228618998770319</v>
      </c>
      <c r="I23">
        <v>6.5637119059284679</v>
      </c>
      <c r="J23">
        <v>13.791357504215851</v>
      </c>
      <c r="K23">
        <v>10.79656077651301</v>
      </c>
      <c r="L23">
        <v>7.1979922580645175</v>
      </c>
      <c r="M23">
        <v>4.568984924904731</v>
      </c>
      <c r="N23">
        <v>12.62577782493369</v>
      </c>
      <c r="O23">
        <v>7.914006647956727</v>
      </c>
      <c r="P23">
        <v>2.9111410926229446</v>
      </c>
      <c r="Q23">
        <v>1.9377326345992811</v>
      </c>
      <c r="R23">
        <v>6.831967702270676</v>
      </c>
      <c r="S23">
        <v>5.2951800947867298</v>
      </c>
      <c r="T23">
        <v>3.3870906479412697</v>
      </c>
      <c r="U23">
        <v>2.7661902903162279</v>
      </c>
      <c r="V23">
        <v>1.8167087009846754</v>
      </c>
      <c r="W23">
        <v>128.09624642346967</v>
      </c>
    </row>
    <row r="24" spans="1:23">
      <c r="A24" t="s">
        <v>3</v>
      </c>
      <c r="B24">
        <v>1</v>
      </c>
      <c r="C24">
        <v>2002</v>
      </c>
      <c r="D24">
        <v>8.5375039486673234</v>
      </c>
      <c r="E24">
        <v>0.66724752475247517</v>
      </c>
      <c r="F24">
        <v>27.382270766861037</v>
      </c>
      <c r="G24">
        <v>2.0787022790013663</v>
      </c>
      <c r="H24">
        <v>0.86517653870658451</v>
      </c>
      <c r="I24">
        <v>7.1939888290053906</v>
      </c>
      <c r="J24">
        <v>14.777672849915684</v>
      </c>
      <c r="K24">
        <v>11.479253025353762</v>
      </c>
      <c r="L24">
        <v>8.6443721290322593</v>
      </c>
      <c r="M24">
        <v>5.9346666666666668</v>
      </c>
      <c r="N24">
        <v>12.786447533156501</v>
      </c>
      <c r="O24">
        <v>8.7800587547597111</v>
      </c>
      <c r="P24">
        <v>3.2748748976270261</v>
      </c>
      <c r="Q24">
        <v>2.1779276963033865</v>
      </c>
      <c r="R24">
        <v>7.460721370604146</v>
      </c>
      <c r="S24">
        <v>5.6793441943127965</v>
      </c>
      <c r="T24">
        <v>3.8996042132141708</v>
      </c>
      <c r="U24">
        <v>2.6748883352597135</v>
      </c>
      <c r="V24">
        <v>1.7603344255206363</v>
      </c>
      <c r="W24">
        <v>136.05505597872065</v>
      </c>
    </row>
    <row r="25" spans="1:23">
      <c r="A25" t="s">
        <v>3</v>
      </c>
      <c r="B25">
        <v>1</v>
      </c>
      <c r="C25">
        <v>2003</v>
      </c>
      <c r="D25">
        <v>9.4199681638696937</v>
      </c>
      <c r="E25">
        <v>0.69278415841584151</v>
      </c>
      <c r="F25">
        <v>28.696138607107493</v>
      </c>
      <c r="G25">
        <v>2.4266152439804878</v>
      </c>
      <c r="H25">
        <v>0.90340012984078888</v>
      </c>
      <c r="I25">
        <v>8.2989806957373844</v>
      </c>
      <c r="J25">
        <v>15.518061551433389</v>
      </c>
      <c r="K25">
        <v>12.238438458416772</v>
      </c>
      <c r="L25">
        <v>9.139512619354841</v>
      </c>
      <c r="M25">
        <v>6.8656999271463803</v>
      </c>
      <c r="N25">
        <v>15.218502705570295</v>
      </c>
      <c r="O25">
        <v>9.715587458618014</v>
      </c>
      <c r="P25">
        <v>3.678976724515183</v>
      </c>
      <c r="Q25">
        <v>2.4443644444679786</v>
      </c>
      <c r="R25">
        <v>8.6229074514304429</v>
      </c>
      <c r="S25">
        <v>6.3656700829383892</v>
      </c>
      <c r="T25">
        <v>4.5246457069901043</v>
      </c>
      <c r="U25">
        <v>3.0448429766844085</v>
      </c>
      <c r="V25">
        <v>1.9873280300677689</v>
      </c>
      <c r="W25">
        <v>149.80242513658567</v>
      </c>
    </row>
    <row r="26" spans="1:23">
      <c r="A26" t="s">
        <v>3</v>
      </c>
      <c r="B26">
        <v>1</v>
      </c>
      <c r="C26">
        <v>2004</v>
      </c>
      <c r="D26">
        <v>10.611375814412636</v>
      </c>
      <c r="E26">
        <v>0.71667326732673264</v>
      </c>
      <c r="F26">
        <v>30.98628863461327</v>
      </c>
      <c r="G26">
        <v>2.5507977910219721</v>
      </c>
      <c r="H26">
        <v>0.91250290661996258</v>
      </c>
      <c r="I26">
        <v>8.8670328270455663</v>
      </c>
      <c r="J26">
        <v>17.385839797639125</v>
      </c>
      <c r="K26">
        <v>12.949580142768756</v>
      </c>
      <c r="L26">
        <v>10.943563922580646</v>
      </c>
      <c r="M26">
        <v>7.4022444799372353</v>
      </c>
      <c r="N26">
        <v>16.369602122015916</v>
      </c>
      <c r="O26">
        <v>10.872658157354254</v>
      </c>
      <c r="P26">
        <v>4.1954507747564636</v>
      </c>
      <c r="Q26">
        <v>2.7842891546660034</v>
      </c>
      <c r="R26">
        <v>9.6971046807115329</v>
      </c>
      <c r="S26">
        <v>7.1835645734597158</v>
      </c>
      <c r="T26">
        <v>5.2037006064474935</v>
      </c>
      <c r="U26">
        <v>3.4021959705903542</v>
      </c>
      <c r="V26">
        <v>2.2030124603902519</v>
      </c>
      <c r="W26">
        <v>165.23747808435786</v>
      </c>
    </row>
    <row r="27" spans="1:23">
      <c r="A27" t="s">
        <v>3</v>
      </c>
      <c r="B27">
        <v>1</v>
      </c>
      <c r="C27">
        <v>2005</v>
      </c>
      <c r="D27">
        <v>10.567873297137215</v>
      </c>
      <c r="E27">
        <v>0.72491089108910889</v>
      </c>
      <c r="F27">
        <v>31.22395669490593</v>
      </c>
      <c r="G27">
        <v>2.3784459353053351</v>
      </c>
      <c r="H27">
        <v>0.89925280768453952</v>
      </c>
      <c r="I27">
        <v>9.1319900048995581</v>
      </c>
      <c r="J27">
        <v>19.637006745362562</v>
      </c>
      <c r="K27">
        <v>13.3899811726198</v>
      </c>
      <c r="L27">
        <v>12.035081806451613</v>
      </c>
      <c r="M27">
        <v>7.7736600257789732</v>
      </c>
      <c r="N27">
        <v>18.450604986737403</v>
      </c>
      <c r="O27">
        <v>12.202010674731223</v>
      </c>
      <c r="P27">
        <v>4.8126115196795718</v>
      </c>
      <c r="Q27">
        <v>3.1896506520586749</v>
      </c>
      <c r="R27">
        <v>10.503669153209279</v>
      </c>
      <c r="S27">
        <v>7.8857030213270134</v>
      </c>
      <c r="T27">
        <v>5.7082349186083619</v>
      </c>
      <c r="U27">
        <v>3.8049371270812902</v>
      </c>
      <c r="V27">
        <v>2.4419585425256907</v>
      </c>
      <c r="W27">
        <v>176.76153997719314</v>
      </c>
    </row>
    <row r="28" spans="1:23">
      <c r="A28" t="s">
        <v>3</v>
      </c>
      <c r="B28">
        <v>1</v>
      </c>
      <c r="C28">
        <v>2006</v>
      </c>
      <c r="D28">
        <v>10.935</v>
      </c>
      <c r="E28">
        <v>0.83199999999999996</v>
      </c>
      <c r="F28">
        <v>35.268000000000001</v>
      </c>
      <c r="G28">
        <v>2.528</v>
      </c>
      <c r="H28">
        <v>0.91100000000000003</v>
      </c>
      <c r="I28">
        <v>10.242000000000001</v>
      </c>
      <c r="J28">
        <v>22.61</v>
      </c>
      <c r="K28">
        <v>14.16</v>
      </c>
      <c r="L28">
        <v>15.016</v>
      </c>
      <c r="M28">
        <v>8.9019999999999992</v>
      </c>
      <c r="N28">
        <v>20.744</v>
      </c>
      <c r="O28">
        <v>13.864000000000001</v>
      </c>
      <c r="P28">
        <v>5.6219999999999999</v>
      </c>
      <c r="Q28">
        <v>3.72</v>
      </c>
      <c r="R28">
        <v>11.180999999999999</v>
      </c>
      <c r="S28">
        <v>8.5549999999999997</v>
      </c>
      <c r="T28">
        <v>6.41</v>
      </c>
      <c r="U28">
        <v>4.3159999999999998</v>
      </c>
      <c r="V28">
        <v>2.7389999999999999</v>
      </c>
      <c r="W28">
        <v>198.55500000000001</v>
      </c>
    </row>
    <row r="29" spans="1:23">
      <c r="A29" t="s">
        <v>3</v>
      </c>
      <c r="B29">
        <v>1</v>
      </c>
      <c r="C29">
        <v>2007</v>
      </c>
      <c r="D29">
        <v>11.167999999999999</v>
      </c>
      <c r="E29">
        <v>0.88</v>
      </c>
      <c r="F29">
        <v>39.472999999999999</v>
      </c>
      <c r="G29">
        <v>2.758</v>
      </c>
      <c r="H29">
        <v>0.92500000000000004</v>
      </c>
      <c r="I29">
        <v>13.502000000000001</v>
      </c>
      <c r="J29">
        <v>25.611000000000001</v>
      </c>
      <c r="K29">
        <v>15.835000000000001</v>
      </c>
      <c r="L29">
        <v>18.327999999999999</v>
      </c>
      <c r="M29">
        <v>9.9649999999999999</v>
      </c>
      <c r="N29">
        <v>24.963999999999999</v>
      </c>
      <c r="O29">
        <v>16.135999999999999</v>
      </c>
      <c r="P29">
        <v>6.8639999999999999</v>
      </c>
      <c r="Q29">
        <v>4.53</v>
      </c>
      <c r="R29">
        <v>11.521000000000001</v>
      </c>
      <c r="S29">
        <v>9.2420000000000009</v>
      </c>
      <c r="T29">
        <v>6.9690000000000003</v>
      </c>
      <c r="U29">
        <v>4.915</v>
      </c>
      <c r="V29">
        <v>3.077</v>
      </c>
      <c r="W29">
        <v>226.66300000000001</v>
      </c>
    </row>
    <row r="30" spans="1:23">
      <c r="A30" t="s">
        <v>3</v>
      </c>
      <c r="B30">
        <v>1</v>
      </c>
      <c r="C30">
        <v>2008</v>
      </c>
      <c r="D30">
        <v>11.583</v>
      </c>
      <c r="E30">
        <v>1.038</v>
      </c>
      <c r="F30">
        <v>43.521000000000001</v>
      </c>
      <c r="G30">
        <v>4.1360000000000001</v>
      </c>
      <c r="H30">
        <v>0.86699999999999999</v>
      </c>
      <c r="I30">
        <v>16.776</v>
      </c>
      <c r="J30">
        <v>28.672999999999998</v>
      </c>
      <c r="K30">
        <v>15.8</v>
      </c>
      <c r="L30">
        <v>18.645</v>
      </c>
      <c r="M30">
        <v>11.103</v>
      </c>
      <c r="N30">
        <v>28.637</v>
      </c>
      <c r="O30">
        <v>17.52</v>
      </c>
      <c r="P30">
        <v>8.5340000000000007</v>
      </c>
      <c r="Q30">
        <v>5.1070000000000002</v>
      </c>
      <c r="R30">
        <v>13.212</v>
      </c>
      <c r="S30">
        <v>10.544</v>
      </c>
      <c r="T30">
        <v>7.8710000000000004</v>
      </c>
      <c r="U30">
        <v>6.04</v>
      </c>
      <c r="V30">
        <v>3.4460000000000002</v>
      </c>
      <c r="W30">
        <v>253.053</v>
      </c>
    </row>
    <row r="31" spans="1:23">
      <c r="A31" t="s">
        <v>3</v>
      </c>
      <c r="B31">
        <v>1</v>
      </c>
      <c r="C31">
        <v>2009</v>
      </c>
      <c r="D31">
        <v>11.321999999999999</v>
      </c>
      <c r="E31">
        <v>1.0409999999999999</v>
      </c>
      <c r="F31">
        <v>43.497999999999998</v>
      </c>
      <c r="G31">
        <v>4.9800000000000004</v>
      </c>
      <c r="H31">
        <v>0.84099999999999997</v>
      </c>
      <c r="I31">
        <v>17.763999999999999</v>
      </c>
      <c r="J31">
        <v>28.405000000000001</v>
      </c>
      <c r="K31">
        <v>15.737</v>
      </c>
      <c r="L31">
        <v>16.731000000000002</v>
      </c>
      <c r="M31">
        <v>12.217000000000001</v>
      </c>
      <c r="N31">
        <v>31.099</v>
      </c>
      <c r="O31">
        <v>16.888000000000002</v>
      </c>
      <c r="P31">
        <v>9.5519999999999996</v>
      </c>
      <c r="Q31">
        <v>5.508</v>
      </c>
      <c r="R31">
        <v>14.705</v>
      </c>
      <c r="S31">
        <v>11.337999999999999</v>
      </c>
      <c r="T31">
        <v>8.9030000000000005</v>
      </c>
      <c r="U31">
        <v>6.9020000000000001</v>
      </c>
      <c r="V31">
        <v>3.5859999999999999</v>
      </c>
      <c r="W31">
        <v>261.017</v>
      </c>
    </row>
    <row r="32" spans="1:23">
      <c r="A32" t="s">
        <v>3</v>
      </c>
      <c r="B32">
        <v>1</v>
      </c>
      <c r="C32">
        <v>2010</v>
      </c>
      <c r="D32">
        <v>11.215</v>
      </c>
      <c r="E32">
        <v>1.173</v>
      </c>
      <c r="F32">
        <v>43.62</v>
      </c>
      <c r="G32">
        <v>4.9390000000000001</v>
      </c>
      <c r="H32">
        <v>0.92100000000000004</v>
      </c>
      <c r="I32">
        <v>18.550999999999998</v>
      </c>
      <c r="J32">
        <v>30.593</v>
      </c>
      <c r="K32">
        <v>16.728999999999999</v>
      </c>
      <c r="L32">
        <v>18.629000000000001</v>
      </c>
      <c r="M32">
        <v>13.352</v>
      </c>
      <c r="N32">
        <v>31.777000000000001</v>
      </c>
      <c r="O32">
        <v>17.652000000000001</v>
      </c>
      <c r="P32">
        <v>10.411</v>
      </c>
      <c r="Q32">
        <v>6.117</v>
      </c>
      <c r="R32">
        <v>15.497999999999999</v>
      </c>
      <c r="S32">
        <v>11.933999999999999</v>
      </c>
      <c r="T32">
        <v>9.4459999999999997</v>
      </c>
      <c r="U32">
        <v>7.5170000000000003</v>
      </c>
      <c r="V32">
        <v>3.927</v>
      </c>
      <c r="W32">
        <v>274.00099999999998</v>
      </c>
    </row>
    <row r="33" spans="1:23">
      <c r="A33" t="s">
        <v>3</v>
      </c>
      <c r="B33">
        <v>1</v>
      </c>
      <c r="C33">
        <v>2011</v>
      </c>
      <c r="D33">
        <v>12.246</v>
      </c>
      <c r="E33">
        <v>1.0409999999999999</v>
      </c>
      <c r="F33">
        <v>45.847999999999999</v>
      </c>
      <c r="G33">
        <v>4.7060000000000004</v>
      </c>
      <c r="H33">
        <v>0.89700000000000002</v>
      </c>
      <c r="I33">
        <v>18.927</v>
      </c>
      <c r="J33">
        <v>33.103999999999999</v>
      </c>
      <c r="K33">
        <v>18.143999999999998</v>
      </c>
      <c r="L33">
        <v>20.29</v>
      </c>
      <c r="M33">
        <v>13.611000000000001</v>
      </c>
      <c r="N33">
        <v>34.201000000000001</v>
      </c>
      <c r="O33">
        <v>18.234999999999999</v>
      </c>
      <c r="P33">
        <v>11.851000000000001</v>
      </c>
      <c r="Q33">
        <v>6.9589999999999996</v>
      </c>
      <c r="R33">
        <v>16.483000000000001</v>
      </c>
      <c r="S33">
        <v>12.837</v>
      </c>
      <c r="T33">
        <v>10.269</v>
      </c>
      <c r="U33">
        <v>8.5389999999999997</v>
      </c>
      <c r="V33">
        <v>4.4279999999999999</v>
      </c>
      <c r="W33">
        <v>292.61599999999999</v>
      </c>
    </row>
    <row r="34" spans="1:23">
      <c r="A34" t="s">
        <v>3</v>
      </c>
      <c r="B34">
        <v>1</v>
      </c>
      <c r="C34">
        <v>2012</v>
      </c>
      <c r="D34">
        <v>12.824</v>
      </c>
      <c r="E34">
        <v>1</v>
      </c>
      <c r="F34">
        <v>47.854999999999997</v>
      </c>
      <c r="G34">
        <v>4.306</v>
      </c>
      <c r="H34">
        <v>1.22</v>
      </c>
      <c r="I34">
        <v>19.042999999999999</v>
      </c>
      <c r="J34">
        <v>36.219000000000001</v>
      </c>
      <c r="K34">
        <v>18.655999999999999</v>
      </c>
      <c r="L34">
        <v>21.196999999999999</v>
      </c>
      <c r="M34">
        <v>13.775</v>
      </c>
      <c r="N34">
        <v>36.734999999999999</v>
      </c>
      <c r="O34">
        <v>18.802</v>
      </c>
      <c r="P34">
        <v>13.207000000000001</v>
      </c>
      <c r="Q34">
        <v>7.82</v>
      </c>
      <c r="R34">
        <v>17.327000000000002</v>
      </c>
      <c r="S34">
        <v>13.804</v>
      </c>
      <c r="T34">
        <v>11.179</v>
      </c>
      <c r="U34">
        <v>9.5440000000000005</v>
      </c>
      <c r="V34">
        <v>4.8070000000000004</v>
      </c>
      <c r="W34">
        <v>309.32</v>
      </c>
    </row>
    <row r="35" spans="1:23">
      <c r="A35" t="s">
        <v>3</v>
      </c>
      <c r="B35">
        <v>1</v>
      </c>
      <c r="C35">
        <v>2013</v>
      </c>
      <c r="D35">
        <v>12.57</v>
      </c>
      <c r="E35">
        <v>0.99</v>
      </c>
      <c r="F35">
        <v>51.786999999999999</v>
      </c>
      <c r="G35">
        <v>4.7220000000000004</v>
      </c>
      <c r="H35">
        <v>1.294</v>
      </c>
      <c r="I35">
        <v>17.922999999999998</v>
      </c>
      <c r="J35">
        <v>38.965000000000003</v>
      </c>
      <c r="K35">
        <v>19.824999999999999</v>
      </c>
      <c r="L35">
        <v>19.827000000000002</v>
      </c>
      <c r="M35">
        <v>14.398</v>
      </c>
      <c r="N35">
        <v>39.405999999999999</v>
      </c>
      <c r="O35">
        <v>20.042000000000002</v>
      </c>
      <c r="P35">
        <v>14.624000000000001</v>
      </c>
      <c r="Q35">
        <v>8.7539999999999996</v>
      </c>
      <c r="R35">
        <v>20.385000000000002</v>
      </c>
      <c r="S35">
        <v>15.766999999999999</v>
      </c>
      <c r="T35">
        <v>13.14</v>
      </c>
      <c r="U35">
        <v>10.766</v>
      </c>
      <c r="V35">
        <v>5.1890000000000001</v>
      </c>
      <c r="W35">
        <v>330.37400000000002</v>
      </c>
    </row>
    <row r="36" spans="1:23">
      <c r="A36" t="s">
        <v>3</v>
      </c>
      <c r="B36">
        <v>1</v>
      </c>
      <c r="C36">
        <v>2014</v>
      </c>
      <c r="D36">
        <v>12.779</v>
      </c>
      <c r="E36">
        <v>1.083</v>
      </c>
      <c r="F36">
        <v>54.143999999999998</v>
      </c>
      <c r="G36">
        <v>5.5030000000000001</v>
      </c>
      <c r="H36">
        <v>1.329</v>
      </c>
      <c r="I36">
        <v>16.882000000000001</v>
      </c>
      <c r="J36">
        <v>41.597999999999999</v>
      </c>
      <c r="K36">
        <v>21.449000000000002</v>
      </c>
      <c r="L36">
        <v>22.001999999999999</v>
      </c>
      <c r="M36">
        <v>15</v>
      </c>
      <c r="N36">
        <v>42.683999999999997</v>
      </c>
      <c r="O36">
        <v>21.169</v>
      </c>
      <c r="P36">
        <v>16.251000000000001</v>
      </c>
      <c r="Q36">
        <v>9.6999999999999993</v>
      </c>
      <c r="R36">
        <v>21.704000000000001</v>
      </c>
      <c r="S36">
        <v>16.635000000000002</v>
      </c>
      <c r="T36">
        <v>14.489000000000001</v>
      </c>
      <c r="U36">
        <v>11.824999999999999</v>
      </c>
      <c r="V36">
        <v>5.5010000000000003</v>
      </c>
      <c r="W36">
        <v>351.72699999999998</v>
      </c>
    </row>
    <row r="37" spans="1:23">
      <c r="A37" t="s">
        <v>3</v>
      </c>
      <c r="B37">
        <v>1</v>
      </c>
      <c r="C37">
        <v>2015</v>
      </c>
      <c r="D37">
        <v>12.930999999999999</v>
      </c>
      <c r="E37">
        <v>1.0469999999999999</v>
      </c>
      <c r="F37">
        <v>54.758000000000003</v>
      </c>
      <c r="G37">
        <v>7.0629999999999997</v>
      </c>
      <c r="H37">
        <v>1.4179999999999999</v>
      </c>
      <c r="I37">
        <v>16.504999999999999</v>
      </c>
      <c r="J37">
        <v>43.795999999999999</v>
      </c>
      <c r="K37">
        <v>23.202999999999999</v>
      </c>
      <c r="L37">
        <v>24.27</v>
      </c>
      <c r="M37">
        <v>15.95</v>
      </c>
      <c r="N37">
        <v>45.128999999999998</v>
      </c>
      <c r="O37">
        <v>21.93</v>
      </c>
      <c r="P37">
        <v>17.474</v>
      </c>
      <c r="Q37">
        <v>10.28</v>
      </c>
      <c r="R37">
        <v>22.783000000000001</v>
      </c>
      <c r="S37">
        <v>17.762</v>
      </c>
      <c r="T37">
        <v>15.305</v>
      </c>
      <c r="U37">
        <v>12.31</v>
      </c>
      <c r="V37">
        <v>5.6520000000000001</v>
      </c>
      <c r="W37">
        <v>369.56599999999997</v>
      </c>
    </row>
    <row r="38" spans="1:23">
      <c r="A38" t="s">
        <v>3</v>
      </c>
      <c r="B38">
        <v>1</v>
      </c>
      <c r="C38">
        <v>2016</v>
      </c>
      <c r="D38">
        <v>13.864000000000001</v>
      </c>
      <c r="E38">
        <v>1.153</v>
      </c>
      <c r="F38">
        <v>55.429000000000002</v>
      </c>
      <c r="G38">
        <v>8.39</v>
      </c>
      <c r="H38">
        <v>1.452</v>
      </c>
      <c r="I38">
        <v>16.763999999999999</v>
      </c>
      <c r="J38">
        <v>46.042000000000002</v>
      </c>
      <c r="K38">
        <v>25.221</v>
      </c>
      <c r="L38">
        <v>27.536999999999999</v>
      </c>
      <c r="M38">
        <v>16.556999999999999</v>
      </c>
      <c r="N38">
        <v>48.350999999999999</v>
      </c>
      <c r="O38">
        <v>22.824999999999999</v>
      </c>
      <c r="P38">
        <v>19.047999999999998</v>
      </c>
      <c r="Q38">
        <v>10.94</v>
      </c>
      <c r="R38">
        <v>25.091999999999999</v>
      </c>
      <c r="S38">
        <v>19.088000000000001</v>
      </c>
      <c r="T38">
        <v>16.652999999999999</v>
      </c>
      <c r="U38">
        <v>13.067</v>
      </c>
      <c r="V38">
        <v>5.8650000000000002</v>
      </c>
      <c r="W38">
        <v>393.33800000000002</v>
      </c>
    </row>
    <row r="39" spans="1:23">
      <c r="A39" t="s">
        <v>3</v>
      </c>
      <c r="B39">
        <v>1</v>
      </c>
      <c r="C39">
        <v>2017</v>
      </c>
      <c r="D39">
        <v>14.161</v>
      </c>
      <c r="E39">
        <v>1.321</v>
      </c>
      <c r="F39">
        <v>55.984000000000002</v>
      </c>
      <c r="G39">
        <v>6.7389999999999999</v>
      </c>
      <c r="H39">
        <v>1.498</v>
      </c>
      <c r="I39">
        <v>18.451000000000001</v>
      </c>
      <c r="J39">
        <v>49.206000000000003</v>
      </c>
      <c r="K39">
        <v>27.141999999999999</v>
      </c>
      <c r="L39">
        <v>29.783999999999999</v>
      </c>
      <c r="M39">
        <v>17.224</v>
      </c>
      <c r="N39">
        <v>50.515999999999998</v>
      </c>
      <c r="O39">
        <v>23.923999999999999</v>
      </c>
      <c r="P39">
        <v>21.097999999999999</v>
      </c>
      <c r="Q39">
        <v>12.063000000000001</v>
      </c>
      <c r="R39">
        <v>25.617999999999999</v>
      </c>
      <c r="S39">
        <v>19.902999999999999</v>
      </c>
      <c r="T39">
        <v>18.006</v>
      </c>
      <c r="U39">
        <v>14.164999999999999</v>
      </c>
      <c r="V39">
        <v>6.2480000000000002</v>
      </c>
      <c r="W39">
        <v>413.05099999999999</v>
      </c>
    </row>
    <row r="40" spans="1:23">
      <c r="A40" t="s">
        <v>3</v>
      </c>
      <c r="B40">
        <v>1</v>
      </c>
      <c r="C40">
        <v>2018</v>
      </c>
      <c r="D40">
        <v>12.821</v>
      </c>
      <c r="E40">
        <v>1.5609999999999999</v>
      </c>
      <c r="F40">
        <v>56.63</v>
      </c>
      <c r="G40">
        <v>7.0010000000000003</v>
      </c>
      <c r="H40">
        <v>1.629</v>
      </c>
      <c r="I40">
        <v>21.184999999999999</v>
      </c>
      <c r="J40">
        <v>52.615000000000002</v>
      </c>
      <c r="K40">
        <v>28.771000000000001</v>
      </c>
      <c r="L40">
        <v>31.648</v>
      </c>
      <c r="M40">
        <v>18.154</v>
      </c>
      <c r="N40">
        <v>53.478000000000002</v>
      </c>
      <c r="O40">
        <v>24.923999999999999</v>
      </c>
      <c r="P40">
        <v>23.524000000000001</v>
      </c>
      <c r="Q40">
        <v>12.948</v>
      </c>
      <c r="R40">
        <v>26.582999999999998</v>
      </c>
      <c r="S40">
        <v>20.771000000000001</v>
      </c>
      <c r="T40">
        <v>19.242999999999999</v>
      </c>
      <c r="U40">
        <v>15.239000000000001</v>
      </c>
      <c r="V40">
        <v>6.6520000000000001</v>
      </c>
      <c r="W40">
        <v>435.37700000000001</v>
      </c>
    </row>
    <row r="41" spans="1:23">
      <c r="A41" t="s">
        <v>3</v>
      </c>
      <c r="B41">
        <v>1</v>
      </c>
      <c r="C41">
        <v>2019</v>
      </c>
      <c r="D41">
        <v>13.864000000000001</v>
      </c>
      <c r="E41">
        <v>1.615</v>
      </c>
      <c r="F41">
        <v>53.874000000000002</v>
      </c>
      <c r="G41">
        <v>6.6660000000000004</v>
      </c>
      <c r="H41">
        <v>1.63</v>
      </c>
      <c r="I41">
        <v>22.817</v>
      </c>
      <c r="J41">
        <v>54.673000000000002</v>
      </c>
      <c r="K41">
        <v>28.721</v>
      </c>
      <c r="L41">
        <v>31.713999999999999</v>
      </c>
      <c r="M41">
        <v>19.388000000000002</v>
      </c>
      <c r="N41">
        <v>55.179000000000002</v>
      </c>
      <c r="O41">
        <v>25.756</v>
      </c>
      <c r="P41">
        <v>24.838999999999999</v>
      </c>
      <c r="Q41">
        <v>13.688000000000001</v>
      </c>
      <c r="R41">
        <v>27.484999999999999</v>
      </c>
      <c r="S41">
        <v>20.832999999999998</v>
      </c>
      <c r="T41">
        <v>20.305</v>
      </c>
      <c r="U41">
        <v>15.760999999999999</v>
      </c>
      <c r="V41">
        <v>6.91</v>
      </c>
      <c r="W41">
        <v>445.71800000000002</v>
      </c>
    </row>
    <row r="42" spans="1:23">
      <c r="A42" t="s">
        <v>4</v>
      </c>
      <c r="B42">
        <v>2</v>
      </c>
      <c r="C42">
        <v>1980</v>
      </c>
      <c r="D42">
        <v>175.64099216710173</v>
      </c>
      <c r="E42">
        <v>20.294985250737458</v>
      </c>
      <c r="F42">
        <v>140.75915664278955</v>
      </c>
      <c r="G42">
        <v>15.240018318949133</v>
      </c>
      <c r="H42">
        <v>0.82594487064736799</v>
      </c>
      <c r="I42">
        <v>8.7600327600327592</v>
      </c>
      <c r="J42">
        <v>126.4513247990473</v>
      </c>
      <c r="K42">
        <v>36.209741114523901</v>
      </c>
      <c r="L42">
        <v>9.3677419354838669</v>
      </c>
      <c r="M42">
        <v>12.637835225899977</v>
      </c>
      <c r="N42">
        <v>36.410462776659955</v>
      </c>
      <c r="O42">
        <v>59.920889939269308</v>
      </c>
      <c r="P42">
        <v>23.018712708622267</v>
      </c>
      <c r="Q42">
        <v>6.4408364451933098</v>
      </c>
      <c r="R42">
        <v>74.377880184331815</v>
      </c>
      <c r="S42">
        <v>80.538358008075335</v>
      </c>
      <c r="T42">
        <v>25.393401015228434</v>
      </c>
      <c r="U42">
        <v>5.4591260870380056</v>
      </c>
      <c r="V42">
        <v>14.830699585551542</v>
      </c>
      <c r="W42">
        <v>872.57813983518304</v>
      </c>
    </row>
    <row r="43" spans="1:23">
      <c r="A43" t="s">
        <v>4</v>
      </c>
      <c r="B43">
        <v>2</v>
      </c>
      <c r="C43">
        <v>1981</v>
      </c>
      <c r="D43">
        <v>230.19614882506517</v>
      </c>
      <c r="E43">
        <v>22.324483775811206</v>
      </c>
      <c r="F43">
        <v>163.41005541289363</v>
      </c>
      <c r="G43">
        <v>17.444497484234827</v>
      </c>
      <c r="H43">
        <v>1.1024452102953493</v>
      </c>
      <c r="I43">
        <v>10.011466011466011</v>
      </c>
      <c r="J43">
        <v>142.63709437332537</v>
      </c>
      <c r="K43">
        <v>45.554190434401043</v>
      </c>
      <c r="L43">
        <v>12.490322580645156</v>
      </c>
      <c r="M43">
        <v>15.797294032374969</v>
      </c>
      <c r="N43">
        <v>47.613682092555329</v>
      </c>
      <c r="O43">
        <v>68.732785518573621</v>
      </c>
      <c r="P43">
        <v>30.120907523353754</v>
      </c>
      <c r="Q43">
        <v>8.7162125936021493</v>
      </c>
      <c r="R43">
        <v>81.378151260504225</v>
      </c>
      <c r="S43">
        <v>86.855091969493017</v>
      </c>
      <c r="T43">
        <v>27.086294416243664</v>
      </c>
      <c r="U43">
        <v>6.4675091433033778</v>
      </c>
      <c r="V43">
        <v>17.942452660002385</v>
      </c>
      <c r="W43">
        <v>1035.881085318144</v>
      </c>
    </row>
    <row r="44" spans="1:23">
      <c r="A44" t="s">
        <v>4</v>
      </c>
      <c r="B44">
        <v>2</v>
      </c>
      <c r="C44">
        <v>1982</v>
      </c>
      <c r="D44">
        <v>279.42885117493461</v>
      </c>
      <c r="E44">
        <v>24.353982300884955</v>
      </c>
      <c r="F44">
        <v>208.71185295310178</v>
      </c>
      <c r="G44">
        <v>18.883568516144429</v>
      </c>
      <c r="H44">
        <v>1.3089133142502232</v>
      </c>
      <c r="I44">
        <v>14.391482391482391</v>
      </c>
      <c r="J44">
        <v>183.10151830902049</v>
      </c>
      <c r="K44">
        <v>51.394471259324256</v>
      </c>
      <c r="L44">
        <v>12.490322580645156</v>
      </c>
      <c r="M44">
        <v>17.903599903358298</v>
      </c>
      <c r="N44">
        <v>50.414486921529175</v>
      </c>
      <c r="O44">
        <v>81.06943932959966</v>
      </c>
      <c r="P44">
        <v>33.641967906565348</v>
      </c>
      <c r="Q44">
        <v>9.897357671319579</v>
      </c>
      <c r="R44">
        <v>83.128219029547324</v>
      </c>
      <c r="S44">
        <v>90.013458950201851</v>
      </c>
      <c r="T44">
        <v>30.472081218274123</v>
      </c>
      <c r="U44">
        <v>6.7974559278998354</v>
      </c>
      <c r="V44">
        <v>18.990489844622306</v>
      </c>
      <c r="W44">
        <v>1216.3935195027057</v>
      </c>
    </row>
    <row r="45" spans="1:23">
      <c r="A45" t="s">
        <v>4</v>
      </c>
      <c r="B45">
        <v>2</v>
      </c>
      <c r="C45">
        <v>1983</v>
      </c>
      <c r="D45">
        <v>230.19614882506517</v>
      </c>
      <c r="E45">
        <v>24.353982300884955</v>
      </c>
      <c r="F45">
        <v>213.56561697526695</v>
      </c>
      <c r="G45">
        <v>20.996302446587556</v>
      </c>
      <c r="H45">
        <v>1.6518172864668548</v>
      </c>
      <c r="I45">
        <v>16.894348894348894</v>
      </c>
      <c r="J45">
        <v>200.29889848169091</v>
      </c>
      <c r="K45">
        <v>61.906976744186032</v>
      </c>
      <c r="L45">
        <v>15.612903225806443</v>
      </c>
      <c r="M45">
        <v>21.063058709833292</v>
      </c>
      <c r="N45">
        <v>61.617706237424542</v>
      </c>
      <c r="O45">
        <v>91.643714024764833</v>
      </c>
      <c r="P45">
        <v>38.305565577650327</v>
      </c>
      <c r="Q45">
        <v>11.517284297104826</v>
      </c>
      <c r="R45">
        <v>82.253185145025768</v>
      </c>
      <c r="S45">
        <v>90.013458950201851</v>
      </c>
      <c r="T45">
        <v>32.164974619289353</v>
      </c>
      <c r="U45">
        <v>7.4480781458546526</v>
      </c>
      <c r="V45">
        <v>21.102743453566774</v>
      </c>
      <c r="W45">
        <v>1242.6067643410197</v>
      </c>
    </row>
    <row r="46" spans="1:23">
      <c r="A46" t="s">
        <v>4</v>
      </c>
      <c r="B46">
        <v>2</v>
      </c>
      <c r="C46">
        <v>1984</v>
      </c>
      <c r="D46">
        <v>280.75946475195809</v>
      </c>
      <c r="E46">
        <v>30.442477876106192</v>
      </c>
      <c r="F46">
        <v>242.68820110825789</v>
      </c>
      <c r="G46">
        <v>23.727652134658655</v>
      </c>
      <c r="H46">
        <v>2.1709993064864466</v>
      </c>
      <c r="I46">
        <v>16.894348894348894</v>
      </c>
      <c r="J46">
        <v>223.56594224471561</v>
      </c>
      <c r="K46">
        <v>66.579201404124603</v>
      </c>
      <c r="L46">
        <v>17.174193548387088</v>
      </c>
      <c r="M46">
        <v>23.169364580816623</v>
      </c>
      <c r="N46">
        <v>64.418511066398381</v>
      </c>
      <c r="O46">
        <v>103.98036783579087</v>
      </c>
      <c r="P46">
        <v>39.465902583541187</v>
      </c>
      <c r="Q46">
        <v>11.930313546794268</v>
      </c>
      <c r="R46">
        <v>87.503388452155079</v>
      </c>
      <c r="S46">
        <v>96.33019291161952</v>
      </c>
      <c r="T46">
        <v>35.550761421319812</v>
      </c>
      <c r="U46">
        <v>8.0863385621588275</v>
      </c>
      <c r="V46">
        <v>23.236569382117146</v>
      </c>
      <c r="W46">
        <v>1397.6741916117553</v>
      </c>
    </row>
    <row r="47" spans="1:23">
      <c r="A47" t="s">
        <v>4</v>
      </c>
      <c r="B47">
        <v>2</v>
      </c>
      <c r="C47">
        <v>1985</v>
      </c>
      <c r="D47">
        <v>365.91873368146196</v>
      </c>
      <c r="E47">
        <v>32.471976401179937</v>
      </c>
      <c r="F47">
        <v>265.33909987836194</v>
      </c>
      <c r="G47">
        <v>26.361140238897708</v>
      </c>
      <c r="H47">
        <v>2.7610118679125799</v>
      </c>
      <c r="I47">
        <v>18.145782145782146</v>
      </c>
      <c r="J47">
        <v>238.7401012206013</v>
      </c>
      <c r="K47">
        <v>68.915313734093886</v>
      </c>
      <c r="L47">
        <v>20.296774193548377</v>
      </c>
      <c r="M47">
        <v>24.222517516308287</v>
      </c>
      <c r="N47">
        <v>84.024144869215277</v>
      </c>
      <c r="O47">
        <v>119.84177987853863</v>
      </c>
      <c r="P47">
        <v>44.085000959582892</v>
      </c>
      <c r="Q47">
        <v>13.614620918524849</v>
      </c>
      <c r="R47">
        <v>95.378693412849032</v>
      </c>
      <c r="S47">
        <v>105.80529385374604</v>
      </c>
      <c r="T47">
        <v>40.629441624365498</v>
      </c>
      <c r="U47">
        <v>9.020550808519971</v>
      </c>
      <c r="V47">
        <v>26.477756374204066</v>
      </c>
      <c r="W47">
        <v>1602.0497335776943</v>
      </c>
    </row>
    <row r="48" spans="1:23">
      <c r="A48" t="s">
        <v>4</v>
      </c>
      <c r="B48">
        <v>2</v>
      </c>
      <c r="C48">
        <v>1986</v>
      </c>
      <c r="D48">
        <v>411.15959530026089</v>
      </c>
      <c r="E48">
        <v>30.442477876106192</v>
      </c>
      <c r="F48">
        <v>284.7541559670226</v>
      </c>
      <c r="G48">
        <v>27.641186197080192</v>
      </c>
      <c r="H48">
        <v>3.0825796016531175</v>
      </c>
      <c r="I48">
        <v>19.397215397215398</v>
      </c>
      <c r="J48">
        <v>246.83298600774035</v>
      </c>
      <c r="K48">
        <v>75.923650724001746</v>
      </c>
      <c r="L48">
        <v>23.419354838709666</v>
      </c>
      <c r="M48">
        <v>26.328823387291614</v>
      </c>
      <c r="N48">
        <v>92.426559356136806</v>
      </c>
      <c r="O48">
        <v>128.65367545784295</v>
      </c>
      <c r="P48">
        <v>45.234213141712935</v>
      </c>
      <c r="Q48">
        <v>14.043745354700622</v>
      </c>
      <c r="R48">
        <v>105.0040661425861</v>
      </c>
      <c r="S48">
        <v>115.28039479587254</v>
      </c>
      <c r="T48">
        <v>44.01522842639595</v>
      </c>
      <c r="U48">
        <v>9.6279067206973998</v>
      </c>
      <c r="V48">
        <v>28.665513101769438</v>
      </c>
      <c r="W48">
        <v>1731.9333277947965</v>
      </c>
    </row>
    <row r="49" spans="1:23">
      <c r="A49" t="s">
        <v>4</v>
      </c>
      <c r="B49">
        <v>2</v>
      </c>
      <c r="C49">
        <v>1987</v>
      </c>
      <c r="D49">
        <v>425.79634464751939</v>
      </c>
      <c r="E49">
        <v>34.501474926253685</v>
      </c>
      <c r="F49">
        <v>299.31544803351807</v>
      </c>
      <c r="G49">
        <v>30.734264985220058</v>
      </c>
      <c r="H49">
        <v>3.9639698406679016</v>
      </c>
      <c r="I49">
        <v>21.274365274365277</v>
      </c>
      <c r="J49">
        <v>247.84459660613274</v>
      </c>
      <c r="K49">
        <v>79.427819218955676</v>
      </c>
      <c r="L49">
        <v>24.980645161290308</v>
      </c>
      <c r="M49">
        <v>28.435129258274941</v>
      </c>
      <c r="N49">
        <v>98.028169014084497</v>
      </c>
      <c r="O49">
        <v>130.4160545737038</v>
      </c>
      <c r="P49">
        <v>46.381200359090634</v>
      </c>
      <c r="Q49">
        <v>14.476088828173921</v>
      </c>
      <c r="R49">
        <v>109.37923556519385</v>
      </c>
      <c r="S49">
        <v>120.0179452669358</v>
      </c>
      <c r="T49">
        <v>44.01522842639595</v>
      </c>
      <c r="U49">
        <v>9.6279067206973998</v>
      </c>
      <c r="V49">
        <v>28.665513101769438</v>
      </c>
      <c r="W49">
        <v>1797.2813998082433</v>
      </c>
    </row>
    <row r="50" spans="1:23">
      <c r="A50" t="s">
        <v>4</v>
      </c>
      <c r="B50">
        <v>2</v>
      </c>
      <c r="C50">
        <v>1988</v>
      </c>
      <c r="D50">
        <v>365.91873368146202</v>
      </c>
      <c r="E50">
        <v>32.471976401179937</v>
      </c>
      <c r="F50">
        <v>302.55129071496151</v>
      </c>
      <c r="G50">
        <v>28.896766759304661</v>
      </c>
      <c r="H50">
        <v>3.4218549707452968</v>
      </c>
      <c r="I50">
        <v>23.77723177723178</v>
      </c>
      <c r="J50">
        <v>251.89103899970226</v>
      </c>
      <c r="K50">
        <v>82.931987713909606</v>
      </c>
      <c r="L50">
        <v>26.541935483870954</v>
      </c>
      <c r="M50">
        <v>30.541435129258272</v>
      </c>
      <c r="N50">
        <v>106.43058350100603</v>
      </c>
      <c r="O50">
        <v>133.94081280542554</v>
      </c>
      <c r="P50">
        <v>47.525962611716579</v>
      </c>
      <c r="Q50">
        <v>14.9116513389439</v>
      </c>
      <c r="R50">
        <v>111.12930333423695</v>
      </c>
      <c r="S50">
        <v>123.17631224764463</v>
      </c>
      <c r="T50">
        <v>45.708121827411183</v>
      </c>
      <c r="U50">
        <v>9.6279067206973998</v>
      </c>
      <c r="V50">
        <v>28.665513101769438</v>
      </c>
      <c r="W50">
        <v>1770.0604191204777</v>
      </c>
    </row>
    <row r="51" spans="1:23">
      <c r="A51" t="s">
        <v>4</v>
      </c>
      <c r="B51">
        <v>2</v>
      </c>
      <c r="C51">
        <v>1989</v>
      </c>
      <c r="D51">
        <v>429.78818537858996</v>
      </c>
      <c r="E51">
        <v>34.501474926253685</v>
      </c>
      <c r="F51">
        <v>333.29179618867414</v>
      </c>
      <c r="G51">
        <v>27.641186197080195</v>
      </c>
      <c r="H51">
        <v>3.082579601653118</v>
      </c>
      <c r="I51">
        <v>23.77723177723178</v>
      </c>
      <c r="J51">
        <v>279.20452515629648</v>
      </c>
      <c r="K51">
        <v>91.108380868802101</v>
      </c>
      <c r="L51">
        <v>31.22580645161289</v>
      </c>
      <c r="M51">
        <v>34.754046871224929</v>
      </c>
      <c r="N51">
        <v>123.23541247484908</v>
      </c>
      <c r="O51">
        <v>140.990329268869</v>
      </c>
      <c r="P51">
        <v>49.808812222711268</v>
      </c>
      <c r="Q51">
        <v>15.792433472376684</v>
      </c>
      <c r="R51">
        <v>115.50447275684471</v>
      </c>
      <c r="S51">
        <v>127.91386271870789</v>
      </c>
      <c r="T51">
        <v>47.401015228426409</v>
      </c>
      <c r="U51">
        <v>10.222900831224102</v>
      </c>
      <c r="V51">
        <v>30.874842148940868</v>
      </c>
      <c r="W51">
        <v>1950.1192945403691</v>
      </c>
    </row>
    <row r="52" spans="1:23">
      <c r="A52" t="s">
        <v>4</v>
      </c>
      <c r="B52">
        <v>2</v>
      </c>
      <c r="C52">
        <v>1990</v>
      </c>
      <c r="D52">
        <v>372.57180156657955</v>
      </c>
      <c r="E52">
        <v>30.442477876106192</v>
      </c>
      <c r="F52">
        <v>344.61724557372617</v>
      </c>
      <c r="G52">
        <v>28.272034652687161</v>
      </c>
      <c r="H52">
        <v>3.2500038317802655</v>
      </c>
      <c r="I52">
        <v>27.531531531531535</v>
      </c>
      <c r="J52">
        <v>267.06519797558798</v>
      </c>
      <c r="K52">
        <v>92.276437033786735</v>
      </c>
      <c r="L52">
        <v>29.664516129032247</v>
      </c>
      <c r="M52">
        <v>36.860352742208256</v>
      </c>
      <c r="N52">
        <v>100.82897384305834</v>
      </c>
      <c r="O52">
        <v>144.51508750059074</v>
      </c>
      <c r="P52">
        <v>54.347811867675283</v>
      </c>
      <c r="Q52">
        <v>17.59262618680857</v>
      </c>
      <c r="R52">
        <v>119.87964217945246</v>
      </c>
      <c r="S52">
        <v>132.65141318977115</v>
      </c>
      <c r="T52">
        <v>47.401015228426409</v>
      </c>
      <c r="U52">
        <v>10.805533140100103</v>
      </c>
      <c r="V52">
        <v>33.105743515718302</v>
      </c>
      <c r="W52">
        <v>1893.6794455646275</v>
      </c>
    </row>
    <row r="53" spans="1:23">
      <c r="A53" t="s">
        <v>4</v>
      </c>
      <c r="B53">
        <v>2</v>
      </c>
      <c r="C53">
        <v>1991</v>
      </c>
      <c r="D53">
        <v>381.88609660574406</v>
      </c>
      <c r="E53">
        <v>30.442477876106192</v>
      </c>
      <c r="F53">
        <v>357.56061629949988</v>
      </c>
      <c r="G53">
        <v>27.004221392483689</v>
      </c>
      <c r="H53">
        <v>2.919582280363906</v>
      </c>
      <c r="I53">
        <v>27.531531531531535</v>
      </c>
      <c r="J53">
        <v>270.1000297707651</v>
      </c>
      <c r="K53">
        <v>93.444493198771369</v>
      </c>
      <c r="L53">
        <v>28.103225806451601</v>
      </c>
      <c r="M53">
        <v>42.126117419666578</v>
      </c>
      <c r="N53">
        <v>109.23138832997986</v>
      </c>
      <c r="O53">
        <v>146.27746661645162</v>
      </c>
      <c r="P53">
        <v>54.347811867675283</v>
      </c>
      <c r="Q53">
        <v>17.59262618680857</v>
      </c>
      <c r="R53">
        <v>116.37950664136626</v>
      </c>
      <c r="S53">
        <v>127.9138627187079</v>
      </c>
      <c r="T53">
        <v>47.401015228426409</v>
      </c>
      <c r="U53">
        <v>10.515762210868438</v>
      </c>
      <c r="V53">
        <v>31.987596292378836</v>
      </c>
      <c r="W53">
        <v>1922.7654282740471</v>
      </c>
    </row>
    <row r="54" spans="1:23">
      <c r="A54" t="s">
        <v>4</v>
      </c>
      <c r="B54">
        <v>2</v>
      </c>
      <c r="C54">
        <v>1992</v>
      </c>
      <c r="D54">
        <v>352.61259791122711</v>
      </c>
      <c r="E54">
        <v>32.471976401179937</v>
      </c>
      <c r="F54">
        <v>373.73982970671705</v>
      </c>
      <c r="G54">
        <v>33.098633733920927</v>
      </c>
      <c r="H54">
        <v>4.7487663909620741</v>
      </c>
      <c r="I54">
        <v>31.285831285831289</v>
      </c>
      <c r="J54">
        <v>276.16969336111936</v>
      </c>
      <c r="K54">
        <v>81.763931548924958</v>
      </c>
      <c r="L54">
        <v>23.419354838709669</v>
      </c>
      <c r="M54">
        <v>44.232423290649912</v>
      </c>
      <c r="N54">
        <v>112.03219315895372</v>
      </c>
      <c r="O54">
        <v>151.56460396403421</v>
      </c>
      <c r="P54">
        <v>54.347811867675283</v>
      </c>
      <c r="Q54">
        <v>17.59262618680857</v>
      </c>
      <c r="R54">
        <v>115.50447275684471</v>
      </c>
      <c r="S54">
        <v>129.49304620906233</v>
      </c>
      <c r="T54">
        <v>45.708121827411183</v>
      </c>
      <c r="U54">
        <v>10.805533140100103</v>
      </c>
      <c r="V54">
        <v>33.105743515718302</v>
      </c>
      <c r="W54">
        <v>1923.6971910958507</v>
      </c>
    </row>
    <row r="55" spans="1:23">
      <c r="A55" t="s">
        <v>4</v>
      </c>
      <c r="B55">
        <v>2</v>
      </c>
      <c r="C55">
        <v>1993</v>
      </c>
      <c r="D55">
        <v>399.18407310704958</v>
      </c>
      <c r="E55">
        <v>30.442477876106189</v>
      </c>
      <c r="F55">
        <v>372.12190836599535</v>
      </c>
      <c r="G55">
        <v>33.098633733920927</v>
      </c>
      <c r="H55">
        <v>4.7487663909620741</v>
      </c>
      <c r="I55">
        <v>32.537264537264541</v>
      </c>
      <c r="J55">
        <v>288.30902054182792</v>
      </c>
      <c r="K55">
        <v>82.931987713909592</v>
      </c>
      <c r="L55">
        <v>24.980645161290315</v>
      </c>
      <c r="M55">
        <v>34.754046871224929</v>
      </c>
      <c r="N55">
        <v>114.83299798792756</v>
      </c>
      <c r="O55">
        <v>153.32698307989506</v>
      </c>
      <c r="P55">
        <v>53.216399403562292</v>
      </c>
      <c r="Q55">
        <v>17.137749452255036</v>
      </c>
      <c r="R55">
        <v>122.50474383301712</v>
      </c>
      <c r="S55">
        <v>108.96366083445488</v>
      </c>
      <c r="T55">
        <v>50.786802030456869</v>
      </c>
      <c r="U55">
        <v>10.222900831224102</v>
      </c>
      <c r="V55">
        <v>30.874842148940871</v>
      </c>
      <c r="W55">
        <v>1964.9759039012847</v>
      </c>
    </row>
    <row r="56" spans="1:23">
      <c r="A56" t="s">
        <v>4</v>
      </c>
      <c r="B56">
        <v>2</v>
      </c>
      <c r="C56">
        <v>1994</v>
      </c>
      <c r="D56">
        <v>496.31886422976498</v>
      </c>
      <c r="E56">
        <v>46.678466076696154</v>
      </c>
      <c r="F56">
        <v>506.40937964589801</v>
      </c>
      <c r="G56">
        <v>41.093436810544702</v>
      </c>
      <c r="H56">
        <v>8.3225879639674574</v>
      </c>
      <c r="I56">
        <v>45.051597051597057</v>
      </c>
      <c r="J56">
        <v>413.74873474248284</v>
      </c>
      <c r="K56">
        <v>107.46116717858708</v>
      </c>
      <c r="L56">
        <v>34.348387096774182</v>
      </c>
      <c r="M56">
        <v>50.5513409035999</v>
      </c>
      <c r="N56">
        <v>151.2434607645875</v>
      </c>
      <c r="O56">
        <v>211.48549390330354</v>
      </c>
      <c r="P56">
        <v>81.91000992603901</v>
      </c>
      <c r="Q56">
        <v>30.010731672269969</v>
      </c>
      <c r="R56">
        <v>151.38086202222829</v>
      </c>
      <c r="S56">
        <v>134.23059668012559</v>
      </c>
      <c r="T56">
        <v>67.715736040609158</v>
      </c>
      <c r="U56">
        <v>14.0417291586914</v>
      </c>
      <c r="V56">
        <v>46.944170428109004</v>
      </c>
      <c r="W56">
        <v>2638.9467522958757</v>
      </c>
    </row>
    <row r="57" spans="1:23">
      <c r="A57" t="s">
        <v>4</v>
      </c>
      <c r="B57">
        <v>2</v>
      </c>
      <c r="C57">
        <v>1995</v>
      </c>
      <c r="D57">
        <v>614.74347258485636</v>
      </c>
      <c r="E57">
        <v>46.678466076696154</v>
      </c>
      <c r="F57">
        <v>593.77713204487077</v>
      </c>
      <c r="G57">
        <v>41.577492890403597</v>
      </c>
      <c r="H57">
        <v>8.5962580062044172</v>
      </c>
      <c r="I57">
        <v>45.051597051597057</v>
      </c>
      <c r="J57">
        <v>456.23637987496272</v>
      </c>
      <c r="K57">
        <v>123.81395348837206</v>
      </c>
      <c r="L57">
        <v>40.59354838709676</v>
      </c>
      <c r="M57">
        <v>49.49818796810824</v>
      </c>
      <c r="N57">
        <v>176.4507042253521</v>
      </c>
      <c r="O57">
        <v>234.39642240949476</v>
      </c>
      <c r="P57">
        <v>86.190913659751686</v>
      </c>
      <c r="Q57">
        <v>32.184332713185299</v>
      </c>
      <c r="R57">
        <v>158.38113309840068</v>
      </c>
      <c r="S57">
        <v>134.23059668012559</v>
      </c>
      <c r="T57">
        <v>72.794416243654851</v>
      </c>
      <c r="U57">
        <v>15.258800023899079</v>
      </c>
      <c r="V57">
        <v>52.939387537418931</v>
      </c>
      <c r="W57">
        <v>2983.3931949644502</v>
      </c>
    </row>
    <row r="58" spans="1:23">
      <c r="A58" t="s">
        <v>4</v>
      </c>
      <c r="B58">
        <v>2</v>
      </c>
      <c r="C58">
        <v>1996</v>
      </c>
      <c r="D58">
        <v>614.74347258485636</v>
      </c>
      <c r="E58">
        <v>56.825958702064888</v>
      </c>
      <c r="F58">
        <v>637.46100824435723</v>
      </c>
      <c r="G58">
        <v>42.527256003152843</v>
      </c>
      <c r="H58">
        <v>9.1568788171920978</v>
      </c>
      <c r="I58">
        <v>49.431613431613435</v>
      </c>
      <c r="J58">
        <v>491.64275081869596</v>
      </c>
      <c r="K58">
        <v>122.64589732338743</v>
      </c>
      <c r="L58">
        <v>42.154838709677406</v>
      </c>
      <c r="M58">
        <v>54.763952645566562</v>
      </c>
      <c r="N58">
        <v>187.65392354124745</v>
      </c>
      <c r="O58">
        <v>248.49545533638167</v>
      </c>
      <c r="P58">
        <v>82.98357330659546</v>
      </c>
      <c r="Q58">
        <v>30.549303376552857</v>
      </c>
      <c r="R58">
        <v>174.13174301978859</v>
      </c>
      <c r="S58">
        <v>153.18079856437862</v>
      </c>
      <c r="T58">
        <v>76.180203045685303</v>
      </c>
      <c r="U58">
        <v>14.781243029054036</v>
      </c>
      <c r="V58">
        <v>50.525121453990444</v>
      </c>
      <c r="W58">
        <v>3139.8349919542388</v>
      </c>
    </row>
    <row r="59" spans="1:23">
      <c r="A59" t="s">
        <v>4</v>
      </c>
      <c r="B59">
        <v>2</v>
      </c>
      <c r="C59">
        <v>1997</v>
      </c>
      <c r="D59">
        <v>642.68635770234982</v>
      </c>
      <c r="E59">
        <v>56.825958702064888</v>
      </c>
      <c r="F59">
        <v>645.55061494796587</v>
      </c>
      <c r="G59">
        <v>41.093436810544702</v>
      </c>
      <c r="H59">
        <v>8.3225879639674556</v>
      </c>
      <c r="I59">
        <v>51.308763308763318</v>
      </c>
      <c r="J59">
        <v>514.90979458172069</v>
      </c>
      <c r="K59">
        <v>135.4945151382185</v>
      </c>
      <c r="L59">
        <v>43.716129032258053</v>
      </c>
      <c r="M59">
        <v>80.039623097366515</v>
      </c>
      <c r="N59">
        <v>210.06036217303819</v>
      </c>
      <c r="O59">
        <v>266.11924649499031</v>
      </c>
      <c r="P59">
        <v>103.98759831976886</v>
      </c>
      <c r="Q59">
        <v>41.996735294638228</v>
      </c>
      <c r="R59">
        <v>170.63160748170239</v>
      </c>
      <c r="S59">
        <v>150.02243158366977</v>
      </c>
      <c r="T59">
        <v>71.101522842639625</v>
      </c>
      <c r="U59">
        <v>16.176828608637024</v>
      </c>
      <c r="V59">
        <v>57.832636663093979</v>
      </c>
      <c r="W59">
        <v>3307.8767507473985</v>
      </c>
    </row>
    <row r="60" spans="1:23">
      <c r="A60" t="s">
        <v>4</v>
      </c>
      <c r="B60">
        <v>2</v>
      </c>
      <c r="C60">
        <v>1998</v>
      </c>
      <c r="D60">
        <v>683.93537859007824</v>
      </c>
      <c r="E60">
        <v>60.884955752212377</v>
      </c>
      <c r="F60">
        <v>689.23449114745233</v>
      </c>
      <c r="G60">
        <v>42.992963036043179</v>
      </c>
      <c r="H60">
        <v>9.4438295859428258</v>
      </c>
      <c r="I60">
        <v>68.203112203112212</v>
      </c>
      <c r="J60">
        <v>581.6760940756177</v>
      </c>
      <c r="K60">
        <v>148.34313295304958</v>
      </c>
      <c r="L60">
        <v>48.399999999999984</v>
      </c>
      <c r="M60">
        <v>86.358540710316504</v>
      </c>
      <c r="N60">
        <v>218.4627766599597</v>
      </c>
      <c r="O60">
        <v>278.45590030601636</v>
      </c>
      <c r="P60">
        <v>118.16087421797523</v>
      </c>
      <c r="Q60">
        <v>50.776068514047537</v>
      </c>
      <c r="R60">
        <v>181.13201409596101</v>
      </c>
      <c r="S60">
        <v>161.0767160161507</v>
      </c>
      <c r="T60">
        <v>76.180203045685317</v>
      </c>
      <c r="U60">
        <v>18.061601575156054</v>
      </c>
      <c r="V60">
        <v>69.157942370100386</v>
      </c>
      <c r="W60">
        <v>3590.9365948548771</v>
      </c>
    </row>
    <row r="61" spans="1:23">
      <c r="A61" t="s">
        <v>4</v>
      </c>
      <c r="B61">
        <v>2</v>
      </c>
      <c r="C61">
        <v>1999</v>
      </c>
      <c r="D61">
        <v>703.8945822454308</v>
      </c>
      <c r="E61">
        <v>85.238938053097328</v>
      </c>
      <c r="F61">
        <v>718.35707528044327</v>
      </c>
      <c r="G61">
        <v>41.093436810544702</v>
      </c>
      <c r="H61">
        <v>8.3225879639674556</v>
      </c>
      <c r="I61">
        <v>68.203112203112212</v>
      </c>
      <c r="J61">
        <v>589.76897886275674</v>
      </c>
      <c r="K61">
        <v>147.17507678806493</v>
      </c>
      <c r="L61">
        <v>45.277419354838699</v>
      </c>
      <c r="M61">
        <v>94.783764194249827</v>
      </c>
      <c r="N61">
        <v>198.85714285714278</v>
      </c>
      <c r="O61">
        <v>324.27775731839876</v>
      </c>
      <c r="P61">
        <v>141.44333468791294</v>
      </c>
      <c r="Q61">
        <v>67.294235040589783</v>
      </c>
      <c r="R61">
        <v>191.63242071021961</v>
      </c>
      <c r="S61">
        <v>172.13100044863162</v>
      </c>
      <c r="T61">
        <v>88.030456852791914</v>
      </c>
      <c r="U61">
        <v>18.061601575156054</v>
      </c>
      <c r="V61">
        <v>69.157942370100386</v>
      </c>
      <c r="W61">
        <v>3773.0008636174498</v>
      </c>
    </row>
    <row r="62" spans="1:23">
      <c r="A62" t="s">
        <v>4</v>
      </c>
      <c r="B62">
        <v>2</v>
      </c>
      <c r="C62">
        <v>2000</v>
      </c>
      <c r="D62">
        <v>747.80483028720619</v>
      </c>
      <c r="E62">
        <v>77.120943952802335</v>
      </c>
      <c r="F62">
        <v>695.70617651033922</v>
      </c>
      <c r="G62">
        <v>48.490566705573102</v>
      </c>
      <c r="H62">
        <v>13.577038283951763</v>
      </c>
      <c r="I62">
        <v>85.097461097461107</v>
      </c>
      <c r="J62">
        <v>619.10568621613572</v>
      </c>
      <c r="K62">
        <v>129.65423431329529</v>
      </c>
      <c r="L62">
        <v>48.399999999999991</v>
      </c>
      <c r="M62">
        <v>109.52790529113312</v>
      </c>
      <c r="N62">
        <v>221.26358148893351</v>
      </c>
      <c r="O62">
        <v>387.72340548938985</v>
      </c>
      <c r="P62">
        <v>134.78500245360192</v>
      </c>
      <c r="Q62">
        <v>62.284903751160321</v>
      </c>
      <c r="R62">
        <v>203.00786120899977</v>
      </c>
      <c r="S62">
        <v>176.86855091969488</v>
      </c>
      <c r="T62">
        <v>98.187817258883285</v>
      </c>
      <c r="U62">
        <v>18.818926738434879</v>
      </c>
      <c r="V62">
        <v>74.33163165065352</v>
      </c>
      <c r="W62">
        <v>3951.7565236176497</v>
      </c>
    </row>
    <row r="63" spans="1:23">
      <c r="A63" t="s">
        <v>4</v>
      </c>
      <c r="B63">
        <v>2</v>
      </c>
      <c r="C63">
        <v>2001</v>
      </c>
      <c r="D63">
        <v>778.40894255874662</v>
      </c>
      <c r="E63">
        <v>81.179941002949832</v>
      </c>
      <c r="F63">
        <v>865.5879172861197</v>
      </c>
      <c r="G63">
        <v>46.498430735543998</v>
      </c>
      <c r="H63">
        <v>11.898804454113197</v>
      </c>
      <c r="I63">
        <v>79.466011466011466</v>
      </c>
      <c r="J63">
        <v>632.25662399523662</v>
      </c>
      <c r="K63">
        <v>149.51118911803422</v>
      </c>
      <c r="L63">
        <v>56.206451612903216</v>
      </c>
      <c r="M63">
        <v>141.12249335588305</v>
      </c>
      <c r="N63">
        <v>260.47484909456728</v>
      </c>
      <c r="O63">
        <v>401.82243841627673</v>
      </c>
      <c r="P63">
        <v>156.25298628051203</v>
      </c>
      <c r="Q63">
        <v>79.336437993410371</v>
      </c>
      <c r="R63">
        <v>203.88289509352131</v>
      </c>
      <c r="S63">
        <v>191.08120233288466</v>
      </c>
      <c r="T63">
        <v>98.187817258883285</v>
      </c>
      <c r="U63">
        <v>19.000531903222971</v>
      </c>
      <c r="V63">
        <v>75.63853667054542</v>
      </c>
      <c r="W63">
        <v>4327.8145006293662</v>
      </c>
    </row>
    <row r="64" spans="1:23">
      <c r="A64" t="s">
        <v>4</v>
      </c>
      <c r="B64">
        <v>2</v>
      </c>
      <c r="C64">
        <v>2002</v>
      </c>
      <c r="D64">
        <v>674.6210835509138</v>
      </c>
      <c r="E64">
        <v>91.327433628318573</v>
      </c>
      <c r="F64">
        <v>907.65387214488442</v>
      </c>
      <c r="G64">
        <v>49.244606650658199</v>
      </c>
      <c r="H64">
        <v>14.279320177752567</v>
      </c>
      <c r="I64">
        <v>89.477477477477478</v>
      </c>
      <c r="J64">
        <v>669.68621613575465</v>
      </c>
      <c r="K64">
        <v>157.6875822729267</v>
      </c>
      <c r="L64">
        <v>57.767741935483855</v>
      </c>
      <c r="M64">
        <v>151.65402271079969</v>
      </c>
      <c r="N64">
        <v>280.08048289738417</v>
      </c>
      <c r="O64">
        <v>415.92147134316366</v>
      </c>
      <c r="P64">
        <v>176.54396375352701</v>
      </c>
      <c r="Q64">
        <v>98.0908429659153</v>
      </c>
      <c r="R64">
        <v>222.25860666847387</v>
      </c>
      <c r="S64">
        <v>202.13548676536558</v>
      </c>
      <c r="T64">
        <v>96.494923857868045</v>
      </c>
      <c r="U64">
        <v>20.495908117744882</v>
      </c>
      <c r="V64">
        <v>87.643370445141073</v>
      </c>
      <c r="W64">
        <v>4463.0644134995546</v>
      </c>
    </row>
    <row r="65" spans="1:23">
      <c r="A65" t="s">
        <v>4</v>
      </c>
      <c r="B65">
        <v>2</v>
      </c>
      <c r="C65">
        <v>2003</v>
      </c>
      <c r="D65">
        <v>815.66612271540464</v>
      </c>
      <c r="E65">
        <v>97.415929203539818</v>
      </c>
      <c r="F65">
        <v>925.45100689282333</v>
      </c>
      <c r="G65">
        <v>51.691081465286686</v>
      </c>
      <c r="H65">
        <v>16.876754434449531</v>
      </c>
      <c r="I65">
        <v>90.103194103194099</v>
      </c>
      <c r="J65">
        <v>677.77910092289369</v>
      </c>
      <c r="K65">
        <v>176.37648091268099</v>
      </c>
      <c r="L65">
        <v>60.890322580645147</v>
      </c>
      <c r="M65">
        <v>173.77023435612466</v>
      </c>
      <c r="N65">
        <v>308.08853118712261</v>
      </c>
      <c r="O65">
        <v>424.73336692246801</v>
      </c>
      <c r="P65">
        <v>180.79929828022642</v>
      </c>
      <c r="Q65">
        <v>102.39322013596448</v>
      </c>
      <c r="R65">
        <v>234.50908105177558</v>
      </c>
      <c r="S65">
        <v>210.03140421713769</v>
      </c>
      <c r="T65">
        <v>98.187817258883271</v>
      </c>
      <c r="U65">
        <v>20.646608778406165</v>
      </c>
      <c r="V65">
        <v>89.004206264048094</v>
      </c>
      <c r="W65">
        <v>4754.4137616830749</v>
      </c>
    </row>
    <row r="66" spans="1:23">
      <c r="A66" t="s">
        <v>4</v>
      </c>
      <c r="B66">
        <v>2</v>
      </c>
      <c r="C66">
        <v>2004</v>
      </c>
      <c r="D66">
        <v>783.73139686684067</v>
      </c>
      <c r="E66">
        <v>97.415929203539818</v>
      </c>
      <c r="F66">
        <v>978.84241113664007</v>
      </c>
      <c r="G66">
        <v>53.255073006050488</v>
      </c>
      <c r="H66">
        <v>18.864871882941795</v>
      </c>
      <c r="I66">
        <v>112.62899262899262</v>
      </c>
      <c r="J66">
        <v>719.25513545698118</v>
      </c>
      <c r="K66">
        <v>191.56121105748133</v>
      </c>
      <c r="L66">
        <v>62.451612903225794</v>
      </c>
      <c r="M66">
        <v>210.63058709833294</v>
      </c>
      <c r="N66">
        <v>352.90140845070408</v>
      </c>
      <c r="O66">
        <v>428.25812515418971</v>
      </c>
      <c r="P66">
        <v>194.04257468730142</v>
      </c>
      <c r="Q66">
        <v>116.70162534606209</v>
      </c>
      <c r="R66">
        <v>254.63486039577126</v>
      </c>
      <c r="S66">
        <v>224.24405563032747</v>
      </c>
      <c r="T66">
        <v>98.187817258883271</v>
      </c>
      <c r="U66">
        <v>20.938738748490699</v>
      </c>
      <c r="V66">
        <v>91.742057141566647</v>
      </c>
      <c r="W66">
        <v>5010.288484054322</v>
      </c>
    </row>
    <row r="67" spans="1:23">
      <c r="A67" t="s">
        <v>4</v>
      </c>
      <c r="B67">
        <v>2</v>
      </c>
      <c r="C67">
        <v>2005</v>
      </c>
      <c r="D67">
        <v>892.97477154046999</v>
      </c>
      <c r="E67">
        <v>89.500884955752213</v>
      </c>
      <c r="F67">
        <v>972.53251790782531</v>
      </c>
      <c r="G67">
        <v>56.065035338017523</v>
      </c>
      <c r="H67">
        <v>23.445697696463789</v>
      </c>
      <c r="I67">
        <v>122.64045864045863</v>
      </c>
      <c r="J67">
        <v>789.8655552247692</v>
      </c>
      <c r="K67">
        <v>221.46344888108817</v>
      </c>
      <c r="L67">
        <v>63.544516129032253</v>
      </c>
      <c r="M67">
        <v>277.08453732785699</v>
      </c>
      <c r="N67">
        <v>140.60040241448687</v>
      </c>
      <c r="O67">
        <v>563.54633820714139</v>
      </c>
      <c r="P67">
        <v>149.78864085108322</v>
      </c>
      <c r="Q67">
        <v>82.48776795691299</v>
      </c>
      <c r="R67">
        <v>254.89737056112773</v>
      </c>
      <c r="S67">
        <v>252.03768506056522</v>
      </c>
      <c r="T67">
        <v>85.321827411167519</v>
      </c>
      <c r="U67">
        <v>22.21396157415279</v>
      </c>
      <c r="V67">
        <v>105.75489632324962</v>
      </c>
      <c r="W67">
        <v>5165.7663140016211</v>
      </c>
    </row>
    <row r="68" spans="1:23">
      <c r="A68" t="s">
        <v>4</v>
      </c>
      <c r="B68">
        <v>2</v>
      </c>
      <c r="C68">
        <v>2006</v>
      </c>
      <c r="D68">
        <v>842.41145561357712</v>
      </c>
      <c r="E68">
        <v>105.73687315634218</v>
      </c>
      <c r="F68">
        <v>986.4466414380322</v>
      </c>
      <c r="G68">
        <v>58.495622278090643</v>
      </c>
      <c r="H68">
        <v>29.486749892863941</v>
      </c>
      <c r="I68">
        <v>146.73054873054872</v>
      </c>
      <c r="J68">
        <v>851.77612384638292</v>
      </c>
      <c r="K68">
        <v>245.17498903027644</v>
      </c>
      <c r="L68">
        <v>69.477419354838702</v>
      </c>
      <c r="M68">
        <v>332.5856970282677</v>
      </c>
      <c r="N68">
        <v>133.59839034205228</v>
      </c>
      <c r="O68">
        <v>614.03993392609902</v>
      </c>
      <c r="P68">
        <v>160.65584901211088</v>
      </c>
      <c r="Q68">
        <v>91.551222300180825</v>
      </c>
      <c r="R68">
        <v>259.18503659528329</v>
      </c>
      <c r="S68">
        <v>276.67294751009416</v>
      </c>
      <c r="T68">
        <v>100.05000000000001</v>
      </c>
      <c r="U68">
        <v>22.716295731812497</v>
      </c>
      <c r="V68">
        <v>112.67262132855855</v>
      </c>
      <c r="W68">
        <v>5439.4644171154114</v>
      </c>
    </row>
    <row r="69" spans="1:23">
      <c r="A69" t="s">
        <v>4</v>
      </c>
      <c r="B69">
        <v>2</v>
      </c>
      <c r="C69">
        <v>2007</v>
      </c>
      <c r="D69">
        <v>855.05228459530031</v>
      </c>
      <c r="E69">
        <v>104.7221238938053</v>
      </c>
      <c r="F69">
        <v>1092.4204892553048</v>
      </c>
      <c r="G69">
        <v>61.314422183855548</v>
      </c>
      <c r="H69">
        <v>40.675807733861163</v>
      </c>
      <c r="I69">
        <v>164.00032760032761</v>
      </c>
      <c r="J69">
        <v>946.96868115510574</v>
      </c>
      <c r="K69">
        <v>264.09749890302766</v>
      </c>
      <c r="L69">
        <v>73.692903225806447</v>
      </c>
      <c r="M69">
        <v>384.9273979222034</v>
      </c>
      <c r="N69">
        <v>136.6792756539235</v>
      </c>
      <c r="O69">
        <v>694.72113402837374</v>
      </c>
      <c r="P69">
        <v>177.19336599345144</v>
      </c>
      <c r="Q69">
        <v>106.57466589904928</v>
      </c>
      <c r="R69">
        <v>290.16123610734621</v>
      </c>
      <c r="S69">
        <v>325.46971736204574</v>
      </c>
      <c r="T69">
        <v>113.42385786802031</v>
      </c>
      <c r="U69">
        <v>23.395288266782895</v>
      </c>
      <c r="V69">
        <v>124.47828869503057</v>
      </c>
      <c r="W69">
        <v>5979.968766342623</v>
      </c>
    </row>
    <row r="70" spans="1:23">
      <c r="A70" t="s">
        <v>4</v>
      </c>
      <c r="B70">
        <v>2</v>
      </c>
      <c r="C70">
        <v>2008</v>
      </c>
      <c r="D70">
        <v>1115.1872389033942</v>
      </c>
      <c r="E70">
        <v>102.89557522123894</v>
      </c>
      <c r="F70">
        <v>1193.8641573185564</v>
      </c>
      <c r="G70">
        <v>67.999966525834253</v>
      </c>
      <c r="H70">
        <v>46.882106602824692</v>
      </c>
      <c r="I70">
        <v>164.50090090090089</v>
      </c>
      <c r="J70">
        <v>1055.514498362608</v>
      </c>
      <c r="K70">
        <v>305.44668714348398</v>
      </c>
      <c r="L70">
        <v>76.034838709677416</v>
      </c>
      <c r="M70">
        <v>428.4226141580092</v>
      </c>
      <c r="N70">
        <v>156.5649899396378</v>
      </c>
      <c r="O70">
        <v>778.28312745959374</v>
      </c>
      <c r="P70">
        <v>193.26614238555081</v>
      </c>
      <c r="Q70">
        <v>122.82563669931089</v>
      </c>
      <c r="R70">
        <v>316.49975603144486</v>
      </c>
      <c r="S70">
        <v>341.89322566173172</v>
      </c>
      <c r="T70">
        <v>131.02994923857869</v>
      </c>
      <c r="U70">
        <v>23.871697656898107</v>
      </c>
      <c r="V70">
        <v>136.47509760263546</v>
      </c>
      <c r="W70">
        <v>6757.4582065219101</v>
      </c>
    </row>
    <row r="71" spans="1:23">
      <c r="A71" t="s">
        <v>4</v>
      </c>
      <c r="B71">
        <v>2</v>
      </c>
      <c r="C71">
        <v>2009</v>
      </c>
      <c r="D71">
        <v>1223.0999999999999</v>
      </c>
      <c r="E71">
        <v>206.4</v>
      </c>
      <c r="F71">
        <v>1197.0999999999999</v>
      </c>
      <c r="G71">
        <v>67.7</v>
      </c>
      <c r="H71">
        <v>46.6</v>
      </c>
      <c r="I71">
        <v>152.80000000000001</v>
      </c>
      <c r="J71">
        <v>1019.4</v>
      </c>
      <c r="K71">
        <v>266.2</v>
      </c>
      <c r="L71">
        <v>72.599999999999994</v>
      </c>
      <c r="M71">
        <v>435.9</v>
      </c>
      <c r="N71">
        <v>139.19999999999999</v>
      </c>
      <c r="O71">
        <v>763.5</v>
      </c>
      <c r="P71">
        <v>190.5</v>
      </c>
      <c r="Q71">
        <v>119.9</v>
      </c>
      <c r="R71">
        <v>322.8</v>
      </c>
      <c r="S71">
        <v>352</v>
      </c>
      <c r="T71">
        <v>133.4</v>
      </c>
      <c r="U71">
        <v>23.9</v>
      </c>
      <c r="V71">
        <v>137.4</v>
      </c>
      <c r="W71">
        <v>6870.3999999999987</v>
      </c>
    </row>
    <row r="72" spans="1:23">
      <c r="A72" t="s">
        <v>4</v>
      </c>
      <c r="B72">
        <v>2</v>
      </c>
      <c r="C72">
        <v>2010</v>
      </c>
      <c r="D72">
        <v>1271.9000000000001</v>
      </c>
      <c r="E72">
        <v>197.5</v>
      </c>
      <c r="F72">
        <v>1242.2</v>
      </c>
      <c r="G72">
        <v>70</v>
      </c>
      <c r="H72">
        <v>63.9</v>
      </c>
      <c r="I72">
        <v>163.4</v>
      </c>
      <c r="J72">
        <v>1060.2</v>
      </c>
      <c r="K72">
        <v>282.60000000000002</v>
      </c>
      <c r="L72">
        <v>54</v>
      </c>
      <c r="M72">
        <v>449.4</v>
      </c>
      <c r="N72">
        <v>174.7</v>
      </c>
      <c r="O72">
        <v>792.5</v>
      </c>
      <c r="P72">
        <v>194.1</v>
      </c>
      <c r="Q72">
        <v>126.1</v>
      </c>
      <c r="R72">
        <v>361.1</v>
      </c>
      <c r="S72">
        <v>387</v>
      </c>
      <c r="T72">
        <v>135.69999999999999</v>
      </c>
      <c r="U72">
        <v>23.5</v>
      </c>
      <c r="V72">
        <v>141</v>
      </c>
      <c r="W72">
        <v>7190.8000000000011</v>
      </c>
    </row>
    <row r="73" spans="1:23">
      <c r="A73" t="s">
        <v>4</v>
      </c>
      <c r="B73">
        <v>2</v>
      </c>
      <c r="C73">
        <v>2011</v>
      </c>
      <c r="D73">
        <v>1086.9000000000001</v>
      </c>
      <c r="E73">
        <v>188.1</v>
      </c>
      <c r="F73">
        <v>1447.8</v>
      </c>
      <c r="G73">
        <v>70.400000000000006</v>
      </c>
      <c r="H73">
        <v>64.3</v>
      </c>
      <c r="I73">
        <v>186</v>
      </c>
      <c r="J73">
        <v>1103.0999999999999</v>
      </c>
      <c r="K73">
        <v>324.5</v>
      </c>
      <c r="L73">
        <v>99.8</v>
      </c>
      <c r="M73">
        <v>454.9</v>
      </c>
      <c r="N73">
        <v>174.7</v>
      </c>
      <c r="O73">
        <v>826</v>
      </c>
      <c r="P73">
        <v>206.2</v>
      </c>
      <c r="Q73">
        <v>151.30000000000001</v>
      </c>
      <c r="R73">
        <v>422.3</v>
      </c>
      <c r="S73">
        <v>423.2</v>
      </c>
      <c r="T73">
        <v>148.30000000000001</v>
      </c>
      <c r="U73">
        <v>27</v>
      </c>
      <c r="V73">
        <v>152.19999999999999</v>
      </c>
      <c r="W73">
        <v>7557</v>
      </c>
    </row>
    <row r="74" spans="1:23">
      <c r="A74" t="s">
        <v>4</v>
      </c>
      <c r="B74">
        <v>2</v>
      </c>
      <c r="C74">
        <v>2012</v>
      </c>
      <c r="D74">
        <v>1271.2</v>
      </c>
      <c r="E74">
        <v>207</v>
      </c>
      <c r="F74">
        <v>1532.4</v>
      </c>
      <c r="G74">
        <v>78</v>
      </c>
      <c r="H74">
        <v>74</v>
      </c>
      <c r="I74">
        <v>192.6</v>
      </c>
      <c r="J74">
        <v>1198.5999999999999</v>
      </c>
      <c r="K74">
        <v>353.4</v>
      </c>
      <c r="L74">
        <v>87.2</v>
      </c>
      <c r="M74">
        <v>489.1</v>
      </c>
      <c r="N74">
        <v>194.7</v>
      </c>
      <c r="O74">
        <v>854.7</v>
      </c>
      <c r="P74">
        <v>247.9</v>
      </c>
      <c r="Q74">
        <v>159.19999999999999</v>
      </c>
      <c r="R74">
        <v>449.3</v>
      </c>
      <c r="S74">
        <v>477</v>
      </c>
      <c r="T74">
        <v>152.9</v>
      </c>
      <c r="U74">
        <v>28.1</v>
      </c>
      <c r="V74">
        <v>153.1</v>
      </c>
      <c r="W74">
        <v>8200.4</v>
      </c>
    </row>
    <row r="75" spans="1:23">
      <c r="A75" t="s">
        <v>4</v>
      </c>
      <c r="B75">
        <v>2</v>
      </c>
      <c r="C75">
        <v>2013</v>
      </c>
      <c r="D75">
        <v>1282.4000000000001</v>
      </c>
      <c r="E75">
        <v>289.39999999999998</v>
      </c>
      <c r="F75">
        <v>1624</v>
      </c>
      <c r="G75">
        <v>82.4</v>
      </c>
      <c r="H75">
        <v>79.8</v>
      </c>
      <c r="I75">
        <v>194.4</v>
      </c>
      <c r="J75">
        <v>1217.0999999999999</v>
      </c>
      <c r="K75">
        <v>363.4</v>
      </c>
      <c r="L75">
        <v>88.3</v>
      </c>
      <c r="M75">
        <v>512.29999999999995</v>
      </c>
      <c r="N75">
        <v>195.1</v>
      </c>
      <c r="O75">
        <v>881</v>
      </c>
      <c r="P75">
        <v>237.3</v>
      </c>
      <c r="Q75">
        <v>164.2</v>
      </c>
      <c r="R75">
        <v>461.7</v>
      </c>
      <c r="S75">
        <v>462.1</v>
      </c>
      <c r="T75">
        <v>156</v>
      </c>
      <c r="U75">
        <v>29.6</v>
      </c>
      <c r="V75">
        <v>155.5</v>
      </c>
      <c r="W75">
        <v>8476.0000000000018</v>
      </c>
    </row>
    <row r="76" spans="1:23">
      <c r="A76" t="s">
        <v>4</v>
      </c>
      <c r="B76">
        <v>2</v>
      </c>
      <c r="C76">
        <v>2014</v>
      </c>
      <c r="D76">
        <v>1306.8</v>
      </c>
      <c r="E76">
        <v>192.8</v>
      </c>
      <c r="F76">
        <v>1661.5</v>
      </c>
      <c r="G76">
        <v>88.4</v>
      </c>
      <c r="H76">
        <v>87</v>
      </c>
      <c r="I76">
        <v>233.5</v>
      </c>
      <c r="J76">
        <v>1249.7</v>
      </c>
      <c r="K76">
        <v>373.6</v>
      </c>
      <c r="L76">
        <v>132.80000000000001</v>
      </c>
      <c r="M76">
        <v>525.79999999999995</v>
      </c>
      <c r="N76">
        <v>210.3</v>
      </c>
      <c r="O76">
        <v>824.1</v>
      </c>
      <c r="P76">
        <v>438.8</v>
      </c>
      <c r="Q76">
        <v>162.4</v>
      </c>
      <c r="R76">
        <v>496.5</v>
      </c>
      <c r="S76">
        <v>479.7</v>
      </c>
      <c r="T76">
        <v>147.80000000000001</v>
      </c>
      <c r="U76">
        <v>30.1</v>
      </c>
      <c r="V76">
        <v>168.6</v>
      </c>
      <c r="W76">
        <v>8810.2000000000007</v>
      </c>
    </row>
    <row r="77" spans="1:23">
      <c r="A77" t="s">
        <v>4</v>
      </c>
      <c r="B77">
        <v>2</v>
      </c>
      <c r="C77">
        <v>2015</v>
      </c>
      <c r="D77">
        <v>1500.9</v>
      </c>
      <c r="E77">
        <v>281.60000000000002</v>
      </c>
      <c r="F77">
        <v>1791</v>
      </c>
      <c r="G77">
        <v>77</v>
      </c>
      <c r="H77">
        <v>94.3</v>
      </c>
      <c r="I77">
        <v>234.8</v>
      </c>
      <c r="J77">
        <v>1362.1</v>
      </c>
      <c r="K77">
        <v>383.3</v>
      </c>
      <c r="L77">
        <v>136.80000000000001</v>
      </c>
      <c r="M77">
        <v>521.5</v>
      </c>
      <c r="N77">
        <v>246</v>
      </c>
      <c r="O77">
        <v>839.1</v>
      </c>
      <c r="P77">
        <v>351.1</v>
      </c>
      <c r="Q77">
        <v>176.6</v>
      </c>
      <c r="R77">
        <v>531.9</v>
      </c>
      <c r="S77">
        <v>494.4</v>
      </c>
      <c r="T77">
        <v>150.19999999999999</v>
      </c>
      <c r="U77">
        <v>36.200000000000003</v>
      </c>
      <c r="V77">
        <v>176</v>
      </c>
      <c r="W77">
        <v>9384.8000000000029</v>
      </c>
    </row>
    <row r="78" spans="1:23">
      <c r="A78" t="s">
        <v>4</v>
      </c>
      <c r="B78">
        <v>2</v>
      </c>
      <c r="C78">
        <v>2016</v>
      </c>
      <c r="D78">
        <v>1626.4</v>
      </c>
      <c r="E78">
        <v>261.3</v>
      </c>
      <c r="F78">
        <v>1851.9</v>
      </c>
      <c r="G78">
        <v>114.6</v>
      </c>
      <c r="H78">
        <v>100.8</v>
      </c>
      <c r="I78">
        <v>305.5</v>
      </c>
      <c r="J78">
        <v>1391.5</v>
      </c>
      <c r="K78">
        <v>447.3</v>
      </c>
      <c r="L78">
        <v>143.19999999999999</v>
      </c>
      <c r="M78">
        <v>537</v>
      </c>
      <c r="N78">
        <v>256.89999999999998</v>
      </c>
      <c r="O78">
        <v>901.4</v>
      </c>
      <c r="P78">
        <v>480.4</v>
      </c>
      <c r="Q78">
        <v>196.1</v>
      </c>
      <c r="R78">
        <v>584.4</v>
      </c>
      <c r="S78">
        <v>529.5</v>
      </c>
      <c r="T78">
        <v>163</v>
      </c>
      <c r="U78">
        <v>44.3</v>
      </c>
      <c r="V78">
        <v>188.9</v>
      </c>
      <c r="W78">
        <v>10124.399999999998</v>
      </c>
    </row>
    <row r="79" spans="1:23">
      <c r="A79" t="s">
        <v>4</v>
      </c>
      <c r="B79">
        <v>2</v>
      </c>
      <c r="C79">
        <v>2017</v>
      </c>
      <c r="D79">
        <v>1826.6</v>
      </c>
      <c r="E79">
        <v>317.89999999999998</v>
      </c>
      <c r="F79">
        <v>1927</v>
      </c>
      <c r="G79">
        <v>148.4</v>
      </c>
      <c r="H79">
        <v>110</v>
      </c>
      <c r="I79">
        <v>334.8</v>
      </c>
      <c r="J79">
        <v>1577.3</v>
      </c>
      <c r="K79">
        <v>478</v>
      </c>
      <c r="L79">
        <v>161.5</v>
      </c>
      <c r="M79">
        <v>573.6</v>
      </c>
      <c r="N79">
        <v>289.60000000000002</v>
      </c>
      <c r="O79">
        <v>929.4</v>
      </c>
      <c r="P79">
        <v>552.70000000000005</v>
      </c>
      <c r="Q79">
        <v>204.7</v>
      </c>
      <c r="R79">
        <v>635.79999999999995</v>
      </c>
      <c r="S79">
        <v>537.6</v>
      </c>
      <c r="T79">
        <v>171.7</v>
      </c>
      <c r="U79">
        <v>50.1</v>
      </c>
      <c r="V79">
        <v>198.7</v>
      </c>
      <c r="W79">
        <v>11025.400000000003</v>
      </c>
    </row>
    <row r="80" spans="1:23">
      <c r="A80" t="s">
        <v>4</v>
      </c>
      <c r="B80">
        <v>2</v>
      </c>
      <c r="C80">
        <v>2018</v>
      </c>
      <c r="D80">
        <v>1924.4</v>
      </c>
      <c r="E80">
        <v>443.5</v>
      </c>
      <c r="F80">
        <v>1993.5</v>
      </c>
      <c r="G80">
        <v>183.2</v>
      </c>
      <c r="H80">
        <v>112.2</v>
      </c>
      <c r="I80">
        <v>350.9</v>
      </c>
      <c r="J80">
        <v>1712.7</v>
      </c>
      <c r="K80">
        <v>494.7</v>
      </c>
      <c r="L80">
        <v>161.9</v>
      </c>
      <c r="M80">
        <v>533.9</v>
      </c>
      <c r="N80">
        <v>300.89999999999998</v>
      </c>
      <c r="O80">
        <v>949.4</v>
      </c>
      <c r="P80">
        <v>586.6</v>
      </c>
      <c r="Q80">
        <v>221.9</v>
      </c>
      <c r="R80">
        <v>710.3</v>
      </c>
      <c r="S80">
        <v>575.6</v>
      </c>
      <c r="T80">
        <v>183.2</v>
      </c>
      <c r="U80">
        <v>55.2</v>
      </c>
      <c r="V80">
        <v>212.7</v>
      </c>
      <c r="W80">
        <v>11706.699999999999</v>
      </c>
    </row>
    <row r="81" spans="1:23">
      <c r="A81" t="s">
        <v>4</v>
      </c>
      <c r="B81">
        <v>2</v>
      </c>
      <c r="C81">
        <v>2019</v>
      </c>
      <c r="D81">
        <v>2046.5</v>
      </c>
      <c r="E81">
        <v>480.1</v>
      </c>
      <c r="F81">
        <v>2015.9</v>
      </c>
      <c r="G81">
        <v>160.4</v>
      </c>
      <c r="H81">
        <v>111.1</v>
      </c>
      <c r="I81">
        <v>386.2</v>
      </c>
      <c r="J81">
        <v>1821.8</v>
      </c>
      <c r="K81">
        <v>502.7</v>
      </c>
      <c r="L81">
        <v>163.6</v>
      </c>
      <c r="M81">
        <v>534.4</v>
      </c>
      <c r="N81">
        <v>339.9</v>
      </c>
      <c r="O81">
        <v>981.6</v>
      </c>
      <c r="P81">
        <v>579.20000000000005</v>
      </c>
      <c r="Q81">
        <v>231.7</v>
      </c>
      <c r="R81">
        <v>757.1</v>
      </c>
      <c r="S81">
        <v>617.5</v>
      </c>
      <c r="T81">
        <v>187.6</v>
      </c>
      <c r="U81">
        <v>54.5</v>
      </c>
      <c r="V81">
        <v>221.3</v>
      </c>
      <c r="W81">
        <v>12193.100000000002</v>
      </c>
    </row>
    <row r="91" spans="1:23">
      <c r="A91" t="s">
        <v>25</v>
      </c>
    </row>
  </sheetData>
  <sortState xmlns:xlrd2="http://schemas.microsoft.com/office/spreadsheetml/2017/richdata2" ref="AC2:AW41">
    <sortCondition descending="1" ref="AC2:AC4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3360-81D9-C649-8574-7E32973A4C77}">
  <dimension ref="A1:Q90"/>
  <sheetViews>
    <sheetView workbookViewId="0">
      <pane xSplit="3" ySplit="1" topLeftCell="H65" activePane="bottomRight" state="frozen"/>
      <selection pane="topRight" activeCell="D1" sqref="D1"/>
      <selection pane="bottomLeft" activeCell="A2" sqref="A2"/>
      <selection pane="bottomRight" activeCell="E78" sqref="E78"/>
    </sheetView>
  </sheetViews>
  <sheetFormatPr baseColWidth="10" defaultRowHeight="16"/>
  <sheetData>
    <row r="1" spans="1:17" ht="221">
      <c r="A1" s="1" t="s">
        <v>0</v>
      </c>
      <c r="B1" s="1" t="s">
        <v>1</v>
      </c>
      <c r="C1" s="2" t="s">
        <v>2</v>
      </c>
      <c r="D1" s="7" t="s">
        <v>28</v>
      </c>
      <c r="E1" s="3" t="s">
        <v>29</v>
      </c>
      <c r="F1" s="3" t="s">
        <v>6</v>
      </c>
      <c r="G1" s="3" t="s">
        <v>7</v>
      </c>
      <c r="H1" s="4" t="s">
        <v>30</v>
      </c>
      <c r="I1" s="4" t="s">
        <v>10</v>
      </c>
      <c r="J1" s="4" t="s">
        <v>31</v>
      </c>
      <c r="K1" s="3" t="s">
        <v>32</v>
      </c>
      <c r="L1" s="4" t="s">
        <v>33</v>
      </c>
      <c r="M1" s="5" t="s">
        <v>19</v>
      </c>
      <c r="N1" s="4" t="s">
        <v>34</v>
      </c>
      <c r="O1" s="3" t="s">
        <v>35</v>
      </c>
      <c r="P1" t="s">
        <v>37</v>
      </c>
      <c r="Q1" t="s">
        <v>24</v>
      </c>
    </row>
    <row r="2" spans="1:17">
      <c r="A2" t="s">
        <v>3</v>
      </c>
      <c r="B2">
        <v>1</v>
      </c>
      <c r="C2">
        <v>1980</v>
      </c>
      <c r="Q2">
        <f>'Gross fixed capital formation'!D6-('Changes in inventories'!D2/1000)</f>
        <v>0.3768583707744475</v>
      </c>
    </row>
    <row r="3" spans="1:17">
      <c r="A3" t="s">
        <v>3</v>
      </c>
      <c r="B3">
        <v>1</v>
      </c>
      <c r="C3">
        <v>1981</v>
      </c>
      <c r="Q3">
        <f>'Gross fixed capital formation'!D7-('Changes in inventories'!D3/1000)</f>
        <v>-0.28087282589862295</v>
      </c>
    </row>
    <row r="4" spans="1:17">
      <c r="A4" t="s">
        <v>3</v>
      </c>
      <c r="B4">
        <v>1</v>
      </c>
      <c r="C4">
        <v>1982</v>
      </c>
      <c r="Q4">
        <f>'Gross fixed capital formation'!D8-('Changes in inventories'!D4/1000)</f>
        <v>0.1010171786627799</v>
      </c>
    </row>
    <row r="5" spans="1:17">
      <c r="A5" t="s">
        <v>3</v>
      </c>
      <c r="B5">
        <v>1</v>
      </c>
      <c r="C5">
        <v>1983</v>
      </c>
      <c r="Q5">
        <f>'Gross fixed capital formation'!D9-('Changes in inventories'!D5/1000)</f>
        <v>0.18998510366017152</v>
      </c>
    </row>
    <row r="6" spans="1:17">
      <c r="A6" t="s">
        <v>3</v>
      </c>
      <c r="B6">
        <v>1</v>
      </c>
      <c r="C6">
        <v>1984</v>
      </c>
      <c r="Q6">
        <f>'Gross fixed capital formation'!D10-('Changes in inventories'!D6/1000)</f>
        <v>-0.56646792450993155</v>
      </c>
    </row>
    <row r="7" spans="1:17">
      <c r="A7" t="s">
        <v>3</v>
      </c>
      <c r="B7">
        <v>1</v>
      </c>
      <c r="C7">
        <v>1985</v>
      </c>
      <c r="Q7">
        <f>'Gross fixed capital formation'!D11-('Changes in inventories'!D7/1000)</f>
        <v>-0.83843882586663165</v>
      </c>
    </row>
    <row r="8" spans="1:17">
      <c r="A8" t="s">
        <v>3</v>
      </c>
      <c r="B8">
        <v>1</v>
      </c>
      <c r="C8">
        <v>1986</v>
      </c>
      <c r="Q8">
        <f>'Gross fixed capital formation'!D12-('Changes in inventories'!D8/1000)</f>
        <v>-0.37974989749522703</v>
      </c>
    </row>
    <row r="9" spans="1:17">
      <c r="A9" t="s">
        <v>3</v>
      </c>
      <c r="B9">
        <v>1</v>
      </c>
      <c r="C9">
        <v>1987</v>
      </c>
      <c r="Q9">
        <f>'Gross fixed capital formation'!D13-('Changes in inventories'!D9/1000)</f>
        <v>-0.99592359140551434</v>
      </c>
    </row>
    <row r="10" spans="1:17">
      <c r="A10" t="s">
        <v>3</v>
      </c>
      <c r="B10">
        <v>1</v>
      </c>
      <c r="C10">
        <v>1988</v>
      </c>
      <c r="Q10">
        <f>'Gross fixed capital formation'!D14-('Changes in inventories'!D10/1000)</f>
        <v>-0.77668971823048261</v>
      </c>
    </row>
    <row r="11" spans="1:17">
      <c r="A11" t="s">
        <v>3</v>
      </c>
      <c r="B11">
        <v>1</v>
      </c>
      <c r="C11">
        <v>1989</v>
      </c>
      <c r="Q11">
        <f>'Gross fixed capital formation'!D15-('Changes in inventories'!D11/1000)</f>
        <v>-1.8835692120459642</v>
      </c>
    </row>
    <row r="12" spans="1:17">
      <c r="A12" t="s">
        <v>3</v>
      </c>
      <c r="B12">
        <v>1</v>
      </c>
      <c r="C12">
        <v>1990</v>
      </c>
      <c r="Q12">
        <f>'Gross fixed capital formation'!D16-('Changes in inventories'!D12/1000)</f>
        <v>0.17169778798882673</v>
      </c>
    </row>
    <row r="13" spans="1:17">
      <c r="A13" t="s">
        <v>3</v>
      </c>
      <c r="B13">
        <v>1</v>
      </c>
      <c r="C13">
        <v>1991</v>
      </c>
      <c r="Q13">
        <f>'Gross fixed capital formation'!D17-('Changes in inventories'!D13/1000)</f>
        <v>0.42550815575065165</v>
      </c>
    </row>
    <row r="14" spans="1:17">
      <c r="A14" t="s">
        <v>3</v>
      </c>
      <c r="B14">
        <v>1</v>
      </c>
      <c r="C14">
        <v>1992</v>
      </c>
      <c r="Q14">
        <f>'Gross fixed capital formation'!D18-('Changes in inventories'!D14/1000)</f>
        <v>-0.34258420270745571</v>
      </c>
    </row>
    <row r="15" spans="1:17">
      <c r="A15" t="s">
        <v>3</v>
      </c>
      <c r="B15">
        <v>1</v>
      </c>
      <c r="C15">
        <v>1993</v>
      </c>
      <c r="Q15">
        <f>'Gross fixed capital formation'!D19-('Changes in inventories'!D15/1000)</f>
        <v>-1.0298757682194024</v>
      </c>
    </row>
    <row r="16" spans="1:17">
      <c r="A16" t="s">
        <v>3</v>
      </c>
      <c r="B16">
        <v>1</v>
      </c>
      <c r="C16">
        <v>1994</v>
      </c>
      <c r="Q16">
        <f>'Gross fixed capital formation'!D20-('Changes in inventories'!D16/1000)</f>
        <v>-0.52942309636903506</v>
      </c>
    </row>
    <row r="17" spans="1:17">
      <c r="A17" t="s">
        <v>3</v>
      </c>
      <c r="B17">
        <v>1</v>
      </c>
      <c r="C17">
        <v>1995</v>
      </c>
      <c r="Q17">
        <f>'Gross fixed capital formation'!D21-('Changes in inventories'!D17/1000)</f>
        <v>-0.61564770019075021</v>
      </c>
    </row>
    <row r="18" spans="1:17">
      <c r="A18" t="s">
        <v>3</v>
      </c>
      <c r="B18">
        <v>1</v>
      </c>
      <c r="C18">
        <v>1996</v>
      </c>
      <c r="Q18">
        <f>'Gross fixed capital formation'!D22-('Changes in inventories'!D18/1000)</f>
        <v>1.7516167264364433</v>
      </c>
    </row>
    <row r="19" spans="1:17">
      <c r="A19" t="s">
        <v>3</v>
      </c>
      <c r="B19">
        <v>1</v>
      </c>
      <c r="C19">
        <v>1997</v>
      </c>
      <c r="Q19">
        <f>'Gross fixed capital formation'!D23-('Changes in inventories'!D19/1000)</f>
        <v>-1.6039124069757853</v>
      </c>
    </row>
    <row r="20" spans="1:17">
      <c r="A20" t="s">
        <v>3</v>
      </c>
      <c r="B20">
        <v>1</v>
      </c>
      <c r="C20">
        <v>1998</v>
      </c>
      <c r="Q20">
        <f>'Gross fixed capital formation'!D24-('Changes in inventories'!D20/1000)</f>
        <v>-1.6919252296573686</v>
      </c>
    </row>
    <row r="21" spans="1:17">
      <c r="A21" t="s">
        <v>3</v>
      </c>
      <c r="B21">
        <v>1</v>
      </c>
      <c r="C21">
        <v>1999</v>
      </c>
      <c r="Q21">
        <f>'Gross fixed capital formation'!D25-('Changes in inventories'!D21/1000)</f>
        <v>2.416326897320658</v>
      </c>
    </row>
    <row r="22" spans="1:17">
      <c r="A22" t="s">
        <v>3</v>
      </c>
      <c r="B22">
        <v>1</v>
      </c>
      <c r="C22">
        <v>2000</v>
      </c>
      <c r="Q22">
        <f>'Gross fixed capital formation'!D26-('Changes in inventories'!D22/1000)</f>
        <v>-2.1789689080774535</v>
      </c>
    </row>
    <row r="23" spans="1:17">
      <c r="A23" t="s">
        <v>3</v>
      </c>
      <c r="B23">
        <v>1</v>
      </c>
      <c r="C23">
        <v>2001</v>
      </c>
      <c r="Q23">
        <f>'Gross fixed capital formation'!D27-('Changes in inventories'!D23/1000)</f>
        <v>3.318016028323123</v>
      </c>
    </row>
    <row r="24" spans="1:17">
      <c r="A24" t="s">
        <v>3</v>
      </c>
      <c r="B24">
        <v>1</v>
      </c>
      <c r="C24">
        <v>2002</v>
      </c>
      <c r="Q24">
        <f>'Gross fixed capital formation'!D28-('Changes in inventories'!D24/1000)</f>
        <v>0.3074066590726755</v>
      </c>
    </row>
    <row r="25" spans="1:17">
      <c r="A25" t="s">
        <v>3</v>
      </c>
      <c r="B25">
        <v>1</v>
      </c>
      <c r="C25">
        <v>2003</v>
      </c>
      <c r="Q25">
        <f>'Gross fixed capital formation'!D29-('Changes in inventories'!D25/1000)</f>
        <v>-0.56114457706375642</v>
      </c>
    </row>
    <row r="26" spans="1:17">
      <c r="A26" t="s">
        <v>3</v>
      </c>
      <c r="B26">
        <v>1</v>
      </c>
      <c r="C26">
        <v>2004</v>
      </c>
      <c r="Q26">
        <f>'Gross fixed capital formation'!D30-('Changes in inventories'!D26/1000)</f>
        <v>-4.109366606900914</v>
      </c>
    </row>
    <row r="27" spans="1:17">
      <c r="A27" t="s">
        <v>3</v>
      </c>
      <c r="B27">
        <v>1</v>
      </c>
      <c r="C27">
        <v>2005</v>
      </c>
      <c r="Q27">
        <f>'Gross fixed capital formation'!D31-('Changes in inventories'!D27/1000)</f>
        <v>-3.9674298321150658E-3</v>
      </c>
    </row>
    <row r="28" spans="1:17">
      <c r="A28" t="s">
        <v>3</v>
      </c>
      <c r="B28">
        <v>1</v>
      </c>
      <c r="C28">
        <v>2006</v>
      </c>
      <c r="Q28">
        <f>'Gross fixed capital formation'!D32-('Changes in inventories'!D28/1000)</f>
        <v>-2.4864310000000001</v>
      </c>
    </row>
    <row r="29" spans="1:17">
      <c r="A29" t="s">
        <v>3</v>
      </c>
      <c r="B29">
        <v>1</v>
      </c>
      <c r="C29">
        <v>2007</v>
      </c>
      <c r="Q29">
        <f>'Gross fixed capital formation'!D33-('Changes in inventories'!D29/1000)</f>
        <v>-2.4946760000000001</v>
      </c>
    </row>
    <row r="30" spans="1:17">
      <c r="A30" t="s">
        <v>3</v>
      </c>
      <c r="B30">
        <v>1</v>
      </c>
      <c r="C30">
        <v>2008</v>
      </c>
      <c r="Q30">
        <f>'Gross fixed capital formation'!D34-('Changes in inventories'!D30/1000)</f>
        <v>-1.7672479999999999</v>
      </c>
    </row>
    <row r="31" spans="1:17">
      <c r="A31" t="s">
        <v>3</v>
      </c>
      <c r="B31">
        <v>1</v>
      </c>
      <c r="C31">
        <v>2009</v>
      </c>
      <c r="Q31">
        <f>'Gross fixed capital formation'!D35-('Changes in inventories'!D31/1000)</f>
        <v>6.9320129999999995</v>
      </c>
    </row>
    <row r="32" spans="1:17">
      <c r="A32" t="s">
        <v>3</v>
      </c>
      <c r="B32">
        <v>1</v>
      </c>
      <c r="C32">
        <v>2010</v>
      </c>
      <c r="Q32">
        <f>'Gross fixed capital formation'!D36-('Changes in inventories'!D32/1000)</f>
        <v>-7.3338719999999995</v>
      </c>
    </row>
    <row r="33" spans="1:17">
      <c r="A33" t="s">
        <v>3</v>
      </c>
      <c r="B33">
        <v>1</v>
      </c>
      <c r="C33">
        <v>2011</v>
      </c>
      <c r="Q33">
        <f>'Gross fixed capital formation'!D37-('Changes in inventories'!D33/1000)</f>
        <v>0.40319417785512113</v>
      </c>
    </row>
    <row r="34" spans="1:17">
      <c r="A34" t="s">
        <v>3</v>
      </c>
      <c r="B34">
        <v>1</v>
      </c>
      <c r="C34">
        <v>2012</v>
      </c>
      <c r="Q34">
        <f>'Gross fixed capital formation'!D38-('Changes in inventories'!D34/1000)</f>
        <v>-4.1746603919818561</v>
      </c>
    </row>
    <row r="35" spans="1:17">
      <c r="A35" t="s">
        <v>3</v>
      </c>
      <c r="B35">
        <v>1</v>
      </c>
      <c r="C35">
        <v>2013</v>
      </c>
      <c r="Q35">
        <f>'Gross fixed capital formation'!D39-('Changes in inventories'!D35/1000)</f>
        <v>1.4186549710144916</v>
      </c>
    </row>
    <row r="36" spans="1:17">
      <c r="A36" t="s">
        <v>3</v>
      </c>
      <c r="B36">
        <v>1</v>
      </c>
      <c r="C36">
        <v>2014</v>
      </c>
      <c r="Q36">
        <f>'Gross fixed capital formation'!D40-('Changes in inventories'!D36/1000)</f>
        <v>0.5020489710144922</v>
      </c>
    </row>
    <row r="37" spans="1:17">
      <c r="A37" t="s">
        <v>3</v>
      </c>
      <c r="B37">
        <v>1</v>
      </c>
      <c r="C37">
        <v>2015</v>
      </c>
      <c r="Q37">
        <f>'Gross fixed capital formation'!D41-('Changes in inventories'!D37/1000)</f>
        <v>-0.55834000000000006</v>
      </c>
    </row>
    <row r="38" spans="1:17">
      <c r="A38" t="s">
        <v>3</v>
      </c>
      <c r="B38">
        <v>1</v>
      </c>
      <c r="C38">
        <v>2016</v>
      </c>
      <c r="Q38">
        <f>'Gross fixed capital formation'!D42-('Changes in inventories'!D38/1000)</f>
        <v>-0.51360000000000006</v>
      </c>
    </row>
    <row r="39" spans="1:17">
      <c r="A39" t="s">
        <v>3</v>
      </c>
      <c r="B39">
        <v>1</v>
      </c>
      <c r="C39">
        <v>2017</v>
      </c>
      <c r="Q39">
        <f>'Gross fixed capital formation'!D43-('Changes in inventories'!D39/1000)</f>
        <v>-2.3568881537479225</v>
      </c>
    </row>
    <row r="40" spans="1:17">
      <c r="A40" t="s">
        <v>3</v>
      </c>
      <c r="B40">
        <v>1</v>
      </c>
      <c r="C40">
        <v>2018</v>
      </c>
      <c r="Q40">
        <f>'Gross fixed capital formation'!D44-('Changes in inventories'!D40/1000)</f>
        <v>-2.3848000000000003</v>
      </c>
    </row>
    <row r="41" spans="1:17">
      <c r="A41" t="s">
        <v>3</v>
      </c>
      <c r="B41">
        <v>1</v>
      </c>
      <c r="C41">
        <v>2019</v>
      </c>
      <c r="Q41">
        <f>'Gross fixed capital formation'!D45-('Changes in inventories'!D41/1000)</f>
        <v>0.19550000000000001</v>
      </c>
    </row>
    <row r="42" spans="1:17">
      <c r="A42" t="s">
        <v>4</v>
      </c>
      <c r="B42">
        <v>2</v>
      </c>
      <c r="C42">
        <v>1980</v>
      </c>
      <c r="E42">
        <v>2.141</v>
      </c>
      <c r="F42">
        <v>3.1190000000000002</v>
      </c>
      <c r="G42">
        <v>13.307000000000002</v>
      </c>
      <c r="H42">
        <v>4.7880000000000003</v>
      </c>
      <c r="I42">
        <v>2.657</v>
      </c>
      <c r="J42">
        <v>8.7899999999999991</v>
      </c>
      <c r="K42">
        <v>14.254999999999999</v>
      </c>
      <c r="L42">
        <v>5.8940000000000001</v>
      </c>
      <c r="M42">
        <v>13.039</v>
      </c>
      <c r="N42">
        <v>8.9970000000000017</v>
      </c>
      <c r="O42">
        <v>76.986999999999995</v>
      </c>
    </row>
    <row r="43" spans="1:17">
      <c r="A43" t="s">
        <v>4</v>
      </c>
      <c r="B43">
        <v>2</v>
      </c>
      <c r="C43">
        <v>1981</v>
      </c>
      <c r="E43">
        <v>2.6629999999999998</v>
      </c>
      <c r="F43">
        <v>3.363</v>
      </c>
      <c r="G43">
        <v>15.004000000000001</v>
      </c>
      <c r="H43">
        <v>5.3419999999999996</v>
      </c>
      <c r="I43">
        <v>3.0190000000000001</v>
      </c>
      <c r="J43">
        <v>10.003</v>
      </c>
      <c r="K43">
        <v>18.481000000000002</v>
      </c>
      <c r="L43">
        <v>7.2439999999999998</v>
      </c>
      <c r="M43">
        <v>14.87</v>
      </c>
      <c r="N43">
        <v>4.2590000000000003</v>
      </c>
      <c r="O43">
        <v>84.248000000000005</v>
      </c>
    </row>
    <row r="44" spans="1:17">
      <c r="A44" t="s">
        <v>4</v>
      </c>
      <c r="B44">
        <v>2</v>
      </c>
      <c r="C44">
        <v>1982</v>
      </c>
      <c r="E44">
        <v>3.3929999999999998</v>
      </c>
      <c r="F44">
        <v>3.673</v>
      </c>
      <c r="G44">
        <v>17.587000000000003</v>
      </c>
      <c r="H44">
        <v>6.0419999999999998</v>
      </c>
      <c r="I44">
        <v>4.2370000000000001</v>
      </c>
      <c r="J44">
        <v>12.477</v>
      </c>
      <c r="K44">
        <v>20.068999999999999</v>
      </c>
      <c r="L44">
        <v>8.1909999999999989</v>
      </c>
      <c r="M44">
        <v>17.195</v>
      </c>
      <c r="N44">
        <v>11.819999999999999</v>
      </c>
      <c r="O44">
        <v>104.684</v>
      </c>
    </row>
    <row r="45" spans="1:17">
      <c r="A45" t="s">
        <v>4</v>
      </c>
      <c r="B45">
        <v>2</v>
      </c>
      <c r="C45">
        <v>1983</v>
      </c>
      <c r="E45">
        <v>3.1950000000000003</v>
      </c>
      <c r="F45">
        <v>3.7080000000000002</v>
      </c>
      <c r="G45">
        <v>19.328999999999997</v>
      </c>
      <c r="H45">
        <v>6.6459999999999999</v>
      </c>
      <c r="I45">
        <v>5.0419999999999998</v>
      </c>
      <c r="J45">
        <v>14.047999999999998</v>
      </c>
      <c r="K45">
        <v>23.805</v>
      </c>
      <c r="L45">
        <v>9.3520000000000003</v>
      </c>
      <c r="M45">
        <v>19.596</v>
      </c>
      <c r="N45">
        <v>13.643000000000001</v>
      </c>
      <c r="O45">
        <v>118.364</v>
      </c>
    </row>
    <row r="46" spans="1:17">
      <c r="A46" t="s">
        <v>4</v>
      </c>
      <c r="B46">
        <v>2</v>
      </c>
      <c r="C46">
        <v>1984</v>
      </c>
      <c r="E46">
        <v>3.9020000000000001</v>
      </c>
      <c r="F46">
        <v>4.7539999999999996</v>
      </c>
      <c r="G46">
        <v>22.206999999999997</v>
      </c>
      <c r="H46">
        <v>7.7359999999999998</v>
      </c>
      <c r="I46">
        <v>5.1070000000000002</v>
      </c>
      <c r="J46">
        <v>15.496</v>
      </c>
      <c r="K46">
        <v>26.177</v>
      </c>
      <c r="L46">
        <v>10.188000000000001</v>
      </c>
      <c r="M46">
        <v>21.132999999999999</v>
      </c>
      <c r="N46">
        <v>14.535</v>
      </c>
      <c r="O46">
        <v>131.23499999999999</v>
      </c>
    </row>
    <row r="47" spans="1:17">
      <c r="A47" t="s">
        <v>4</v>
      </c>
      <c r="B47">
        <v>2</v>
      </c>
      <c r="C47">
        <v>1985</v>
      </c>
      <c r="E47">
        <v>4.3</v>
      </c>
      <c r="F47">
        <v>5.0389999999999997</v>
      </c>
      <c r="G47">
        <v>23.178000000000001</v>
      </c>
      <c r="H47">
        <v>8.7140000000000004</v>
      </c>
      <c r="I47">
        <v>5.4989999999999997</v>
      </c>
      <c r="J47">
        <v>17.597000000000001</v>
      </c>
      <c r="K47">
        <v>27.844000000000001</v>
      </c>
      <c r="L47">
        <v>11.434999999999999</v>
      </c>
      <c r="M47">
        <v>22.905000000000001</v>
      </c>
      <c r="N47">
        <v>15.852</v>
      </c>
      <c r="O47">
        <v>142.363</v>
      </c>
    </row>
    <row r="48" spans="1:17">
      <c r="A48" t="s">
        <v>4</v>
      </c>
      <c r="B48">
        <v>2</v>
      </c>
      <c r="C48">
        <v>1986</v>
      </c>
      <c r="E48">
        <v>5.0270000000000001</v>
      </c>
      <c r="F48">
        <v>4.5759999999999996</v>
      </c>
      <c r="G48">
        <v>24.506</v>
      </c>
      <c r="H48">
        <v>9.1170000000000009</v>
      </c>
      <c r="I48">
        <v>5.9560000000000004</v>
      </c>
      <c r="J48">
        <v>18.456</v>
      </c>
      <c r="K48">
        <v>30.503</v>
      </c>
      <c r="L48">
        <v>12.356</v>
      </c>
      <c r="M48">
        <v>23.279</v>
      </c>
      <c r="N48">
        <v>16.157999999999998</v>
      </c>
      <c r="O48">
        <v>149.934</v>
      </c>
    </row>
    <row r="49" spans="1:15">
      <c r="A49" t="s">
        <v>4</v>
      </c>
      <c r="B49">
        <v>2</v>
      </c>
      <c r="C49">
        <v>1987</v>
      </c>
      <c r="E49">
        <v>5.6440000000000001</v>
      </c>
      <c r="F49">
        <v>3.8559999999999999</v>
      </c>
      <c r="G49">
        <v>25.905999999999992</v>
      </c>
      <c r="H49">
        <v>10.433999999999999</v>
      </c>
      <c r="I49">
        <v>6.5410000000000004</v>
      </c>
      <c r="J49">
        <v>18.917999999999999</v>
      </c>
      <c r="K49">
        <v>32.006</v>
      </c>
      <c r="L49">
        <v>12.651</v>
      </c>
      <c r="M49">
        <v>25.119</v>
      </c>
      <c r="N49">
        <v>14.298999999999999</v>
      </c>
      <c r="O49">
        <v>155.374</v>
      </c>
    </row>
    <row r="50" spans="1:15">
      <c r="A50" t="s">
        <v>4</v>
      </c>
      <c r="B50">
        <v>2</v>
      </c>
      <c r="C50">
        <v>1988</v>
      </c>
      <c r="E50">
        <v>4.3079999999999998</v>
      </c>
      <c r="F50">
        <v>5.0330000000000004</v>
      </c>
      <c r="G50">
        <v>27.150000000000002</v>
      </c>
      <c r="H50">
        <v>9.6530000000000005</v>
      </c>
      <c r="I50">
        <v>6.8890000000000002</v>
      </c>
      <c r="J50">
        <v>19.454000000000001</v>
      </c>
      <c r="K50">
        <v>34.358000000000004</v>
      </c>
      <c r="L50">
        <v>13.176</v>
      </c>
      <c r="M50">
        <v>27.109000000000002</v>
      </c>
      <c r="N50">
        <v>18.57</v>
      </c>
      <c r="O50">
        <v>165.7</v>
      </c>
    </row>
    <row r="51" spans="1:15">
      <c r="A51" t="s">
        <v>4</v>
      </c>
      <c r="B51">
        <v>2</v>
      </c>
      <c r="C51">
        <v>1989</v>
      </c>
      <c r="E51">
        <v>4.9059999999999997</v>
      </c>
      <c r="F51">
        <v>5.2190000000000003</v>
      </c>
      <c r="G51">
        <v>28.452000000000002</v>
      </c>
      <c r="H51">
        <v>9.0570000000000004</v>
      </c>
      <c r="I51">
        <v>6.9560000000000004</v>
      </c>
      <c r="J51">
        <v>21.682000000000002</v>
      </c>
      <c r="K51">
        <v>36.412999999999997</v>
      </c>
      <c r="L51">
        <v>13.944000000000001</v>
      </c>
      <c r="M51">
        <v>19.501999999999999</v>
      </c>
      <c r="N51">
        <v>20.157999999999998</v>
      </c>
      <c r="O51">
        <v>166.28899999999999</v>
      </c>
    </row>
    <row r="52" spans="1:15">
      <c r="A52" t="s">
        <v>4</v>
      </c>
      <c r="B52">
        <v>2</v>
      </c>
      <c r="C52">
        <v>1990</v>
      </c>
      <c r="E52">
        <v>4.1159999999999997</v>
      </c>
      <c r="F52">
        <v>4.6890000000000001</v>
      </c>
      <c r="G52">
        <v>28.955000000000005</v>
      </c>
      <c r="H52">
        <v>9.3559999999999999</v>
      </c>
      <c r="I52">
        <v>8.3070000000000004</v>
      </c>
      <c r="J52">
        <v>20.884</v>
      </c>
      <c r="K52">
        <v>38.308</v>
      </c>
      <c r="L52">
        <v>14.324</v>
      </c>
      <c r="M52">
        <v>31.402000000000001</v>
      </c>
      <c r="N52">
        <v>21.428000000000001</v>
      </c>
      <c r="O52">
        <v>181.76900000000001</v>
      </c>
    </row>
    <row r="53" spans="1:15">
      <c r="A53" t="s">
        <v>4</v>
      </c>
      <c r="B53">
        <v>2</v>
      </c>
      <c r="C53">
        <v>1991</v>
      </c>
      <c r="E53">
        <v>4.633</v>
      </c>
      <c r="F53">
        <v>4.758</v>
      </c>
      <c r="G53">
        <v>30.729999999999997</v>
      </c>
      <c r="H53">
        <v>8.9730000000000008</v>
      </c>
      <c r="I53">
        <v>8.2460000000000004</v>
      </c>
      <c r="J53">
        <v>20.044</v>
      </c>
      <c r="K53">
        <v>41.701999999999998</v>
      </c>
      <c r="L53">
        <v>14.459</v>
      </c>
      <c r="M53">
        <v>32.488999999999997</v>
      </c>
      <c r="N53">
        <v>22.068000000000001</v>
      </c>
      <c r="O53">
        <v>188.102</v>
      </c>
    </row>
    <row r="54" spans="1:15">
      <c r="A54" t="s">
        <v>4</v>
      </c>
      <c r="B54">
        <v>2</v>
      </c>
      <c r="C54">
        <v>1992</v>
      </c>
      <c r="E54">
        <v>3.4609999999999999</v>
      </c>
      <c r="F54">
        <v>3.0409999999999999</v>
      </c>
      <c r="G54">
        <v>24.11</v>
      </c>
      <c r="H54">
        <v>11.294</v>
      </c>
      <c r="I54">
        <v>5.6459999999999999</v>
      </c>
      <c r="J54">
        <v>15.295999999999999</v>
      </c>
      <c r="K54">
        <v>25.27</v>
      </c>
      <c r="L54">
        <v>10.475999999999999</v>
      </c>
      <c r="M54">
        <v>33.588000000000001</v>
      </c>
      <c r="N54">
        <v>22.545000000000002</v>
      </c>
      <c r="O54">
        <v>154.72699999999998</v>
      </c>
    </row>
    <row r="55" spans="1:15">
      <c r="A55" t="s">
        <v>4</v>
      </c>
      <c r="B55">
        <v>2</v>
      </c>
      <c r="C55">
        <v>1993</v>
      </c>
      <c r="E55">
        <v>3.8869999999999996</v>
      </c>
      <c r="F55">
        <v>2.823</v>
      </c>
      <c r="G55">
        <v>23.265999999999998</v>
      </c>
      <c r="H55">
        <v>11.185</v>
      </c>
      <c r="I55">
        <v>5.7359999999999998</v>
      </c>
      <c r="J55">
        <v>17.27</v>
      </c>
      <c r="K55">
        <v>22.155999999999999</v>
      </c>
      <c r="L55">
        <v>10.383000000000001</v>
      </c>
      <c r="M55">
        <v>45.948</v>
      </c>
      <c r="N55">
        <v>10.274000000000001</v>
      </c>
      <c r="O55">
        <v>152.928</v>
      </c>
    </row>
    <row r="56" spans="1:15">
      <c r="A56" t="s">
        <v>4</v>
      </c>
      <c r="B56">
        <v>2</v>
      </c>
      <c r="C56">
        <v>1994</v>
      </c>
      <c r="E56">
        <v>5.4580000000000002</v>
      </c>
      <c r="F56">
        <v>4.2069999999999999</v>
      </c>
      <c r="G56">
        <v>31.759000000000007</v>
      </c>
      <c r="H56">
        <v>14.516999999999999</v>
      </c>
      <c r="I56">
        <v>7.45</v>
      </c>
      <c r="J56">
        <v>20.105999999999998</v>
      </c>
      <c r="K56">
        <v>28.627000000000002</v>
      </c>
      <c r="L56">
        <v>14.773999999999999</v>
      </c>
      <c r="M56">
        <v>63.920999999999999</v>
      </c>
      <c r="N56">
        <v>14.287000000000001</v>
      </c>
      <c r="O56">
        <v>205.10599999999999</v>
      </c>
    </row>
    <row r="57" spans="1:15">
      <c r="A57" t="s">
        <v>4</v>
      </c>
      <c r="B57">
        <v>2</v>
      </c>
      <c r="C57">
        <v>1995</v>
      </c>
      <c r="E57">
        <v>6.5259999999999998</v>
      </c>
      <c r="F57">
        <v>4.8170000000000002</v>
      </c>
      <c r="G57">
        <v>41.416000000000011</v>
      </c>
      <c r="H57">
        <v>14.849</v>
      </c>
      <c r="I57">
        <v>8.7070000000000007</v>
      </c>
      <c r="J57">
        <v>24.593</v>
      </c>
      <c r="K57">
        <v>34.048000000000002</v>
      </c>
      <c r="L57">
        <v>17.651</v>
      </c>
      <c r="M57">
        <v>71.497</v>
      </c>
      <c r="N57">
        <v>16.080000000000002</v>
      </c>
      <c r="O57">
        <v>240.18400000000005</v>
      </c>
    </row>
    <row r="58" spans="1:15">
      <c r="A58" t="s">
        <v>4</v>
      </c>
      <c r="B58">
        <v>2</v>
      </c>
      <c r="C58">
        <v>1996</v>
      </c>
      <c r="E58">
        <v>6.2030000000000003</v>
      </c>
      <c r="F58">
        <v>5.8</v>
      </c>
      <c r="G58">
        <v>43.493000000000009</v>
      </c>
      <c r="H58">
        <v>15.388</v>
      </c>
      <c r="I58">
        <v>9.734</v>
      </c>
      <c r="J58">
        <v>26.257000000000001</v>
      </c>
      <c r="K58">
        <v>36.676000000000002</v>
      </c>
      <c r="L58">
        <v>17.866999999999997</v>
      </c>
      <c r="M58">
        <v>75.385000000000005</v>
      </c>
      <c r="N58">
        <v>16.826999999999998</v>
      </c>
      <c r="O58">
        <v>253.63</v>
      </c>
    </row>
    <row r="59" spans="1:15">
      <c r="A59" t="s">
        <v>4</v>
      </c>
      <c r="B59">
        <v>2</v>
      </c>
      <c r="C59">
        <v>1997</v>
      </c>
      <c r="E59">
        <v>8.1280000000000001</v>
      </c>
      <c r="F59">
        <v>7.72</v>
      </c>
      <c r="G59">
        <v>51.947499999999998</v>
      </c>
      <c r="H59">
        <v>17.035</v>
      </c>
      <c r="I59">
        <v>12.378</v>
      </c>
      <c r="J59">
        <v>30.810000000000002</v>
      </c>
      <c r="K59">
        <v>50.097000000000001</v>
      </c>
      <c r="L59">
        <v>22.606999999999999</v>
      </c>
      <c r="M59">
        <v>80.483999999999995</v>
      </c>
      <c r="N59">
        <v>18.805</v>
      </c>
      <c r="O59">
        <v>300.01150000000001</v>
      </c>
    </row>
    <row r="60" spans="1:15">
      <c r="A60" t="s">
        <v>4</v>
      </c>
      <c r="B60">
        <v>2</v>
      </c>
      <c r="C60">
        <v>1998</v>
      </c>
      <c r="E60">
        <v>8.1829999999999998</v>
      </c>
      <c r="F60">
        <v>8.1530000000000005</v>
      </c>
      <c r="G60">
        <v>57.015000000000001</v>
      </c>
      <c r="H60">
        <v>18.079999999999998</v>
      </c>
      <c r="I60">
        <v>17.423999999999999</v>
      </c>
      <c r="J60">
        <v>35.248999999999995</v>
      </c>
      <c r="K60">
        <v>57.177999999999997</v>
      </c>
      <c r="L60">
        <v>23.015999999999998</v>
      </c>
      <c r="M60">
        <v>87.713999999999999</v>
      </c>
      <c r="N60">
        <v>20.389000000000003</v>
      </c>
      <c r="O60">
        <v>332.40099999999995</v>
      </c>
    </row>
    <row r="61" spans="1:15">
      <c r="A61" t="s">
        <v>4</v>
      </c>
      <c r="B61">
        <v>2</v>
      </c>
      <c r="C61">
        <v>1999</v>
      </c>
      <c r="E61">
        <v>8.4499999999999993</v>
      </c>
      <c r="F61">
        <v>9.2669999999999995</v>
      </c>
      <c r="G61">
        <v>57.000999999999998</v>
      </c>
      <c r="H61">
        <v>17.459</v>
      </c>
      <c r="I61">
        <v>17.385000000000002</v>
      </c>
      <c r="J61">
        <v>34.347000000000001</v>
      </c>
      <c r="K61">
        <v>59.393000000000001</v>
      </c>
      <c r="L61">
        <v>27.533000000000001</v>
      </c>
      <c r="M61">
        <v>98.063000000000002</v>
      </c>
      <c r="N61">
        <v>22.319000000000003</v>
      </c>
      <c r="O61">
        <v>351.21699999999998</v>
      </c>
    </row>
    <row r="62" spans="1:15">
      <c r="A62" t="s">
        <v>4</v>
      </c>
      <c r="B62">
        <v>2</v>
      </c>
      <c r="C62">
        <v>2000</v>
      </c>
      <c r="E62">
        <v>9.1260000000000012</v>
      </c>
      <c r="F62">
        <v>9.1310000000000002</v>
      </c>
      <c r="G62">
        <v>59.262000000000008</v>
      </c>
      <c r="H62">
        <v>20.593</v>
      </c>
      <c r="I62">
        <v>19.603999999999999</v>
      </c>
      <c r="J62">
        <v>36.225999999999999</v>
      </c>
      <c r="K62">
        <v>67.765999999999991</v>
      </c>
      <c r="L62">
        <v>31.155000000000001</v>
      </c>
      <c r="M62">
        <v>105.02</v>
      </c>
      <c r="N62">
        <v>24.802</v>
      </c>
      <c r="O62">
        <v>382.685</v>
      </c>
    </row>
    <row r="63" spans="1:15">
      <c r="A63" t="s">
        <v>4</v>
      </c>
      <c r="B63">
        <v>2</v>
      </c>
      <c r="C63">
        <v>2001</v>
      </c>
      <c r="E63">
        <v>8.3859999999999992</v>
      </c>
      <c r="F63">
        <v>8.4700000000000006</v>
      </c>
      <c r="G63">
        <v>63.123000000000005</v>
      </c>
      <c r="H63">
        <v>23.521000000000001</v>
      </c>
      <c r="I63">
        <v>20.241</v>
      </c>
      <c r="J63">
        <v>36.143999999999998</v>
      </c>
      <c r="K63">
        <v>74.92</v>
      </c>
      <c r="L63">
        <v>31.362000000000002</v>
      </c>
      <c r="M63">
        <v>99.447000000000003</v>
      </c>
      <c r="N63">
        <v>23.639000000000003</v>
      </c>
      <c r="O63">
        <v>389.25300000000004</v>
      </c>
    </row>
    <row r="64" spans="1:15">
      <c r="A64" t="s">
        <v>4</v>
      </c>
      <c r="B64">
        <v>2</v>
      </c>
      <c r="C64">
        <v>2002</v>
      </c>
      <c r="E64">
        <v>6.891</v>
      </c>
      <c r="F64">
        <v>9.7260000000000009</v>
      </c>
      <c r="G64">
        <v>68.744000000000014</v>
      </c>
      <c r="H64">
        <v>26.033999999999999</v>
      </c>
      <c r="I64">
        <v>21.242999999999999</v>
      </c>
      <c r="J64">
        <v>38.92</v>
      </c>
      <c r="K64">
        <v>104.715</v>
      </c>
      <c r="L64">
        <v>35.003</v>
      </c>
      <c r="M64">
        <v>109.834</v>
      </c>
      <c r="N64">
        <v>26.003</v>
      </c>
      <c r="O64">
        <v>447.113</v>
      </c>
    </row>
    <row r="65" spans="1:15">
      <c r="A65" t="s">
        <v>4</v>
      </c>
      <c r="B65">
        <v>2</v>
      </c>
      <c r="C65">
        <v>2003</v>
      </c>
      <c r="E65">
        <v>8.5309999999999988</v>
      </c>
      <c r="F65">
        <v>10.574</v>
      </c>
      <c r="G65">
        <v>72.585999999999999</v>
      </c>
      <c r="H65">
        <v>28.552</v>
      </c>
      <c r="I65">
        <v>21.995000000000001</v>
      </c>
      <c r="J65">
        <v>40.383000000000003</v>
      </c>
      <c r="K65">
        <v>96.406000000000006</v>
      </c>
      <c r="L65">
        <v>36.640999999999998</v>
      </c>
      <c r="M65">
        <v>120.40300000000001</v>
      </c>
      <c r="N65">
        <v>28.047000000000001</v>
      </c>
      <c r="O65">
        <v>464.11800000000011</v>
      </c>
    </row>
    <row r="66" spans="1:15">
      <c r="A66" t="s">
        <v>4</v>
      </c>
      <c r="B66">
        <v>2</v>
      </c>
      <c r="C66">
        <v>2004</v>
      </c>
      <c r="E66">
        <v>8.4759999999999991</v>
      </c>
      <c r="F66">
        <v>10.52</v>
      </c>
      <c r="G66">
        <v>75.709000000000003</v>
      </c>
      <c r="H66">
        <v>30.178999999999998</v>
      </c>
      <c r="I66">
        <v>27.474</v>
      </c>
      <c r="J66">
        <v>42.594000000000001</v>
      </c>
      <c r="K66">
        <v>112.958</v>
      </c>
      <c r="L66">
        <v>38.730000000000004</v>
      </c>
      <c r="M66">
        <v>131.77099999999999</v>
      </c>
      <c r="N66">
        <v>30.361999999999998</v>
      </c>
      <c r="O66">
        <v>508.77299999999997</v>
      </c>
    </row>
    <row r="67" spans="1:15">
      <c r="A67" t="s">
        <v>4</v>
      </c>
      <c r="B67">
        <v>2</v>
      </c>
      <c r="C67">
        <v>2005</v>
      </c>
      <c r="E67">
        <v>10.199999999999999</v>
      </c>
      <c r="F67">
        <v>9</v>
      </c>
      <c r="G67">
        <v>73</v>
      </c>
      <c r="H67">
        <v>33.700000000000003</v>
      </c>
      <c r="I67">
        <v>29.3</v>
      </c>
      <c r="J67">
        <v>44.8</v>
      </c>
      <c r="K67">
        <v>134.69999999999999</v>
      </c>
      <c r="L67">
        <v>41.1</v>
      </c>
      <c r="M67">
        <v>121.1</v>
      </c>
      <c r="N67">
        <v>29.1</v>
      </c>
      <c r="O67">
        <v>526</v>
      </c>
    </row>
    <row r="68" spans="1:15">
      <c r="A68" t="s">
        <v>4</v>
      </c>
      <c r="B68">
        <v>2</v>
      </c>
      <c r="C68">
        <v>2006</v>
      </c>
      <c r="E68">
        <v>9</v>
      </c>
      <c r="F68">
        <v>10.1</v>
      </c>
      <c r="G68">
        <v>67.7</v>
      </c>
      <c r="H68">
        <v>37</v>
      </c>
      <c r="I68">
        <v>33.799999999999997</v>
      </c>
      <c r="J68">
        <v>47.3</v>
      </c>
      <c r="K68">
        <v>155.1</v>
      </c>
      <c r="L68">
        <v>43.3</v>
      </c>
      <c r="M68">
        <v>131.9</v>
      </c>
      <c r="N68">
        <v>31.8</v>
      </c>
      <c r="O68">
        <v>567</v>
      </c>
    </row>
    <row r="69" spans="1:15">
      <c r="A69" t="s">
        <v>4</v>
      </c>
      <c r="B69">
        <v>2</v>
      </c>
      <c r="C69">
        <v>2007</v>
      </c>
      <c r="E69">
        <v>9.6999999999999993</v>
      </c>
      <c r="F69">
        <v>10</v>
      </c>
      <c r="G69">
        <v>75.8</v>
      </c>
      <c r="H69">
        <v>43.4</v>
      </c>
      <c r="I69">
        <v>38.299999999999997</v>
      </c>
      <c r="J69">
        <v>52.3</v>
      </c>
      <c r="K69">
        <v>180</v>
      </c>
      <c r="L69">
        <v>48.5</v>
      </c>
      <c r="M69">
        <v>135.30000000000001</v>
      </c>
      <c r="N69">
        <v>33.6</v>
      </c>
      <c r="O69">
        <v>626.9</v>
      </c>
    </row>
    <row r="70" spans="1:15">
      <c r="A70" t="s">
        <v>4</v>
      </c>
      <c r="B70">
        <v>2</v>
      </c>
      <c r="C70">
        <v>2008</v>
      </c>
      <c r="E70">
        <v>10.8</v>
      </c>
      <c r="F70">
        <v>10</v>
      </c>
      <c r="G70">
        <v>86.8</v>
      </c>
      <c r="H70">
        <v>49</v>
      </c>
      <c r="I70">
        <v>39.299999999999997</v>
      </c>
      <c r="J70">
        <v>58.1</v>
      </c>
      <c r="K70">
        <v>204.8</v>
      </c>
      <c r="L70">
        <v>54.8</v>
      </c>
      <c r="M70">
        <v>144.6</v>
      </c>
      <c r="N70">
        <v>36.799999999999997</v>
      </c>
      <c r="O70">
        <v>694.99999999999989</v>
      </c>
    </row>
    <row r="71" spans="1:15">
      <c r="A71" t="s">
        <v>4</v>
      </c>
      <c r="B71">
        <v>2</v>
      </c>
      <c r="C71">
        <v>2009</v>
      </c>
      <c r="E71">
        <v>12.5</v>
      </c>
      <c r="F71">
        <v>20.5</v>
      </c>
      <c r="G71">
        <v>81.400000000000006</v>
      </c>
      <c r="H71">
        <v>49</v>
      </c>
      <c r="I71">
        <v>37.200000000000003</v>
      </c>
      <c r="J71">
        <v>57.2</v>
      </c>
      <c r="K71">
        <v>208.7</v>
      </c>
      <c r="L71">
        <v>54.7</v>
      </c>
      <c r="M71">
        <v>140.30000000000001</v>
      </c>
      <c r="N71">
        <v>36.6</v>
      </c>
      <c r="O71">
        <v>698.1</v>
      </c>
    </row>
    <row r="72" spans="1:15">
      <c r="A72" t="s">
        <v>4</v>
      </c>
      <c r="B72">
        <v>2</v>
      </c>
      <c r="C72">
        <v>2010</v>
      </c>
      <c r="E72">
        <v>13.4</v>
      </c>
      <c r="F72">
        <v>23.1</v>
      </c>
      <c r="G72">
        <v>87.8</v>
      </c>
      <c r="H72">
        <v>55.6</v>
      </c>
      <c r="I72">
        <v>36.700000000000003</v>
      </c>
      <c r="J72">
        <v>58</v>
      </c>
      <c r="K72">
        <v>208.1</v>
      </c>
      <c r="L72">
        <v>56</v>
      </c>
      <c r="M72">
        <v>162.9</v>
      </c>
      <c r="N72">
        <v>40.6</v>
      </c>
      <c r="O72">
        <v>742.2</v>
      </c>
    </row>
    <row r="73" spans="1:15">
      <c r="A73" t="s">
        <v>4</v>
      </c>
      <c r="B73">
        <v>2</v>
      </c>
      <c r="C73">
        <v>2011</v>
      </c>
      <c r="E73">
        <v>12.6</v>
      </c>
      <c r="F73">
        <v>30.3</v>
      </c>
      <c r="G73">
        <v>104.3</v>
      </c>
      <c r="H73">
        <v>55.2</v>
      </c>
      <c r="I73">
        <v>47.1</v>
      </c>
      <c r="J73">
        <v>67</v>
      </c>
      <c r="K73">
        <v>238.3</v>
      </c>
      <c r="L73">
        <v>64.7</v>
      </c>
      <c r="M73">
        <v>188.7</v>
      </c>
      <c r="N73">
        <v>46.4</v>
      </c>
      <c r="O73">
        <v>854.6</v>
      </c>
    </row>
    <row r="74" spans="1:15">
      <c r="A74" t="s">
        <v>4</v>
      </c>
      <c r="B74">
        <v>2</v>
      </c>
      <c r="C74">
        <v>2012</v>
      </c>
      <c r="E74">
        <v>14.2</v>
      </c>
      <c r="F74">
        <v>41.6</v>
      </c>
      <c r="G74">
        <v>107.4</v>
      </c>
      <c r="H74">
        <v>60.8</v>
      </c>
      <c r="I74">
        <v>47.7</v>
      </c>
      <c r="J74">
        <v>70.8</v>
      </c>
      <c r="K74">
        <v>260.3</v>
      </c>
      <c r="L74">
        <v>68.8</v>
      </c>
      <c r="M74">
        <v>209.2</v>
      </c>
      <c r="N74">
        <v>27</v>
      </c>
      <c r="O74">
        <v>907.8</v>
      </c>
    </row>
    <row r="75" spans="1:15">
      <c r="A75" t="s">
        <v>4</v>
      </c>
      <c r="B75">
        <v>2</v>
      </c>
      <c r="C75">
        <v>2013</v>
      </c>
      <c r="E75">
        <v>14.5</v>
      </c>
      <c r="F75">
        <v>33.200000000000003</v>
      </c>
      <c r="G75">
        <v>104.3</v>
      </c>
      <c r="H75">
        <v>64.5</v>
      </c>
      <c r="I75">
        <v>52.9</v>
      </c>
      <c r="J75">
        <v>76</v>
      </c>
      <c r="K75">
        <v>283.10000000000002</v>
      </c>
      <c r="L75">
        <v>72.599999999999994</v>
      </c>
      <c r="M75">
        <v>211.7</v>
      </c>
      <c r="N75">
        <v>54</v>
      </c>
      <c r="O75">
        <v>966.8</v>
      </c>
    </row>
    <row r="76" spans="1:15">
      <c r="A76" t="s">
        <v>4</v>
      </c>
      <c r="B76">
        <v>2</v>
      </c>
      <c r="C76">
        <v>2014</v>
      </c>
      <c r="E76">
        <v>13.3</v>
      </c>
      <c r="F76">
        <v>33.700000000000003</v>
      </c>
      <c r="G76">
        <v>102.9</v>
      </c>
      <c r="H76">
        <v>69.7</v>
      </c>
      <c r="I76">
        <v>59.2</v>
      </c>
      <c r="J76">
        <v>77.099999999999994</v>
      </c>
      <c r="K76">
        <v>280.8</v>
      </c>
      <c r="L76">
        <v>72.900000000000006</v>
      </c>
      <c r="M76">
        <v>227.2</v>
      </c>
      <c r="N76">
        <v>57.1</v>
      </c>
      <c r="O76">
        <v>993.9</v>
      </c>
    </row>
    <row r="77" spans="1:15">
      <c r="A77" t="s">
        <v>4</v>
      </c>
      <c r="B77">
        <v>2</v>
      </c>
      <c r="C77">
        <v>2015</v>
      </c>
      <c r="E77" s="26">
        <v>15.260727272727101</v>
      </c>
      <c r="F77" s="26">
        <v>40.77818181818202</v>
      </c>
      <c r="G77" s="26">
        <v>111.82381818181784</v>
      </c>
      <c r="H77" s="26">
        <v>72.86563636363644</v>
      </c>
      <c r="I77" s="26">
        <v>57.710181818181809</v>
      </c>
      <c r="J77" s="26">
        <v>80.861090909090308</v>
      </c>
      <c r="K77" s="26">
        <v>307.98581818181992</v>
      </c>
      <c r="L77" s="26">
        <v>78.209090909090264</v>
      </c>
      <c r="M77" s="26">
        <v>229.32709090908975</v>
      </c>
      <c r="N77" s="26">
        <v>52.030545454545972</v>
      </c>
      <c r="O77" s="26">
        <v>1046.8521818181814</v>
      </c>
    </row>
    <row r="78" spans="1:15">
      <c r="A78" t="s">
        <v>4</v>
      </c>
      <c r="B78">
        <v>2</v>
      </c>
      <c r="C78">
        <v>2016</v>
      </c>
      <c r="E78" s="26">
        <v>15.854545454545359</v>
      </c>
      <c r="F78" s="26">
        <v>44.059090909091537</v>
      </c>
      <c r="G78" s="26">
        <v>115.80795454545387</v>
      </c>
      <c r="H78" s="26">
        <v>76.705681818181802</v>
      </c>
      <c r="I78" s="26">
        <v>60.525909090908499</v>
      </c>
      <c r="J78" s="26">
        <v>84.471363636363094</v>
      </c>
      <c r="K78" s="26">
        <v>324.97045454545878</v>
      </c>
      <c r="L78" s="26">
        <v>81.908636363636106</v>
      </c>
      <c r="M78" s="26">
        <v>240.20477272727294</v>
      </c>
      <c r="N78" s="26">
        <v>54.287727272728262</v>
      </c>
      <c r="O78" s="26">
        <v>1098.7961363636402</v>
      </c>
    </row>
    <row r="79" spans="1:15">
      <c r="A79" t="s">
        <v>4</v>
      </c>
      <c r="B79">
        <v>2</v>
      </c>
      <c r="C79">
        <v>2017</v>
      </c>
      <c r="E79" s="26">
        <v>16.44836363636341</v>
      </c>
      <c r="F79" s="26">
        <v>47.340000000001055</v>
      </c>
      <c r="G79" s="26">
        <v>119.79209090908989</v>
      </c>
      <c r="H79" s="26">
        <v>80.545727272727163</v>
      </c>
      <c r="I79" s="26">
        <v>63.341636363636098</v>
      </c>
      <c r="J79" s="26">
        <v>88.08163636363588</v>
      </c>
      <c r="K79" s="26">
        <v>341.95509090909763</v>
      </c>
      <c r="L79" s="26">
        <v>85.608181818181038</v>
      </c>
      <c r="M79" s="26">
        <v>251.08245454545613</v>
      </c>
      <c r="N79" s="26">
        <v>56.544909090909641</v>
      </c>
      <c r="O79" s="26">
        <v>1150.7400909090979</v>
      </c>
    </row>
    <row r="80" spans="1:15">
      <c r="A80" t="s">
        <v>4</v>
      </c>
      <c r="B80">
        <v>2</v>
      </c>
      <c r="C80">
        <v>2018</v>
      </c>
      <c r="E80" s="26">
        <v>17.042181818181689</v>
      </c>
      <c r="F80" s="26">
        <v>50.620909090909663</v>
      </c>
      <c r="G80" s="26">
        <v>123.77622727272683</v>
      </c>
      <c r="H80" s="26">
        <v>84.385772727272524</v>
      </c>
      <c r="I80" s="26">
        <v>66.157363636363698</v>
      </c>
      <c r="J80" s="26">
        <v>91.691909090908666</v>
      </c>
      <c r="K80" s="26">
        <v>358.93972727272921</v>
      </c>
      <c r="L80" s="26">
        <v>89.307727272726879</v>
      </c>
      <c r="M80" s="26">
        <v>261.96013636363568</v>
      </c>
      <c r="N80" s="26">
        <v>58.80209090909193</v>
      </c>
      <c r="O80" s="26">
        <v>1202.6840454545468</v>
      </c>
    </row>
    <row r="81" spans="1:15">
      <c r="A81" t="s">
        <v>4</v>
      </c>
      <c r="B81">
        <v>2</v>
      </c>
      <c r="C81">
        <v>2019</v>
      </c>
      <c r="E81" s="26">
        <v>17.63599999999974</v>
      </c>
      <c r="F81" s="26">
        <v>53.901818181819181</v>
      </c>
      <c r="G81" s="26">
        <v>127.76036363636285</v>
      </c>
      <c r="H81" s="26">
        <v>88.225818181817885</v>
      </c>
      <c r="I81" s="26">
        <v>68.973090909090388</v>
      </c>
      <c r="J81" s="26">
        <v>95.302181818181452</v>
      </c>
      <c r="K81" s="26">
        <v>375.92436363636807</v>
      </c>
      <c r="L81" s="26">
        <v>93.007272727271811</v>
      </c>
      <c r="M81" s="26">
        <v>272.83781818181888</v>
      </c>
      <c r="N81" s="26">
        <v>61.05927272727331</v>
      </c>
      <c r="O81" s="26">
        <v>1254.6280000000036</v>
      </c>
    </row>
    <row r="90" spans="1:15">
      <c r="A90" t="s">
        <v>27</v>
      </c>
    </row>
  </sheetData>
  <sortState xmlns:xlrd2="http://schemas.microsoft.com/office/spreadsheetml/2017/richdata2" ref="Q41:AB75">
    <sortCondition descending="1" ref="Q41:Q7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3001-A971-BC4E-B877-EC4A89B6B6F7}">
  <dimension ref="A1:D45"/>
  <sheetViews>
    <sheetView workbookViewId="0">
      <selection activeCell="D2" sqref="D2"/>
    </sheetView>
  </sheetViews>
  <sheetFormatPr baseColWidth="10" defaultRowHeight="16"/>
  <sheetData>
    <row r="1" spans="1:4">
      <c r="A1" s="1" t="s">
        <v>0</v>
      </c>
      <c r="B1" s="1" t="s">
        <v>1</v>
      </c>
      <c r="C1" s="2" t="s">
        <v>2</v>
      </c>
      <c r="D1" t="s">
        <v>24</v>
      </c>
    </row>
    <row r="2" spans="1:4">
      <c r="A2" t="s">
        <v>3</v>
      </c>
      <c r="B2">
        <v>1</v>
      </c>
      <c r="C2">
        <v>1980</v>
      </c>
      <c r="D2">
        <v>-273.02912403059798</v>
      </c>
    </row>
    <row r="3" spans="1:4">
      <c r="A3" t="s">
        <v>3</v>
      </c>
      <c r="B3">
        <v>1</v>
      </c>
      <c r="C3">
        <v>1981</v>
      </c>
      <c r="D3">
        <v>410.15041743263163</v>
      </c>
    </row>
    <row r="4" spans="1:4">
      <c r="A4" t="s">
        <v>3</v>
      </c>
      <c r="B4">
        <v>1</v>
      </c>
      <c r="C4">
        <v>1982</v>
      </c>
      <c r="D4">
        <v>36.403883204079726</v>
      </c>
    </row>
    <row r="5" spans="1:4">
      <c r="A5" t="s">
        <v>3</v>
      </c>
      <c r="B5">
        <v>1</v>
      </c>
      <c r="C5">
        <v>1983</v>
      </c>
      <c r="D5">
        <v>-86.155856916322023</v>
      </c>
    </row>
    <row r="6" spans="1:4">
      <c r="A6" t="s">
        <v>3</v>
      </c>
      <c r="B6">
        <v>1</v>
      </c>
      <c r="C6">
        <v>1984</v>
      </c>
      <c r="D6">
        <v>691.67378087751479</v>
      </c>
    </row>
    <row r="7" spans="1:4">
      <c r="A7" t="s">
        <v>3</v>
      </c>
      <c r="B7">
        <v>1</v>
      </c>
      <c r="C7">
        <v>1985</v>
      </c>
      <c r="D7">
        <v>970.7702187754594</v>
      </c>
    </row>
    <row r="8" spans="1:4">
      <c r="A8" t="s">
        <v>3</v>
      </c>
      <c r="B8">
        <v>1</v>
      </c>
      <c r="C8">
        <v>1986</v>
      </c>
      <c r="D8">
        <v>512.08129040405481</v>
      </c>
    </row>
    <row r="9" spans="1:4">
      <c r="A9" t="s">
        <v>3</v>
      </c>
      <c r="B9">
        <v>1</v>
      </c>
      <c r="C9">
        <v>1987</v>
      </c>
      <c r="D9">
        <v>1291.124390971361</v>
      </c>
    </row>
    <row r="10" spans="1:4">
      <c r="A10" t="s">
        <v>3</v>
      </c>
      <c r="B10">
        <v>1</v>
      </c>
      <c r="C10">
        <v>1988</v>
      </c>
      <c r="D10">
        <v>1010.8144902999471</v>
      </c>
    </row>
    <row r="11" spans="1:4">
      <c r="A11" t="s">
        <v>3</v>
      </c>
      <c r="B11">
        <v>1</v>
      </c>
      <c r="C11">
        <v>1989</v>
      </c>
      <c r="D11">
        <v>2087.1559703672378</v>
      </c>
    </row>
    <row r="12" spans="1:4">
      <c r="A12" t="s">
        <v>3</v>
      </c>
      <c r="B12">
        <v>1</v>
      </c>
      <c r="C12">
        <v>1990</v>
      </c>
      <c r="D12">
        <v>103.14433574489257</v>
      </c>
    </row>
    <row r="13" spans="1:4">
      <c r="A13" t="s">
        <v>3</v>
      </c>
      <c r="B13">
        <v>1</v>
      </c>
      <c r="C13">
        <v>1991</v>
      </c>
      <c r="D13">
        <v>63.100064220404867</v>
      </c>
    </row>
    <row r="14" spans="1:4">
      <c r="A14" t="s">
        <v>3</v>
      </c>
      <c r="B14">
        <v>1</v>
      </c>
      <c r="C14">
        <v>1992</v>
      </c>
      <c r="D14">
        <v>988.97216037749922</v>
      </c>
    </row>
    <row r="15" spans="1:4">
      <c r="A15" t="s">
        <v>3</v>
      </c>
      <c r="B15">
        <v>1</v>
      </c>
      <c r="C15">
        <v>1993</v>
      </c>
      <c r="D15">
        <v>1666.0843879733823</v>
      </c>
    </row>
    <row r="16" spans="1:4">
      <c r="A16" t="s">
        <v>3</v>
      </c>
      <c r="B16">
        <v>1</v>
      </c>
      <c r="C16">
        <v>1994</v>
      </c>
      <c r="D16">
        <v>1150.3627092489194</v>
      </c>
    </row>
    <row r="17" spans="1:4">
      <c r="A17" t="s">
        <v>3</v>
      </c>
      <c r="B17">
        <v>1</v>
      </c>
      <c r="C17">
        <v>1995</v>
      </c>
      <c r="D17">
        <v>1287.484002650953</v>
      </c>
    </row>
    <row r="18" spans="1:4">
      <c r="A18" t="s">
        <v>3</v>
      </c>
      <c r="B18">
        <v>1</v>
      </c>
      <c r="C18">
        <v>1996</v>
      </c>
      <c r="D18">
        <v>-1110.3184377244315</v>
      </c>
    </row>
    <row r="19" spans="1:4">
      <c r="A19" t="s">
        <v>3</v>
      </c>
      <c r="B19">
        <v>1</v>
      </c>
      <c r="C19">
        <v>1997</v>
      </c>
      <c r="D19">
        <v>2291.0177163100839</v>
      </c>
    </row>
    <row r="20" spans="1:4">
      <c r="A20" t="s">
        <v>3</v>
      </c>
      <c r="B20">
        <v>1</v>
      </c>
      <c r="C20">
        <v>1998</v>
      </c>
      <c r="D20">
        <v>2496.0929250263994</v>
      </c>
    </row>
    <row r="21" spans="1:4">
      <c r="A21" t="s">
        <v>3</v>
      </c>
      <c r="B21">
        <v>1</v>
      </c>
      <c r="C21">
        <v>1999</v>
      </c>
      <c r="D21">
        <v>-1536.8321013727561</v>
      </c>
    </row>
    <row r="22" spans="1:4">
      <c r="A22" t="s">
        <v>3</v>
      </c>
      <c r="B22">
        <v>1</v>
      </c>
      <c r="C22">
        <v>2000</v>
      </c>
      <c r="D22">
        <v>2883.3790918690602</v>
      </c>
    </row>
    <row r="23" spans="1:4">
      <c r="A23" t="s">
        <v>3</v>
      </c>
      <c r="B23">
        <v>1</v>
      </c>
      <c r="C23">
        <v>2001</v>
      </c>
      <c r="D23">
        <v>-2658.3949313621965</v>
      </c>
    </row>
    <row r="24" spans="1:4">
      <c r="A24" t="s">
        <v>3</v>
      </c>
      <c r="B24">
        <v>1</v>
      </c>
      <c r="C24">
        <v>2002</v>
      </c>
      <c r="D24">
        <v>539.51425554382263</v>
      </c>
    </row>
    <row r="25" spans="1:4">
      <c r="A25" t="s">
        <v>3</v>
      </c>
      <c r="B25">
        <v>1</v>
      </c>
      <c r="C25">
        <v>2003</v>
      </c>
      <c r="D25">
        <v>1531.235480464625</v>
      </c>
    </row>
    <row r="26" spans="1:4">
      <c r="A26" t="s">
        <v>3</v>
      </c>
      <c r="B26">
        <v>1</v>
      </c>
      <c r="C26">
        <v>2004</v>
      </c>
      <c r="D26">
        <v>5461.1826821541708</v>
      </c>
    </row>
    <row r="27" spans="1:4">
      <c r="A27" t="s">
        <v>3</v>
      </c>
      <c r="B27">
        <v>1</v>
      </c>
      <c r="C27">
        <v>2005</v>
      </c>
      <c r="D27">
        <v>2268.8701161562831</v>
      </c>
    </row>
    <row r="28" spans="1:4">
      <c r="A28" t="s">
        <v>3</v>
      </c>
      <c r="B28">
        <v>1</v>
      </c>
      <c r="C28">
        <v>2006</v>
      </c>
      <c r="D28">
        <v>5300</v>
      </c>
    </row>
    <row r="29" spans="1:4">
      <c r="A29" t="s">
        <v>3</v>
      </c>
      <c r="B29">
        <v>1</v>
      </c>
      <c r="C29">
        <v>2007</v>
      </c>
      <c r="D29">
        <v>5078</v>
      </c>
    </row>
    <row r="30" spans="1:4">
      <c r="A30" t="s">
        <v>3</v>
      </c>
      <c r="B30">
        <v>1</v>
      </c>
      <c r="C30">
        <v>2008</v>
      </c>
      <c r="D30">
        <v>4518</v>
      </c>
    </row>
    <row r="31" spans="1:4">
      <c r="A31" t="s">
        <v>3</v>
      </c>
      <c r="B31">
        <v>1</v>
      </c>
      <c r="C31">
        <v>2009</v>
      </c>
      <c r="D31">
        <v>-5092</v>
      </c>
    </row>
    <row r="32" spans="1:4">
      <c r="A32" t="s">
        <v>3</v>
      </c>
      <c r="B32">
        <v>1</v>
      </c>
      <c r="C32">
        <v>2010</v>
      </c>
      <c r="D32">
        <v>9077</v>
      </c>
    </row>
    <row r="33" spans="1:4">
      <c r="A33" t="s">
        <v>3</v>
      </c>
      <c r="B33">
        <v>1</v>
      </c>
      <c r="C33">
        <v>2011</v>
      </c>
      <c r="D33">
        <v>1611</v>
      </c>
    </row>
    <row r="34" spans="1:4">
      <c r="A34" t="s">
        <v>3</v>
      </c>
      <c r="B34">
        <v>1</v>
      </c>
      <c r="C34">
        <v>2012</v>
      </c>
      <c r="D34">
        <v>6304</v>
      </c>
    </row>
    <row r="35" spans="1:4">
      <c r="A35" t="s">
        <v>3</v>
      </c>
      <c r="B35">
        <v>1</v>
      </c>
      <c r="C35">
        <v>2013</v>
      </c>
      <c r="D35">
        <v>3629</v>
      </c>
    </row>
    <row r="36" spans="1:4">
      <c r="A36" t="s">
        <v>3</v>
      </c>
      <c r="B36">
        <v>1</v>
      </c>
      <c r="C36">
        <v>2014</v>
      </c>
      <c r="D36">
        <v>2352</v>
      </c>
    </row>
    <row r="37" spans="1:4">
      <c r="A37" t="s">
        <v>3</v>
      </c>
      <c r="B37">
        <v>1</v>
      </c>
      <c r="C37">
        <v>2015</v>
      </c>
      <c r="D37">
        <v>2499</v>
      </c>
    </row>
    <row r="38" spans="1:4">
      <c r="A38" t="s">
        <v>3</v>
      </c>
      <c r="B38">
        <v>1</v>
      </c>
      <c r="C38">
        <v>2016</v>
      </c>
      <c r="D38">
        <v>2337</v>
      </c>
    </row>
    <row r="39" spans="1:4">
      <c r="A39" t="s">
        <v>3</v>
      </c>
      <c r="B39">
        <v>1</v>
      </c>
      <c r="C39">
        <v>2017</v>
      </c>
      <c r="D39">
        <v>4055</v>
      </c>
    </row>
    <row r="40" spans="1:4">
      <c r="A40" t="s">
        <v>3</v>
      </c>
      <c r="B40">
        <v>1</v>
      </c>
      <c r="C40">
        <v>2018</v>
      </c>
      <c r="D40">
        <v>4131</v>
      </c>
    </row>
    <row r="41" spans="1:4">
      <c r="A41" t="s">
        <v>3</v>
      </c>
      <c r="B41">
        <v>1</v>
      </c>
      <c r="C41">
        <v>2019</v>
      </c>
      <c r="D41">
        <v>1788</v>
      </c>
    </row>
    <row r="45" spans="1:4">
      <c r="A45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4025-014C-C147-B899-1201522708F7}">
  <dimension ref="A1:W109"/>
  <sheetViews>
    <sheetView workbookViewId="0">
      <pane xSplit="3" ySplit="1" topLeftCell="S36" activePane="bottomRight" state="frozen"/>
      <selection pane="topRight" activeCell="D1" sqref="D1"/>
      <selection pane="bottomLeft" activeCell="A2" sqref="A2"/>
      <selection pane="bottomRight" activeCell="W61" sqref="W61"/>
    </sheetView>
  </sheetViews>
  <sheetFormatPr baseColWidth="10" defaultRowHeight="16"/>
  <sheetData>
    <row r="1" spans="1:23" ht="170">
      <c r="A1" s="1" t="s">
        <v>0</v>
      </c>
      <c r="B1" s="1" t="s">
        <v>1</v>
      </c>
      <c r="C1" s="2" t="s">
        <v>2</v>
      </c>
      <c r="D1" s="3" t="s">
        <v>5</v>
      </c>
      <c r="E1" s="3" t="s">
        <v>6</v>
      </c>
      <c r="F1" s="3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3" t="s">
        <v>12</v>
      </c>
      <c r="L1" s="4" t="s">
        <v>13</v>
      </c>
      <c r="M1" s="3" t="s">
        <v>14</v>
      </c>
      <c r="N1" s="4" t="s">
        <v>15</v>
      </c>
      <c r="O1" s="4" t="s">
        <v>16</v>
      </c>
      <c r="P1" s="5" t="s">
        <v>17</v>
      </c>
      <c r="Q1" s="6" t="s">
        <v>18</v>
      </c>
      <c r="R1" s="5" t="s">
        <v>19</v>
      </c>
      <c r="S1" s="4" t="s">
        <v>20</v>
      </c>
      <c r="T1" s="4" t="s">
        <v>21</v>
      </c>
      <c r="U1" s="4" t="s">
        <v>22</v>
      </c>
      <c r="V1" s="3" t="s">
        <v>23</v>
      </c>
      <c r="W1" s="3" t="s">
        <v>24</v>
      </c>
    </row>
    <row r="2" spans="1:23">
      <c r="A2" t="s">
        <v>3</v>
      </c>
      <c r="B2">
        <v>1</v>
      </c>
      <c r="C2">
        <v>1976</v>
      </c>
      <c r="D2" s="18"/>
      <c r="E2" s="18"/>
      <c r="F2" s="18"/>
      <c r="G2" s="19"/>
      <c r="H2" s="19"/>
      <c r="I2" s="19"/>
      <c r="J2" s="19"/>
      <c r="K2" s="18"/>
      <c r="L2" s="19"/>
      <c r="M2" s="18"/>
      <c r="N2" s="19"/>
      <c r="O2" s="19"/>
      <c r="P2" s="20"/>
      <c r="Q2" s="21"/>
      <c r="R2" s="20"/>
      <c r="S2" s="19"/>
      <c r="T2" s="19"/>
      <c r="U2" s="19"/>
      <c r="V2" s="18"/>
      <c r="W2">
        <v>1.3099145933697602</v>
      </c>
    </row>
    <row r="3" spans="1:23">
      <c r="A3" t="s">
        <v>3</v>
      </c>
      <c r="B3">
        <v>1</v>
      </c>
      <c r="C3">
        <v>1977</v>
      </c>
      <c r="D3" s="18"/>
      <c r="E3" s="18"/>
      <c r="F3" s="18"/>
      <c r="G3" s="19"/>
      <c r="H3" s="19"/>
      <c r="I3" s="19"/>
      <c r="J3" s="19"/>
      <c r="K3" s="18"/>
      <c r="L3" s="19"/>
      <c r="M3" s="18"/>
      <c r="N3" s="19"/>
      <c r="O3" s="19"/>
      <c r="P3" s="20"/>
      <c r="Q3" s="21"/>
      <c r="R3" s="20"/>
      <c r="S3" s="19"/>
      <c r="T3" s="19"/>
      <c r="U3" s="19"/>
      <c r="V3" s="18"/>
      <c r="W3">
        <v>1.5368850318479705</v>
      </c>
    </row>
    <row r="4" spans="1:23">
      <c r="A4" t="s">
        <v>3</v>
      </c>
      <c r="B4">
        <v>1</v>
      </c>
      <c r="C4">
        <v>1978</v>
      </c>
      <c r="D4" s="18"/>
      <c r="E4" s="18"/>
      <c r="F4" s="18"/>
      <c r="G4" s="19"/>
      <c r="H4" s="19"/>
      <c r="I4" s="19"/>
      <c r="J4" s="19"/>
      <c r="K4" s="18"/>
      <c r="L4" s="19"/>
      <c r="M4" s="18"/>
      <c r="N4" s="19"/>
      <c r="O4" s="19"/>
      <c r="P4" s="20"/>
      <c r="Q4" s="21"/>
      <c r="R4" s="20"/>
      <c r="S4" s="19"/>
      <c r="T4" s="19"/>
      <c r="U4" s="19"/>
      <c r="V4" s="18"/>
      <c r="W4">
        <v>1.8015142426297404</v>
      </c>
    </row>
    <row r="5" spans="1:23">
      <c r="A5" t="s">
        <v>3</v>
      </c>
      <c r="B5">
        <v>1</v>
      </c>
      <c r="C5">
        <v>1979</v>
      </c>
      <c r="D5" s="18"/>
      <c r="E5" s="18"/>
      <c r="F5" s="18"/>
      <c r="G5" s="19"/>
      <c r="H5" s="19"/>
      <c r="I5" s="19"/>
      <c r="J5" s="19"/>
      <c r="K5" s="18"/>
      <c r="L5" s="19"/>
      <c r="M5" s="18"/>
      <c r="N5" s="19"/>
      <c r="O5" s="19"/>
      <c r="P5" s="20"/>
      <c r="Q5" s="21"/>
      <c r="R5" s="20"/>
      <c r="S5" s="19"/>
      <c r="T5" s="19"/>
      <c r="U5" s="19"/>
      <c r="V5" s="18"/>
      <c r="W5">
        <v>1.9999861507160679</v>
      </c>
    </row>
    <row r="6" spans="1:23">
      <c r="A6" t="s">
        <v>3</v>
      </c>
      <c r="B6">
        <v>1</v>
      </c>
      <c r="C6">
        <v>1980</v>
      </c>
      <c r="D6">
        <v>0.1038292467438495</v>
      </c>
      <c r="E6">
        <v>0</v>
      </c>
      <c r="F6">
        <v>0.24333236072994727</v>
      </c>
      <c r="G6">
        <v>0.24573356114191539</v>
      </c>
      <c r="H6">
        <v>8.7029375512743812E-3</v>
      </c>
      <c r="I6">
        <v>6.5066963561365418E-2</v>
      </c>
      <c r="J6">
        <v>5.5752486329580228E-2</v>
      </c>
      <c r="K6">
        <v>0.26556534984856295</v>
      </c>
      <c r="L6">
        <v>4.4950896000038251E-2</v>
      </c>
      <c r="M6">
        <v>9.5273286869506618E-2</v>
      </c>
      <c r="N6">
        <v>0.10208206258654719</v>
      </c>
      <c r="O6">
        <v>0.67158887239614395</v>
      </c>
      <c r="P6">
        <v>4.6626243111476265E-3</v>
      </c>
      <c r="Q6">
        <v>7.4249346444141464E-3</v>
      </c>
      <c r="R6">
        <v>6.6734915976373807E-2</v>
      </c>
      <c r="S6">
        <v>4.0883886543697061E-2</v>
      </c>
      <c r="T6">
        <v>1.4416740805971986E-2</v>
      </c>
      <c r="U6">
        <v>1.9722633798911791E-2</v>
      </c>
      <c r="V6">
        <v>8.3840842585567801E-3</v>
      </c>
      <c r="W6">
        <v>2.0641078440978045</v>
      </c>
    </row>
    <row r="7" spans="1:23">
      <c r="A7" t="s">
        <v>3</v>
      </c>
      <c r="B7">
        <v>1</v>
      </c>
      <c r="C7">
        <v>1981</v>
      </c>
      <c r="D7">
        <v>0.12927759153400867</v>
      </c>
      <c r="E7">
        <v>0</v>
      </c>
      <c r="F7">
        <v>0.26339201770768483</v>
      </c>
      <c r="G7">
        <v>0.35066950388482615</v>
      </c>
      <c r="H7">
        <v>1.2795693710145649E-2</v>
      </c>
      <c r="I7">
        <v>7.7660569411952263E-2</v>
      </c>
      <c r="J7">
        <v>6.1258866368369989E-2</v>
      </c>
      <c r="K7">
        <v>0.26133921243478697</v>
      </c>
      <c r="L7">
        <v>4.9420257885271136E-2</v>
      </c>
      <c r="M7">
        <v>9.3787447662586718E-2</v>
      </c>
      <c r="N7">
        <v>0.10376902135160712</v>
      </c>
      <c r="O7">
        <v>0.6832307401322677</v>
      </c>
      <c r="P7">
        <v>4.7438586829949983E-3</v>
      </c>
      <c r="Q7">
        <v>7.5519489718310498E-3</v>
      </c>
      <c r="R7">
        <v>9.0588544465559209E-2</v>
      </c>
      <c r="S7">
        <v>5.5381364755221561E-2</v>
      </c>
      <c r="T7">
        <v>1.9973969335657558E-2</v>
      </c>
      <c r="U7">
        <v>2.6958058960740446E-2</v>
      </c>
      <c r="V7">
        <v>1.1328368512504339E-2</v>
      </c>
      <c r="W7">
        <v>2.303127035768016</v>
      </c>
    </row>
    <row r="8" spans="1:23">
      <c r="A8" t="s">
        <v>3</v>
      </c>
      <c r="B8">
        <v>1</v>
      </c>
      <c r="C8">
        <v>1982</v>
      </c>
      <c r="D8">
        <v>0.13742106186685962</v>
      </c>
      <c r="E8">
        <v>0</v>
      </c>
      <c r="F8">
        <v>0.27473008469510168</v>
      </c>
      <c r="G8">
        <v>0.50384462731457746</v>
      </c>
      <c r="H8">
        <v>1.918076882472974E-2</v>
      </c>
      <c r="I8">
        <v>4.7226021939700699E-2</v>
      </c>
      <c r="J8">
        <v>4.9692623841845723E-2</v>
      </c>
      <c r="K8">
        <v>0.16373009553358833</v>
      </c>
      <c r="L8">
        <v>4.0038505805902826E-2</v>
      </c>
      <c r="M8">
        <v>5.9199560966593512E-2</v>
      </c>
      <c r="N8">
        <v>0.10467655925872778</v>
      </c>
      <c r="O8">
        <v>0.68950158590674737</v>
      </c>
      <c r="P8">
        <v>4.787620872258206E-3</v>
      </c>
      <c r="Q8">
        <v>7.6203414255026939E-3</v>
      </c>
      <c r="R8">
        <v>5.7511765248128073E-2</v>
      </c>
      <c r="S8">
        <v>3.5262036801311146E-2</v>
      </c>
      <c r="T8">
        <v>1.2324833351340323E-2</v>
      </c>
      <c r="U8">
        <v>1.6951139293345099E-2</v>
      </c>
      <c r="V8">
        <v>7.2382748253385504E-3</v>
      </c>
      <c r="W8">
        <v>2.2309375077715989</v>
      </c>
    </row>
    <row r="9" spans="1:23">
      <c r="A9" t="s">
        <v>3</v>
      </c>
      <c r="B9">
        <v>1</v>
      </c>
      <c r="C9">
        <v>1983</v>
      </c>
      <c r="D9">
        <v>0.1038292467438495</v>
      </c>
      <c r="E9">
        <v>0</v>
      </c>
      <c r="F9">
        <v>0.29391758267380724</v>
      </c>
      <c r="G9">
        <v>0.67047098014306206</v>
      </c>
      <c r="H9">
        <v>2.6687969718503318E-2</v>
      </c>
      <c r="I9">
        <v>3.7780817551760562E-2</v>
      </c>
      <c r="J9">
        <v>7.226423827694739E-2</v>
      </c>
      <c r="K9">
        <v>0.23037989131308062</v>
      </c>
      <c r="L9">
        <v>5.8369131992414093E-2</v>
      </c>
      <c r="M9">
        <v>8.2873179901140223E-2</v>
      </c>
      <c r="N9">
        <v>0.10000307300033937</v>
      </c>
      <c r="O9">
        <v>0.65726753809714178</v>
      </c>
      <c r="P9">
        <v>4.5627118347395471E-3</v>
      </c>
      <c r="Q9">
        <v>7.2686097277564667E-3</v>
      </c>
      <c r="R9">
        <v>5.8664338231357457E-2</v>
      </c>
      <c r="S9">
        <v>3.596507089199897E-2</v>
      </c>
      <c r="T9">
        <v>1.2584512432244885E-2</v>
      </c>
      <c r="U9">
        <v>1.7296681310139166E-2</v>
      </c>
      <c r="V9">
        <v>7.3816867841715456E-3</v>
      </c>
      <c r="W9">
        <v>2.4775672606244545</v>
      </c>
    </row>
    <row r="10" spans="1:23">
      <c r="A10" t="s">
        <v>3</v>
      </c>
      <c r="B10">
        <v>1</v>
      </c>
      <c r="C10">
        <v>1984</v>
      </c>
      <c r="D10">
        <v>0.12520585636758322</v>
      </c>
      <c r="E10">
        <v>0</v>
      </c>
      <c r="F10">
        <v>0.43869597651313069</v>
      </c>
      <c r="G10">
        <v>0.45525400155943663</v>
      </c>
      <c r="H10">
        <v>1.7102109986221029E-2</v>
      </c>
      <c r="I10">
        <v>3.0434547472251567E-2</v>
      </c>
      <c r="J10">
        <v>0.10138083245822917</v>
      </c>
      <c r="K10">
        <v>0.31706816467204574</v>
      </c>
      <c r="L10">
        <v>8.2149101130683189E-2</v>
      </c>
      <c r="M10">
        <v>0.11330351494733128</v>
      </c>
      <c r="N10">
        <v>0.1057130387198639</v>
      </c>
      <c r="O10">
        <v>0.69667010773134197</v>
      </c>
      <c r="P10">
        <v>4.8376524637781405E-3</v>
      </c>
      <c r="Q10">
        <v>7.6985043355777324E-3</v>
      </c>
      <c r="R10">
        <v>7.6348603553322292E-2</v>
      </c>
      <c r="S10">
        <v>4.67340908302738E-2</v>
      </c>
      <c r="T10">
        <v>1.6630992894743256E-2</v>
      </c>
      <c r="U10">
        <v>2.2627006061133683E-2</v>
      </c>
      <c r="V10">
        <v>9.5740233688118709E-3</v>
      </c>
      <c r="W10">
        <v>2.6674281250657592</v>
      </c>
    </row>
    <row r="11" spans="1:23">
      <c r="A11" t="s">
        <v>3</v>
      </c>
      <c r="B11">
        <v>1</v>
      </c>
      <c r="C11">
        <v>1985</v>
      </c>
      <c r="D11">
        <v>0.13233139290882781</v>
      </c>
      <c r="E11">
        <v>0</v>
      </c>
      <c r="F11">
        <v>0.64539765928373094</v>
      </c>
      <c r="G11">
        <v>0.41088433980335121</v>
      </c>
      <c r="H11">
        <v>1.5247256773787387E-2</v>
      </c>
      <c r="I11">
        <v>8.3957372337245706E-2</v>
      </c>
      <c r="J11">
        <v>0.18123104911182683</v>
      </c>
      <c r="K11">
        <v>0.30435428150830218</v>
      </c>
      <c r="L11">
        <v>0.1481476990630361</v>
      </c>
      <c r="M11">
        <v>0.10886585639412118</v>
      </c>
      <c r="N11">
        <v>0.10920559149356369</v>
      </c>
      <c r="O11">
        <v>0.72087836628771551</v>
      </c>
      <c r="P11">
        <v>5.0066481650085344E-3</v>
      </c>
      <c r="Q11">
        <v>7.9623049908675789E-3</v>
      </c>
      <c r="R11">
        <v>0.10946830641439793</v>
      </c>
      <c r="S11">
        <v>6.681290112206649E-2</v>
      </c>
      <c r="T11">
        <v>2.4522179824946568E-2</v>
      </c>
      <c r="U11">
        <v>3.2753629602721088E-2</v>
      </c>
      <c r="V11">
        <v>1.3639263863135387E-2</v>
      </c>
      <c r="W11">
        <v>3.1206660989486528</v>
      </c>
    </row>
    <row r="12" spans="1:23">
      <c r="A12" t="s">
        <v>3</v>
      </c>
      <c r="B12">
        <v>1</v>
      </c>
      <c r="C12">
        <v>1986</v>
      </c>
      <c r="D12">
        <v>0.13233139290882781</v>
      </c>
      <c r="E12">
        <v>0</v>
      </c>
      <c r="F12">
        <v>0.93321012896431377</v>
      </c>
      <c r="G12">
        <v>0.33200800152295989</v>
      </c>
      <c r="H12">
        <v>1.2051210122140717E-2</v>
      </c>
      <c r="I12">
        <v>0.14167806581910214</v>
      </c>
      <c r="J12">
        <v>0.16486632172760102</v>
      </c>
      <c r="K12">
        <v>0.65745838063650797</v>
      </c>
      <c r="L12">
        <v>0.13452747137078369</v>
      </c>
      <c r="M12">
        <v>0.22895742691647977</v>
      </c>
      <c r="N12">
        <v>0.11693607762786207</v>
      </c>
      <c r="O12">
        <v>0.77475457728015484</v>
      </c>
      <c r="P12">
        <v>5.3829624183461431E-3</v>
      </c>
      <c r="Q12">
        <v>8.5485332749811963E-3</v>
      </c>
      <c r="R12">
        <v>8.442902093757941E-2</v>
      </c>
      <c r="S12">
        <v>5.1643618380024632E-2</v>
      </c>
      <c r="T12">
        <v>1.8518708030151886E-2</v>
      </c>
      <c r="U12">
        <v>2.5080398972893853E-2</v>
      </c>
      <c r="V12">
        <v>1.0570723599655191E-2</v>
      </c>
      <c r="W12">
        <v>3.8329530205103666</v>
      </c>
    </row>
    <row r="13" spans="1:23">
      <c r="A13" t="s">
        <v>3</v>
      </c>
      <c r="B13">
        <v>1</v>
      </c>
      <c r="C13">
        <v>1987</v>
      </c>
      <c r="D13">
        <v>0.29520079956584666</v>
      </c>
      <c r="E13">
        <v>0</v>
      </c>
      <c r="F13">
        <v>1.2733521385868205</v>
      </c>
      <c r="G13">
        <v>0.44667127130558976</v>
      </c>
      <c r="H13">
        <v>1.6740099100036061E-2</v>
      </c>
      <c r="I13">
        <v>0.12068872273479068</v>
      </c>
      <c r="J13">
        <v>0.26542904768676939</v>
      </c>
      <c r="K13">
        <v>0.83853278062959757</v>
      </c>
      <c r="L13">
        <v>0.21900397698003887</v>
      </c>
      <c r="M13">
        <v>0.28807625626809941</v>
      </c>
      <c r="N13">
        <v>0.12781501377938095</v>
      </c>
      <c r="O13">
        <v>0.85126828934469523</v>
      </c>
      <c r="P13">
        <v>5.9178882022769283E-3</v>
      </c>
      <c r="Q13">
        <v>9.3790342186866153E-3</v>
      </c>
      <c r="R13">
        <v>0.11139618784057083</v>
      </c>
      <c r="S13">
        <v>6.7978086398136114E-2</v>
      </c>
      <c r="T13">
        <v>2.4994037297203068E-2</v>
      </c>
      <c r="U13">
        <v>3.3348849203828732E-2</v>
      </c>
      <c r="V13">
        <v>1.3874273312527326E-2</v>
      </c>
      <c r="W13">
        <v>5.009666752454895</v>
      </c>
    </row>
    <row r="14" spans="1:23">
      <c r="A14" t="s">
        <v>3</v>
      </c>
      <c r="B14">
        <v>1</v>
      </c>
      <c r="C14">
        <v>1988</v>
      </c>
      <c r="D14">
        <v>0.23412477206946458</v>
      </c>
      <c r="E14">
        <v>0</v>
      </c>
      <c r="F14">
        <v>1.6352981231851293</v>
      </c>
      <c r="G14">
        <v>0.65342264600828914</v>
      </c>
      <c r="H14">
        <v>2.5892741271682111E-2</v>
      </c>
      <c r="I14">
        <v>0.17316208044556924</v>
      </c>
      <c r="J14">
        <v>0.40800995925533412</v>
      </c>
      <c r="K14">
        <v>2.1030355507556</v>
      </c>
      <c r="L14">
        <v>0.34202824280789279</v>
      </c>
      <c r="M14">
        <v>0.65865866984965549</v>
      </c>
      <c r="N14">
        <v>0.15869579585043905</v>
      </c>
      <c r="O14">
        <v>1.073048145325572</v>
      </c>
      <c r="P14">
        <v>7.4716321627871516E-3</v>
      </c>
      <c r="Q14">
        <v>1.1772902391681966E-2</v>
      </c>
      <c r="R14">
        <v>0.1732228481758038</v>
      </c>
      <c r="S14">
        <v>0.10513709706910995</v>
      </c>
      <c r="T14">
        <v>4.0851680606301503E-2</v>
      </c>
      <c r="U14">
        <v>5.2770838740966546E-2</v>
      </c>
      <c r="V14">
        <v>2.1316725160198585E-2</v>
      </c>
      <c r="W14">
        <v>7.8779204511314784</v>
      </c>
    </row>
    <row r="15" spans="1:23">
      <c r="A15" t="s">
        <v>3</v>
      </c>
      <c r="B15">
        <v>1</v>
      </c>
      <c r="C15">
        <v>1989</v>
      </c>
      <c r="D15">
        <v>0.20358675832127354</v>
      </c>
      <c r="E15">
        <v>0</v>
      </c>
      <c r="F15">
        <v>1.8576986679383067</v>
      </c>
      <c r="G15">
        <v>0.86584424501290591</v>
      </c>
      <c r="H15">
        <v>3.6248068186106472E-2</v>
      </c>
      <c r="I15">
        <v>0.26236678855389278</v>
      </c>
      <c r="J15">
        <v>0.70101888559764902</v>
      </c>
      <c r="K15">
        <v>1.3366157324115862</v>
      </c>
      <c r="L15">
        <v>0.60738186764721691</v>
      </c>
      <c r="M15">
        <v>0.44255633875903988</v>
      </c>
      <c r="N15">
        <v>0.21774202611607826</v>
      </c>
      <c r="O15">
        <v>1.5175132762870465</v>
      </c>
      <c r="P15">
        <v>1.0599518135676103E-2</v>
      </c>
      <c r="Q15">
        <v>1.6512096669174525E-2</v>
      </c>
      <c r="R15">
        <v>0.20423396357811108</v>
      </c>
      <c r="S15">
        <v>0.12362429828586642</v>
      </c>
      <c r="T15">
        <v>4.9331923494952849E-2</v>
      </c>
      <c r="U15">
        <v>6.2754533365312323E-2</v>
      </c>
      <c r="V15">
        <v>2.498133251467358E-2</v>
      </c>
      <c r="W15">
        <v>8.5406103208748689</v>
      </c>
    </row>
    <row r="16" spans="1:23">
      <c r="A16" t="s">
        <v>3</v>
      </c>
      <c r="B16">
        <v>1</v>
      </c>
      <c r="C16">
        <v>1990</v>
      </c>
      <c r="D16">
        <v>0.2748421237337193</v>
      </c>
      <c r="E16">
        <v>0</v>
      </c>
      <c r="F16">
        <v>1.8053691279963828</v>
      </c>
      <c r="G16">
        <v>0.55378475505866886</v>
      </c>
      <c r="H16">
        <v>2.1368978009635321E-2</v>
      </c>
      <c r="I16">
        <v>0.64542229984257626</v>
      </c>
      <c r="J16">
        <v>1.0219026016748427</v>
      </c>
      <c r="K16">
        <v>2.3966234607305661</v>
      </c>
      <c r="L16">
        <v>0.91867997274012769</v>
      </c>
      <c r="M16">
        <v>0.73503306061440976</v>
      </c>
      <c r="N16">
        <v>0.28807258550522602</v>
      </c>
      <c r="O16">
        <v>2.0867784054060627</v>
      </c>
      <c r="P16">
        <v>1.463186545774804E-2</v>
      </c>
      <c r="Q16">
        <v>2.2473322113799651E-2</v>
      </c>
      <c r="R16">
        <v>0.41132916386712254</v>
      </c>
      <c r="S16">
        <v>0.2445477395976304</v>
      </c>
      <c r="T16">
        <v>0.11479866205858126</v>
      </c>
      <c r="U16">
        <v>0.13348837813559633</v>
      </c>
      <c r="V16">
        <v>4.8305982098783978E-2</v>
      </c>
      <c r="W16">
        <v>11.737452484641478</v>
      </c>
    </row>
    <row r="17" spans="1:23">
      <c r="A17" t="s">
        <v>3</v>
      </c>
      <c r="B17">
        <v>1</v>
      </c>
      <c r="C17">
        <v>1991</v>
      </c>
      <c r="D17">
        <v>0.48860821997105652</v>
      </c>
      <c r="E17">
        <v>0</v>
      </c>
      <c r="F17">
        <v>1.9885225177931172</v>
      </c>
      <c r="G17">
        <v>1.8375250539126631</v>
      </c>
      <c r="H17">
        <v>9.6500846967754281E-2</v>
      </c>
      <c r="I17">
        <v>0.2151407666141921</v>
      </c>
      <c r="J17">
        <v>1.0597621828164241</v>
      </c>
      <c r="K17">
        <v>1.4604075973441921</v>
      </c>
      <c r="L17">
        <v>0.9569238998105335</v>
      </c>
      <c r="M17">
        <v>0.47917698132714565</v>
      </c>
      <c r="N17">
        <v>0.36699311000389656</v>
      </c>
      <c r="O17">
        <v>2.7878621144312787</v>
      </c>
      <c r="P17">
        <v>1.9636006437635488E-2</v>
      </c>
      <c r="Q17">
        <v>2.9656982385170116E-2</v>
      </c>
      <c r="R17">
        <v>0.40936206648745371</v>
      </c>
      <c r="S17">
        <v>0.24341957211917659</v>
      </c>
      <c r="T17">
        <v>0.11410566169556506</v>
      </c>
      <c r="U17">
        <v>0.13278379452982816</v>
      </c>
      <c r="V17">
        <v>4.8093679054812731E-2</v>
      </c>
      <c r="W17">
        <v>12.734481053701895</v>
      </c>
    </row>
    <row r="18" spans="1:23">
      <c r="A18" t="s">
        <v>3</v>
      </c>
      <c r="B18">
        <v>1</v>
      </c>
      <c r="C18">
        <v>1992</v>
      </c>
      <c r="D18">
        <v>0.64638795767004353</v>
      </c>
      <c r="E18">
        <v>0</v>
      </c>
      <c r="F18">
        <v>1.657102098160931</v>
      </c>
      <c r="G18">
        <v>1.721258997356248</v>
      </c>
      <c r="H18">
        <v>8.8136485157652933E-2</v>
      </c>
      <c r="I18">
        <v>0.31484014626467138</v>
      </c>
      <c r="J18">
        <v>0.85110519755505309</v>
      </c>
      <c r="K18">
        <v>1.6418979170232868</v>
      </c>
      <c r="L18">
        <v>0.75018067973000846</v>
      </c>
      <c r="M18">
        <v>0.53164307973526437</v>
      </c>
      <c r="N18">
        <v>0.49711275647438263</v>
      </c>
      <c r="O18">
        <v>4.1388856047150355</v>
      </c>
      <c r="P18">
        <v>2.9387881913439343E-2</v>
      </c>
      <c r="Q18">
        <v>4.3049478650766387E-2</v>
      </c>
      <c r="R18">
        <v>0.58344143245662305</v>
      </c>
      <c r="S18">
        <v>0.34177815353951452</v>
      </c>
      <c r="T18">
        <v>0.18058667406844664</v>
      </c>
      <c r="U18">
        <v>0.1975056285247026</v>
      </c>
      <c r="V18">
        <v>6.6211930560970106E-2</v>
      </c>
      <c r="W18">
        <v>14.280512099557042</v>
      </c>
    </row>
    <row r="19" spans="1:23">
      <c r="A19" t="s">
        <v>3</v>
      </c>
      <c r="B19">
        <v>1</v>
      </c>
      <c r="C19">
        <v>1993</v>
      </c>
      <c r="D19">
        <v>0.63620861975397991</v>
      </c>
      <c r="E19">
        <v>0</v>
      </c>
      <c r="F19">
        <v>2.3024997574446622</v>
      </c>
      <c r="G19">
        <v>0.80934357425380843</v>
      </c>
      <c r="H19">
        <v>3.3398441209492653E-2</v>
      </c>
      <c r="I19">
        <v>0.44602354054161775</v>
      </c>
      <c r="J19">
        <v>0.96612463393520265</v>
      </c>
      <c r="K19">
        <v>2.1458362849173871</v>
      </c>
      <c r="L19">
        <v>0.86293314528916842</v>
      </c>
      <c r="M19">
        <v>0.6700051557807557</v>
      </c>
      <c r="N19">
        <v>0.57738101434192302</v>
      </c>
      <c r="O19">
        <v>5.1510157440177018</v>
      </c>
      <c r="P19">
        <v>3.6778715995759582E-2</v>
      </c>
      <c r="Q19">
        <v>5.2729329366309051E-2</v>
      </c>
      <c r="R19">
        <v>0.65722276907326393</v>
      </c>
      <c r="S19">
        <v>0.38257759827964571</v>
      </c>
      <c r="T19">
        <v>0.21185965125043299</v>
      </c>
      <c r="U19">
        <v>0.22636045327759605</v>
      </c>
      <c r="V19">
        <v>7.3488867070634858E-2</v>
      </c>
      <c r="W19">
        <v>16.241787295799345</v>
      </c>
    </row>
    <row r="20" spans="1:23">
      <c r="A20" t="s">
        <v>3</v>
      </c>
      <c r="B20">
        <v>1</v>
      </c>
      <c r="C20">
        <v>1994</v>
      </c>
      <c r="D20">
        <v>0.62093961287988442</v>
      </c>
      <c r="E20">
        <v>0</v>
      </c>
      <c r="F20">
        <v>2.1585935226043707</v>
      </c>
      <c r="G20">
        <v>1.57697837500542</v>
      </c>
      <c r="H20">
        <v>7.8203974351830088E-2</v>
      </c>
      <c r="I20">
        <v>0.44602354054161775</v>
      </c>
      <c r="J20">
        <v>1.2023652142550787</v>
      </c>
      <c r="K20">
        <v>3.4464172424910831</v>
      </c>
      <c r="L20">
        <v>1.1039865302498788</v>
      </c>
      <c r="M20">
        <v>0.98186929039430848</v>
      </c>
      <c r="N20">
        <v>0.6288406908316504</v>
      </c>
      <c r="O20">
        <v>5.9112969768285959</v>
      </c>
      <c r="P20">
        <v>4.2374188526163085E-2</v>
      </c>
      <c r="Q20">
        <v>5.981920598048935E-2</v>
      </c>
      <c r="R20">
        <v>0.69724972260757079</v>
      </c>
      <c r="S20">
        <v>0.40449433826698972</v>
      </c>
      <c r="T20">
        <v>0.22958247913506619</v>
      </c>
      <c r="U20">
        <v>0.2423624446951464</v>
      </c>
      <c r="V20">
        <v>7.7338303076153581E-2</v>
      </c>
      <c r="W20">
        <v>19.908735652721298</v>
      </c>
    </row>
    <row r="21" spans="1:23">
      <c r="A21" t="s">
        <v>3</v>
      </c>
      <c r="B21">
        <v>1</v>
      </c>
      <c r="C21">
        <v>1995</v>
      </c>
      <c r="D21">
        <v>0.67183630246020287</v>
      </c>
      <c r="E21">
        <v>0</v>
      </c>
      <c r="F21">
        <v>1.9579969528269949</v>
      </c>
      <c r="G21">
        <v>1.7075493117325833</v>
      </c>
      <c r="H21">
        <v>8.7171487169665995E-2</v>
      </c>
      <c r="I21">
        <v>0.3935501828308392</v>
      </c>
      <c r="J21">
        <v>1.2716831660971502</v>
      </c>
      <c r="K21">
        <v>1.9288681175923814</v>
      </c>
      <c r="L21">
        <v>1.1772343974493458</v>
      </c>
      <c r="M21">
        <v>0.61172252041600628</v>
      </c>
      <c r="N21">
        <v>0.57963317259283109</v>
      </c>
      <c r="O21">
        <v>5.1821557938657445</v>
      </c>
      <c r="P21">
        <v>3.7007184202940802E-2</v>
      </c>
      <c r="Q21">
        <v>5.3022685174739126E-2</v>
      </c>
      <c r="R21">
        <v>0.69324244357126386</v>
      </c>
      <c r="S21">
        <v>0.40230699102382078</v>
      </c>
      <c r="T21">
        <v>0.22778434847625439</v>
      </c>
      <c r="U21">
        <v>0.2407494627476518</v>
      </c>
      <c r="V21">
        <v>7.695601347104046E-2</v>
      </c>
      <c r="W21">
        <v>17.300470533701457</v>
      </c>
    </row>
    <row r="22" spans="1:23">
      <c r="A22" t="s">
        <v>3</v>
      </c>
      <c r="B22">
        <v>1</v>
      </c>
      <c r="C22">
        <v>1996</v>
      </c>
      <c r="D22">
        <v>0.64129828871201189</v>
      </c>
      <c r="E22">
        <v>0</v>
      </c>
      <c r="F22">
        <v>2.3940764523430293</v>
      </c>
      <c r="G22">
        <v>2.68440822452623</v>
      </c>
      <c r="H22">
        <v>0.16752566558613016</v>
      </c>
      <c r="I22">
        <v>0.44602354054161775</v>
      </c>
      <c r="J22">
        <v>1.5129011616456547</v>
      </c>
      <c r="K22">
        <v>2.3808610261168304</v>
      </c>
      <c r="L22">
        <v>1.4415354355313807</v>
      </c>
      <c r="M22">
        <v>0.73101821722785276</v>
      </c>
      <c r="N22">
        <v>0.61249128031894995</v>
      </c>
      <c r="O22">
        <v>5.6578319608831507</v>
      </c>
      <c r="P22">
        <v>4.0504763065861475E-2</v>
      </c>
      <c r="Q22">
        <v>5.7472109641092894E-2</v>
      </c>
      <c r="R22">
        <v>0.93548210101428408</v>
      </c>
      <c r="S22">
        <v>0.53184596842486231</v>
      </c>
      <c r="T22">
        <v>0.34583901700872383</v>
      </c>
      <c r="U22">
        <v>0.34255628318821302</v>
      </c>
      <c r="V22">
        <v>9.8849484905238719E-2</v>
      </c>
      <c r="W22">
        <v>21.022520980681119</v>
      </c>
    </row>
    <row r="23" spans="1:23">
      <c r="A23" t="s">
        <v>3</v>
      </c>
      <c r="B23">
        <v>1</v>
      </c>
      <c r="C23">
        <v>1997</v>
      </c>
      <c r="D23">
        <v>0.68710530933429848</v>
      </c>
      <c r="E23">
        <v>0</v>
      </c>
      <c r="F23">
        <v>2.9173718517622707</v>
      </c>
      <c r="G23">
        <v>1.4181224793931986</v>
      </c>
      <c r="H23">
        <v>6.7832697316006704E-2</v>
      </c>
      <c r="I23">
        <v>0.51948624133670773</v>
      </c>
      <c r="J23">
        <v>1.4984536641174675</v>
      </c>
      <c r="K23">
        <v>5.193986890194255</v>
      </c>
      <c r="L23">
        <v>1.4252811954713909</v>
      </c>
      <c r="M23">
        <v>1.3131129013312373</v>
      </c>
      <c r="N23">
        <v>0.58706380559928406</v>
      </c>
      <c r="O23">
        <v>5.2861553951356726</v>
      </c>
      <c r="P23">
        <v>3.7770658161331162E-2</v>
      </c>
      <c r="Q23">
        <v>5.4000549339628688E-2</v>
      </c>
      <c r="R23">
        <v>1.160756430802778</v>
      </c>
      <c r="S23">
        <v>0.64754928338118123</v>
      </c>
      <c r="T23">
        <v>0.47222110538065371</v>
      </c>
      <c r="U23">
        <v>0.44486267373679417</v>
      </c>
      <c r="V23">
        <v>0.1170533313698887</v>
      </c>
      <c r="W23">
        <v>23.848186463164041</v>
      </c>
    </row>
    <row r="24" spans="1:23">
      <c r="A24" t="s">
        <v>3</v>
      </c>
      <c r="B24">
        <v>1</v>
      </c>
      <c r="C24">
        <v>1998</v>
      </c>
      <c r="D24">
        <v>0.80416769536903077</v>
      </c>
      <c r="E24">
        <v>0</v>
      </c>
      <c r="F24">
        <v>3.9508802656152726</v>
      </c>
      <c r="G24">
        <v>2.102452643726199</v>
      </c>
      <c r="H24">
        <v>0.11678423905930521</v>
      </c>
      <c r="I24">
        <v>0.56146492750533061</v>
      </c>
      <c r="J24">
        <v>1.7034165202408835</v>
      </c>
      <c r="K24">
        <v>2.8065580284432556</v>
      </c>
      <c r="L24">
        <v>1.6611683995120465</v>
      </c>
      <c r="M24">
        <v>0.83614675808913297</v>
      </c>
      <c r="N24">
        <v>0.6445116516516517</v>
      </c>
      <c r="O24">
        <v>6.1665292946700996</v>
      </c>
      <c r="P24">
        <v>4.4260568482540015E-2</v>
      </c>
      <c r="Q24">
        <v>6.2166403962690811E-2</v>
      </c>
      <c r="R24">
        <v>0.90094187096774214</v>
      </c>
      <c r="S24">
        <v>0.51370506187624743</v>
      </c>
      <c r="T24">
        <v>0.32785739393939378</v>
      </c>
      <c r="U24">
        <v>0.327511908824413</v>
      </c>
      <c r="V24">
        <v>9.5876997174652451E-2</v>
      </c>
      <c r="W24">
        <v>23.626400629109888</v>
      </c>
    </row>
    <row r="25" spans="1:23">
      <c r="A25" t="s">
        <v>3</v>
      </c>
      <c r="B25">
        <v>1</v>
      </c>
      <c r="C25">
        <v>1999</v>
      </c>
      <c r="D25">
        <v>0.87949479594790192</v>
      </c>
      <c r="E25">
        <v>0</v>
      </c>
      <c r="F25">
        <v>4.466391782527495</v>
      </c>
      <c r="G25">
        <v>2.2401574660152939</v>
      </c>
      <c r="H25">
        <v>0.32736506667984328</v>
      </c>
      <c r="I25">
        <v>0.57410578891258002</v>
      </c>
      <c r="J25">
        <v>1.9577636627634663</v>
      </c>
      <c r="K25">
        <v>5.8720189727023726</v>
      </c>
      <c r="L25">
        <v>2.8631438331808483</v>
      </c>
      <c r="M25">
        <v>1.4187622024082926</v>
      </c>
      <c r="N25">
        <v>0.63842177777777787</v>
      </c>
      <c r="O25">
        <v>6.7012722443511299</v>
      </c>
      <c r="P25">
        <v>4.8189788127219468E-2</v>
      </c>
      <c r="Q25">
        <v>6.7163097967842963E-2</v>
      </c>
      <c r="R25">
        <v>1.2879169032258067</v>
      </c>
      <c r="S25">
        <v>0.45296638722554888</v>
      </c>
      <c r="T25">
        <v>0.25096575757575745</v>
      </c>
      <c r="U25">
        <v>0.25630844516101603</v>
      </c>
      <c r="V25">
        <v>2.9781175452233414E-2</v>
      </c>
      <c r="W25">
        <v>30.332189148002424</v>
      </c>
    </row>
    <row r="26" spans="1:23">
      <c r="A26" t="s">
        <v>3</v>
      </c>
      <c r="B26">
        <v>1</v>
      </c>
      <c r="C26">
        <v>2000</v>
      </c>
      <c r="D26">
        <v>0.70441018379160669</v>
      </c>
      <c r="E26">
        <v>0</v>
      </c>
      <c r="F26">
        <v>4.6024868229923213</v>
      </c>
      <c r="G26">
        <v>1.7875055680042342</v>
      </c>
      <c r="H26">
        <v>0.13378649107871368</v>
      </c>
      <c r="I26">
        <v>0.63836350106609818</v>
      </c>
      <c r="J26">
        <v>2.2931776236199397</v>
      </c>
      <c r="K26">
        <v>3.4497020744897742</v>
      </c>
      <c r="L26">
        <v>2.9418626273254045</v>
      </c>
      <c r="M26">
        <v>0.98263992083904739</v>
      </c>
      <c r="N26">
        <v>0.55214856456456463</v>
      </c>
      <c r="O26">
        <v>7.4797546787641664</v>
      </c>
      <c r="P26">
        <v>5.3935922962763061E-2</v>
      </c>
      <c r="Q26">
        <v>7.4325003122670749E-2</v>
      </c>
      <c r="R26">
        <v>1.2779175483870973</v>
      </c>
      <c r="S26">
        <v>0.51164612375249496</v>
      </c>
      <c r="T26">
        <v>0.37698260606060591</v>
      </c>
      <c r="U26">
        <v>0.42530176936390579</v>
      </c>
      <c r="V26">
        <v>0.44800521556755879</v>
      </c>
      <c r="W26">
        <v>28.733952245752967</v>
      </c>
    </row>
    <row r="27" spans="1:23">
      <c r="A27" t="s">
        <v>3</v>
      </c>
      <c r="B27">
        <v>1</v>
      </c>
      <c r="C27">
        <v>2001</v>
      </c>
      <c r="D27">
        <v>0.65962109696092641</v>
      </c>
      <c r="E27">
        <v>0</v>
      </c>
      <c r="F27">
        <v>4.5076327038804722</v>
      </c>
      <c r="G27">
        <v>1.496985378231779</v>
      </c>
      <c r="H27">
        <v>0.10281201020489324</v>
      </c>
      <c r="I27">
        <v>0.53618320469083169</v>
      </c>
      <c r="J27">
        <v>2.1685373904315823</v>
      </c>
      <c r="K27">
        <v>5.1765821805230763</v>
      </c>
      <c r="L27">
        <v>2.9469087038731323</v>
      </c>
      <c r="M27">
        <v>1.3105360004933488</v>
      </c>
      <c r="N27">
        <v>0.69424562162162173</v>
      </c>
      <c r="O27">
        <v>7.7180641099887914</v>
      </c>
      <c r="P27">
        <v>5.5701081700382273E-2</v>
      </c>
      <c r="Q27">
        <v>7.6490794918738378E-2</v>
      </c>
      <c r="R27">
        <v>1.1459260645161293</v>
      </c>
      <c r="S27">
        <v>0.52502922155688625</v>
      </c>
      <c r="T27">
        <v>0.35669175757575744</v>
      </c>
      <c r="U27">
        <v>0.4239938214746235</v>
      </c>
      <c r="V27">
        <v>0.62936879763590836</v>
      </c>
      <c r="W27">
        <v>30.531309940278888</v>
      </c>
    </row>
    <row r="28" spans="1:23">
      <c r="A28" t="s">
        <v>3</v>
      </c>
      <c r="B28">
        <v>1</v>
      </c>
      <c r="C28">
        <v>2002</v>
      </c>
      <c r="D28">
        <v>0.8469209146164981</v>
      </c>
      <c r="E28">
        <v>0</v>
      </c>
      <c r="F28">
        <v>4.6622861589541387</v>
      </c>
      <c r="G28">
        <v>1.3681933783087536</v>
      </c>
      <c r="H28">
        <v>9.030977100981176E-2</v>
      </c>
      <c r="I28">
        <v>0.14853012153518125</v>
      </c>
      <c r="J28">
        <v>2.534351408163265</v>
      </c>
      <c r="K28">
        <v>2.913826039037946</v>
      </c>
      <c r="L28">
        <v>4.4365105007624281</v>
      </c>
      <c r="M28">
        <v>0.86159020846544077</v>
      </c>
      <c r="N28">
        <v>0.94900534534534542</v>
      </c>
      <c r="O28">
        <v>8.3014774956243826</v>
      </c>
      <c r="P28">
        <v>6.0034588998792195E-2</v>
      </c>
      <c r="Q28">
        <v>8.1740302136109194E-2</v>
      </c>
      <c r="R28">
        <v>1.6808915483870972</v>
      </c>
      <c r="S28">
        <v>1.0716772934131735</v>
      </c>
      <c r="T28">
        <v>0.64717127272727248</v>
      </c>
      <c r="U28">
        <v>0.40628458634960901</v>
      </c>
      <c r="V28">
        <v>0.82465439240592764</v>
      </c>
      <c r="W28">
        <v>31.885455326241168</v>
      </c>
    </row>
    <row r="29" spans="1:23">
      <c r="A29" t="s">
        <v>3</v>
      </c>
      <c r="B29">
        <v>1</v>
      </c>
      <c r="C29">
        <v>2003</v>
      </c>
      <c r="D29">
        <v>0.97009090340086845</v>
      </c>
      <c r="E29">
        <v>1E-3</v>
      </c>
      <c r="F29">
        <v>4.2364736459846437</v>
      </c>
      <c r="G29">
        <v>1.6902877599348212</v>
      </c>
      <c r="H29">
        <v>0.12298605923007931</v>
      </c>
      <c r="I29">
        <v>0.64257712153518132</v>
      </c>
      <c r="J29">
        <v>2.5201647149548343</v>
      </c>
      <c r="K29">
        <v>4.3720567129751711</v>
      </c>
      <c r="L29">
        <v>3.2567378039036292</v>
      </c>
      <c r="M29">
        <v>1.1688872365167657</v>
      </c>
      <c r="N29">
        <v>0.80081841441441437</v>
      </c>
      <c r="O29">
        <v>10.120025834463108</v>
      </c>
      <c r="P29">
        <v>7.3653262299733346E-2</v>
      </c>
      <c r="Q29">
        <v>9.762403171895094E-2</v>
      </c>
      <c r="R29">
        <v>2.1748596774193554</v>
      </c>
      <c r="S29">
        <v>1.2775711057884231</v>
      </c>
      <c r="T29">
        <v>0.62047278787878768</v>
      </c>
      <c r="U29">
        <v>0.89808053448554015</v>
      </c>
      <c r="V29">
        <v>1.2766918943916581</v>
      </c>
      <c r="W29">
        <v>36.32105950129597</v>
      </c>
    </row>
    <row r="30" spans="1:23">
      <c r="A30" t="s">
        <v>3</v>
      </c>
      <c r="B30">
        <v>1</v>
      </c>
      <c r="C30">
        <v>2004</v>
      </c>
      <c r="D30">
        <v>1.3518160752532562</v>
      </c>
      <c r="E30">
        <v>2E-3</v>
      </c>
      <c r="F30">
        <v>5.5118491388254816</v>
      </c>
      <c r="G30">
        <v>1.6670204689224877</v>
      </c>
      <c r="H30">
        <v>0.12046672499736494</v>
      </c>
      <c r="I30">
        <v>0.78373340724946694</v>
      </c>
      <c r="J30">
        <v>2.5221913854131817</v>
      </c>
      <c r="K30">
        <v>3.067155789752062</v>
      </c>
      <c r="L30">
        <v>5.2327813799939005</v>
      </c>
      <c r="M30">
        <v>0.89724504326064713</v>
      </c>
      <c r="N30">
        <v>0.95915513513513506</v>
      </c>
      <c r="O30">
        <v>10.784593331192825</v>
      </c>
      <c r="P30">
        <v>7.8671874263748373E-2</v>
      </c>
      <c r="Q30">
        <v>0.10324753191690433</v>
      </c>
      <c r="R30">
        <v>2.4948390322580649</v>
      </c>
      <c r="S30">
        <v>1.2013903952095808</v>
      </c>
      <c r="T30">
        <v>0.74008199999999991</v>
      </c>
      <c r="U30">
        <v>0.51626780428505326</v>
      </c>
      <c r="V30">
        <v>1.0388047647967116</v>
      </c>
      <c r="W30">
        <v>39.073311282725868</v>
      </c>
    </row>
    <row r="31" spans="1:23">
      <c r="A31" t="s">
        <v>3</v>
      </c>
      <c r="B31">
        <v>1</v>
      </c>
      <c r="C31">
        <v>2005</v>
      </c>
      <c r="D31">
        <v>2.2649026863241679</v>
      </c>
      <c r="E31">
        <v>0</v>
      </c>
      <c r="F31">
        <v>5.7201157916580199</v>
      </c>
      <c r="G31">
        <v>2.2667814455011497</v>
      </c>
      <c r="H31">
        <v>0.40866669571656855</v>
      </c>
      <c r="I31">
        <v>0.73633017697228154</v>
      </c>
      <c r="J31">
        <v>2.7724851870190701</v>
      </c>
      <c r="K31">
        <v>3.4571532658179169</v>
      </c>
      <c r="L31">
        <v>4.2316397929246721</v>
      </c>
      <c r="M31">
        <v>0.98425393966988972</v>
      </c>
      <c r="N31">
        <v>1.3560119159159159</v>
      </c>
      <c r="O31">
        <v>10.249481184136219</v>
      </c>
      <c r="P31">
        <v>7.4629114614883085E-2</v>
      </c>
      <c r="Q31">
        <v>9.8727065966298128E-2</v>
      </c>
      <c r="R31">
        <v>1.9748725806451615</v>
      </c>
      <c r="S31">
        <v>1.3650759760479043</v>
      </c>
      <c r="T31">
        <v>0.57989109090909086</v>
      </c>
      <c r="U31">
        <v>0.55218141979762181</v>
      </c>
      <c r="V31">
        <v>1.618680928290902</v>
      </c>
      <c r="W31">
        <v>40.711880257927731</v>
      </c>
    </row>
    <row r="32" spans="1:23">
      <c r="A32" t="s">
        <v>3</v>
      </c>
      <c r="B32">
        <v>1</v>
      </c>
      <c r="C32">
        <v>2006</v>
      </c>
      <c r="D32">
        <v>2.8135689999999998</v>
      </c>
      <c r="E32">
        <v>0.151258</v>
      </c>
      <c r="F32">
        <v>4.9684999999999997</v>
      </c>
      <c r="G32">
        <v>3.1687829999999999</v>
      </c>
      <c r="H32">
        <v>0.125</v>
      </c>
      <c r="I32">
        <v>0.98809400000000003</v>
      </c>
      <c r="J32">
        <v>3.0288589999999997</v>
      </c>
      <c r="K32">
        <v>8.9797080000000005</v>
      </c>
      <c r="L32">
        <v>6.6184340000000006</v>
      </c>
      <c r="M32">
        <v>1.7649999999999999</v>
      </c>
      <c r="N32">
        <v>1.68994</v>
      </c>
      <c r="O32">
        <v>11.355361</v>
      </c>
      <c r="P32">
        <v>8.3000000000000004E-2</v>
      </c>
      <c r="Q32">
        <v>0.108</v>
      </c>
      <c r="R32">
        <v>2.0768659999999999</v>
      </c>
      <c r="S32">
        <v>1.031528</v>
      </c>
      <c r="T32">
        <v>0.63435600000000003</v>
      </c>
      <c r="U32">
        <v>0.55000000000000004</v>
      </c>
      <c r="V32">
        <v>1.558926</v>
      </c>
      <c r="W32">
        <v>51.69518200000001</v>
      </c>
    </row>
    <row r="33" spans="1:23">
      <c r="A33" t="s">
        <v>3</v>
      </c>
      <c r="B33">
        <v>1</v>
      </c>
      <c r="C33">
        <v>2007</v>
      </c>
      <c r="D33">
        <v>2.5833240000000002</v>
      </c>
      <c r="E33">
        <v>0.18449700000000002</v>
      </c>
      <c r="F33">
        <v>8.5000119999999999</v>
      </c>
      <c r="G33">
        <v>2.048562</v>
      </c>
      <c r="H33">
        <v>0.155</v>
      </c>
      <c r="I33">
        <v>1.658711</v>
      </c>
      <c r="J33">
        <v>4.8936350000000006</v>
      </c>
      <c r="K33">
        <v>7.2045900000000005</v>
      </c>
      <c r="L33">
        <v>10.211930000000001</v>
      </c>
      <c r="M33">
        <v>1.6559999999999999</v>
      </c>
      <c r="N33">
        <v>1.450572</v>
      </c>
      <c r="O33">
        <v>14.724534999999999</v>
      </c>
      <c r="P33">
        <v>0.109</v>
      </c>
      <c r="Q33">
        <v>0.13400000000000001</v>
      </c>
      <c r="R33">
        <v>1.7768470000000001</v>
      </c>
      <c r="S33">
        <v>1.131472</v>
      </c>
      <c r="T33">
        <v>0.78011600000000003</v>
      </c>
      <c r="U33">
        <v>0.82499999999999996</v>
      </c>
      <c r="V33">
        <v>1.2116549999999999</v>
      </c>
      <c r="W33">
        <v>61.239458000000006</v>
      </c>
    </row>
    <row r="34" spans="1:23">
      <c r="A34" t="s">
        <v>3</v>
      </c>
      <c r="B34">
        <v>1</v>
      </c>
      <c r="C34">
        <v>2008</v>
      </c>
      <c r="D34">
        <v>2.7507519999999999</v>
      </c>
      <c r="E34">
        <v>0.22869999999999999</v>
      </c>
      <c r="F34">
        <v>6.8935719999999998</v>
      </c>
      <c r="G34">
        <v>0.86921000000000004</v>
      </c>
      <c r="H34">
        <v>6.7000000000000004E-2</v>
      </c>
      <c r="I34">
        <v>1.947122</v>
      </c>
      <c r="J34">
        <v>5.5904420000000004</v>
      </c>
      <c r="K34">
        <v>5.1513070000000001</v>
      </c>
      <c r="L34">
        <v>12.004</v>
      </c>
      <c r="M34">
        <v>1.8022499999999999</v>
      </c>
      <c r="N34">
        <v>1.255317</v>
      </c>
      <c r="O34">
        <v>20.752509999999997</v>
      </c>
      <c r="P34">
        <v>0.16</v>
      </c>
      <c r="Q34">
        <v>0.16</v>
      </c>
      <c r="R34">
        <v>2.6572530000000003</v>
      </c>
      <c r="S34">
        <v>1.7051500000000002</v>
      </c>
      <c r="T34">
        <v>1.3254919999999999</v>
      </c>
      <c r="U34">
        <v>0.75</v>
      </c>
      <c r="V34">
        <v>1.4590640000000001</v>
      </c>
      <c r="W34">
        <v>67.529140999999996</v>
      </c>
    </row>
    <row r="35" spans="1:23">
      <c r="A35" t="s">
        <v>3</v>
      </c>
      <c r="B35">
        <v>1</v>
      </c>
      <c r="C35">
        <v>2009</v>
      </c>
      <c r="D35">
        <v>1.8400129999999999</v>
      </c>
      <c r="E35">
        <v>0.24</v>
      </c>
      <c r="F35">
        <v>6.7723519999999997</v>
      </c>
      <c r="G35">
        <v>1.7921739999999999</v>
      </c>
      <c r="H35">
        <v>0.186</v>
      </c>
      <c r="I35">
        <v>2.0389559999999998</v>
      </c>
      <c r="J35">
        <v>4.7911400000000004</v>
      </c>
      <c r="K35">
        <v>8.7978520000000007</v>
      </c>
      <c r="L35">
        <v>12.821</v>
      </c>
      <c r="M35">
        <v>2.3063629999999997</v>
      </c>
      <c r="N35">
        <v>1.462</v>
      </c>
      <c r="O35">
        <v>20.706</v>
      </c>
      <c r="P35">
        <v>0.16</v>
      </c>
      <c r="Q35">
        <v>0.215</v>
      </c>
      <c r="R35">
        <v>4.377631</v>
      </c>
      <c r="S35">
        <v>1.733222</v>
      </c>
      <c r="T35">
        <v>1.9361520000000001</v>
      </c>
      <c r="U35">
        <v>0.83499999999999996</v>
      </c>
      <c r="V35">
        <v>1.4191549999999999</v>
      </c>
      <c r="W35">
        <v>74.430009999999996</v>
      </c>
    </row>
    <row r="36" spans="1:23">
      <c r="A36" t="s">
        <v>3</v>
      </c>
      <c r="B36">
        <v>1</v>
      </c>
      <c r="C36">
        <v>2010</v>
      </c>
      <c r="D36">
        <v>1.743128</v>
      </c>
      <c r="E36">
        <v>0.3</v>
      </c>
      <c r="F36">
        <v>4.8612070000000003</v>
      </c>
      <c r="G36">
        <v>2.2089920000000003</v>
      </c>
      <c r="H36">
        <v>0.55528499999999992</v>
      </c>
      <c r="I36">
        <v>2.1906759999999998</v>
      </c>
      <c r="J36">
        <v>6.2252299999999998</v>
      </c>
      <c r="K36">
        <v>7.112908</v>
      </c>
      <c r="L36">
        <v>12.684310999999999</v>
      </c>
      <c r="M36">
        <v>2.0544600000000002</v>
      </c>
      <c r="N36">
        <v>2.4472199999999997</v>
      </c>
      <c r="O36">
        <v>21.772448000000001</v>
      </c>
      <c r="P36">
        <v>0.19</v>
      </c>
      <c r="Q36">
        <v>0.12</v>
      </c>
      <c r="R36">
        <v>4.4769240000000003</v>
      </c>
      <c r="S36">
        <v>1.1301110000000001</v>
      </c>
      <c r="T36">
        <v>1.834891</v>
      </c>
      <c r="U36">
        <v>0.84499999999999997</v>
      </c>
      <c r="V36">
        <v>1.642209</v>
      </c>
      <c r="W36">
        <v>74.39500000000001</v>
      </c>
    </row>
    <row r="37" spans="1:23">
      <c r="A37" t="s">
        <v>3</v>
      </c>
      <c r="B37">
        <v>1</v>
      </c>
      <c r="C37">
        <v>2011</v>
      </c>
      <c r="D37">
        <v>2.0141941778551211</v>
      </c>
      <c r="E37">
        <v>0.35078199999999998</v>
      </c>
      <c r="F37">
        <v>5.8738969166985386</v>
      </c>
      <c r="G37">
        <v>3.8183137325640373</v>
      </c>
      <c r="H37">
        <v>1.3492460000000002</v>
      </c>
      <c r="I37">
        <v>2.4628471943030319</v>
      </c>
      <c r="J37">
        <v>9.3039197321695077</v>
      </c>
      <c r="K37">
        <v>4.07597896329343</v>
      </c>
      <c r="L37">
        <v>7.9076794559852024</v>
      </c>
      <c r="M37">
        <v>2.0324610000000001</v>
      </c>
      <c r="N37">
        <v>1.968157689224679</v>
      </c>
      <c r="O37">
        <v>24.331604984716069</v>
      </c>
      <c r="P37">
        <v>0.24199999999999999</v>
      </c>
      <c r="Q37">
        <v>0.23300000000000001</v>
      </c>
      <c r="R37">
        <v>5.9753558009310757</v>
      </c>
      <c r="S37">
        <v>1.09862729597977</v>
      </c>
      <c r="T37">
        <v>1.820582812425015</v>
      </c>
      <c r="U37">
        <v>0.99552300000000005</v>
      </c>
      <c r="V37">
        <v>1.7133077173024529</v>
      </c>
      <c r="W37">
        <v>77.567478473447935</v>
      </c>
    </row>
    <row r="38" spans="1:23">
      <c r="A38" t="s">
        <v>3</v>
      </c>
      <c r="B38">
        <v>1</v>
      </c>
      <c r="C38">
        <v>2012</v>
      </c>
      <c r="D38">
        <v>2.1293396080181441</v>
      </c>
      <c r="E38">
        <v>0.375</v>
      </c>
      <c r="F38">
        <v>5.1786646405716343</v>
      </c>
      <c r="G38">
        <v>5.2242112000929195</v>
      </c>
      <c r="H38">
        <v>2.2278510000000002</v>
      </c>
      <c r="I38">
        <v>2.4808307252528983</v>
      </c>
      <c r="J38">
        <v>8.87492681943794</v>
      </c>
      <c r="K38">
        <v>4.0638468886797003</v>
      </c>
      <c r="L38">
        <v>7.7117691003419049</v>
      </c>
      <c r="M38">
        <v>2.157778</v>
      </c>
      <c r="N38">
        <v>2.0862749214243963</v>
      </c>
      <c r="O38">
        <v>24.327452219817012</v>
      </c>
      <c r="P38">
        <v>0.28599999999999998</v>
      </c>
      <c r="Q38">
        <v>0.28000000000000003</v>
      </c>
      <c r="R38">
        <v>4.7536844767800623</v>
      </c>
      <c r="S38">
        <v>2.2387157632314687</v>
      </c>
      <c r="T38">
        <v>2.2760103799822509</v>
      </c>
      <c r="U38">
        <v>1.3045279999999999</v>
      </c>
      <c r="V38">
        <v>1.2077517763110968</v>
      </c>
      <c r="W38">
        <v>79.184635519941423</v>
      </c>
    </row>
    <row r="39" spans="1:23">
      <c r="A39" t="s">
        <v>3</v>
      </c>
      <c r="B39">
        <v>1</v>
      </c>
      <c r="C39">
        <v>2013</v>
      </c>
      <c r="D39">
        <v>5.0476549710144916</v>
      </c>
      <c r="E39">
        <v>0.4</v>
      </c>
      <c r="F39">
        <v>4.8651</v>
      </c>
      <c r="G39">
        <v>4.1198289999999993</v>
      </c>
      <c r="H39">
        <v>2.6250999999999998</v>
      </c>
      <c r="I39">
        <v>1.8172000000000001</v>
      </c>
      <c r="J39">
        <v>6.0203504461118689</v>
      </c>
      <c r="K39">
        <v>3.7162700000000002</v>
      </c>
      <c r="L39">
        <v>6.51</v>
      </c>
      <c r="M39">
        <v>2.3109999999999999</v>
      </c>
      <c r="N39">
        <v>2.0334347826086958</v>
      </c>
      <c r="O39">
        <v>25.539817600877868</v>
      </c>
      <c r="P39">
        <v>0.35</v>
      </c>
      <c r="Q39">
        <v>0.31989999999999996</v>
      </c>
      <c r="R39">
        <v>4.7738898550724631</v>
      </c>
      <c r="S39">
        <v>2.6230949999999997</v>
      </c>
      <c r="T39">
        <v>2.0561500000000001</v>
      </c>
      <c r="U39">
        <v>1.33</v>
      </c>
      <c r="V39">
        <v>1.159127536231884</v>
      </c>
      <c r="W39">
        <v>77.617919191917267</v>
      </c>
    </row>
    <row r="40" spans="1:23">
      <c r="A40" t="s">
        <v>3</v>
      </c>
      <c r="B40">
        <v>1</v>
      </c>
      <c r="C40">
        <v>2014</v>
      </c>
      <c r="D40">
        <v>2.8540489710144921</v>
      </c>
      <c r="E40">
        <v>5.1591999999999999E-2</v>
      </c>
      <c r="F40">
        <v>5.9582556370346245</v>
      </c>
      <c r="G40">
        <v>3.4991759999999998</v>
      </c>
      <c r="H40">
        <v>3.8083690000000003</v>
      </c>
      <c r="I40">
        <v>2.057048</v>
      </c>
      <c r="J40">
        <v>5.0332072478254064</v>
      </c>
      <c r="K40">
        <v>4.3325936157948037</v>
      </c>
      <c r="L40">
        <v>4.6452629999999999</v>
      </c>
      <c r="M40">
        <v>2.1737368884167063</v>
      </c>
      <c r="N40">
        <v>2.6273157826086964</v>
      </c>
      <c r="O40">
        <v>24.312410494098796</v>
      </c>
      <c r="P40">
        <v>0.45536100000000002</v>
      </c>
      <c r="Q40">
        <v>0.63964227740824975</v>
      </c>
      <c r="R40">
        <v>5.8323140064018792</v>
      </c>
      <c r="S40">
        <v>1.948323</v>
      </c>
      <c r="T40">
        <v>1.8990095271287384</v>
      </c>
      <c r="U40">
        <v>0.87463900000000006</v>
      </c>
      <c r="V40">
        <v>0.98751353623188398</v>
      </c>
      <c r="W40">
        <v>73.98981898396427</v>
      </c>
    </row>
    <row r="41" spans="1:23">
      <c r="A41" t="s">
        <v>3</v>
      </c>
      <c r="B41">
        <v>1</v>
      </c>
      <c r="C41">
        <v>2015</v>
      </c>
      <c r="D41">
        <v>1.9406600000000001</v>
      </c>
      <c r="E41">
        <v>3.1E-2</v>
      </c>
      <c r="F41">
        <v>3.7816736642822049</v>
      </c>
      <c r="G41">
        <v>4.0045950000000001</v>
      </c>
      <c r="H41">
        <v>5.9715200000000008</v>
      </c>
      <c r="I41">
        <v>1.86304</v>
      </c>
      <c r="J41">
        <v>4.6123284126202941</v>
      </c>
      <c r="K41">
        <v>3.7688600000000001</v>
      </c>
      <c r="L41">
        <v>4.375</v>
      </c>
      <c r="M41">
        <v>2.4159000000000002</v>
      </c>
      <c r="N41">
        <v>2.7333000000000003</v>
      </c>
      <c r="O41">
        <v>25.048599486616766</v>
      </c>
      <c r="P41">
        <v>0.6</v>
      </c>
      <c r="Q41">
        <v>0.57950392750428947</v>
      </c>
      <c r="R41">
        <v>3.9206874584873876</v>
      </c>
      <c r="S41">
        <v>2.2586399999999998</v>
      </c>
      <c r="T41">
        <v>1.7314991046464723</v>
      </c>
      <c r="U41">
        <v>0.58529999999999993</v>
      </c>
      <c r="V41">
        <v>0.91105999999999998</v>
      </c>
      <c r="W41">
        <v>71.133167054157411</v>
      </c>
    </row>
    <row r="42" spans="1:23">
      <c r="A42" t="s">
        <v>3</v>
      </c>
      <c r="B42">
        <v>1</v>
      </c>
      <c r="C42">
        <v>2016</v>
      </c>
      <c r="D42">
        <v>1.8234000000000001</v>
      </c>
      <c r="E42">
        <v>1.6500000000000001E-2</v>
      </c>
      <c r="F42">
        <v>3.9510000000000001</v>
      </c>
      <c r="G42">
        <v>4.8893000000000004</v>
      </c>
      <c r="H42">
        <v>4.9145000000000003</v>
      </c>
      <c r="I42">
        <v>1.1618370159869194</v>
      </c>
      <c r="J42">
        <v>4.7714929827061274</v>
      </c>
      <c r="K42">
        <v>4.5698518153643111</v>
      </c>
      <c r="L42">
        <v>4.2907999999999999</v>
      </c>
      <c r="M42">
        <v>2.4024000000000001</v>
      </c>
      <c r="N42">
        <v>2.6680000000000001</v>
      </c>
      <c r="O42">
        <v>28.117259592365471</v>
      </c>
      <c r="P42">
        <v>0.40050000000000002</v>
      </c>
      <c r="Q42">
        <v>0.82200527415065283</v>
      </c>
      <c r="R42">
        <v>5.5176558409583869</v>
      </c>
      <c r="S42">
        <v>1.522</v>
      </c>
      <c r="T42">
        <v>1.5456297409427762</v>
      </c>
      <c r="U42">
        <v>0.66500000000000004</v>
      </c>
      <c r="V42">
        <v>0.93110000000000004</v>
      </c>
      <c r="W42">
        <v>74.980232262474644</v>
      </c>
    </row>
    <row r="43" spans="1:23">
      <c r="A43" t="s">
        <v>3</v>
      </c>
      <c r="B43">
        <v>1</v>
      </c>
      <c r="C43">
        <v>2017</v>
      </c>
      <c r="D43">
        <v>1.698111846252077</v>
      </c>
      <c r="E43">
        <v>6.0000000000000001E-3</v>
      </c>
      <c r="F43">
        <v>4.0069999999999997</v>
      </c>
      <c r="G43">
        <v>5.6715</v>
      </c>
      <c r="H43">
        <v>4.9135</v>
      </c>
      <c r="I43">
        <v>1.2928740731706061</v>
      </c>
      <c r="J43">
        <v>5.4678294057596553</v>
      </c>
      <c r="K43">
        <v>5.454888519607807</v>
      </c>
      <c r="L43">
        <v>6.71</v>
      </c>
      <c r="M43">
        <v>2.1635369999999998</v>
      </c>
      <c r="N43">
        <v>2.343</v>
      </c>
      <c r="O43">
        <v>29.719899988043483</v>
      </c>
      <c r="P43">
        <v>0.38700000000000001</v>
      </c>
      <c r="Q43">
        <v>0.89215165709861366</v>
      </c>
      <c r="R43">
        <v>4.3148049579600247</v>
      </c>
      <c r="S43">
        <v>1.5449999999999999</v>
      </c>
      <c r="T43">
        <v>1.3836893571817772</v>
      </c>
      <c r="U43">
        <v>0.57599999999999996</v>
      </c>
      <c r="V43">
        <v>0.94350000000000001</v>
      </c>
      <c r="W43">
        <v>79.490286805074035</v>
      </c>
    </row>
    <row r="44" spans="1:23">
      <c r="A44" t="s">
        <v>3</v>
      </c>
      <c r="B44">
        <v>1</v>
      </c>
      <c r="C44">
        <v>2018</v>
      </c>
      <c r="D44">
        <v>1.7462</v>
      </c>
      <c r="E44">
        <v>0.02</v>
      </c>
      <c r="F44">
        <v>4.7480000000000002</v>
      </c>
      <c r="G44">
        <v>3.9836</v>
      </c>
      <c r="H44">
        <v>3.6431999999999998</v>
      </c>
      <c r="I44">
        <v>3.7389163094373608</v>
      </c>
      <c r="J44">
        <v>5.5779956232649646</v>
      </c>
      <c r="K44">
        <v>12.482208877895147</v>
      </c>
      <c r="L44">
        <v>4.7350000000000003</v>
      </c>
      <c r="M44">
        <v>3.6619999999999999</v>
      </c>
      <c r="N44">
        <v>1.6040000000000001</v>
      </c>
      <c r="O44">
        <v>32.329756598790375</v>
      </c>
      <c r="P44">
        <v>0.4372847248209184</v>
      </c>
      <c r="Q44">
        <v>0.94</v>
      </c>
      <c r="R44">
        <v>3.4866273320047947</v>
      </c>
      <c r="S44">
        <v>1.855</v>
      </c>
      <c r="T44">
        <v>2.732431198380445</v>
      </c>
      <c r="U44">
        <v>1.45</v>
      </c>
      <c r="V44">
        <v>1.069629431564955</v>
      </c>
      <c r="W44">
        <v>90.241850096158956</v>
      </c>
    </row>
    <row r="45" spans="1:23">
      <c r="A45" t="s">
        <v>3</v>
      </c>
      <c r="B45">
        <v>1</v>
      </c>
      <c r="C45">
        <v>2019</v>
      </c>
      <c r="D45">
        <v>1.9835</v>
      </c>
      <c r="E45">
        <v>0.02</v>
      </c>
      <c r="F45">
        <v>4.3250000000000002</v>
      </c>
      <c r="G45">
        <v>4.13</v>
      </c>
      <c r="H45">
        <v>3.2320000000000002</v>
      </c>
      <c r="I45">
        <v>3.7610000000000001</v>
      </c>
      <c r="J45">
        <v>6.2325210604865964</v>
      </c>
      <c r="K45">
        <v>13.502000000000001</v>
      </c>
      <c r="L45">
        <v>4.97</v>
      </c>
      <c r="M45">
        <v>4.08</v>
      </c>
      <c r="N45">
        <v>1.8540000000000001</v>
      </c>
      <c r="O45">
        <v>33.83435694314948</v>
      </c>
      <c r="P45">
        <v>0.42799999999999999</v>
      </c>
      <c r="Q45">
        <v>1.01</v>
      </c>
      <c r="R45">
        <v>3.8940000000000001</v>
      </c>
      <c r="S45">
        <v>2.2789999999999999</v>
      </c>
      <c r="T45">
        <v>4.2789999999999999</v>
      </c>
      <c r="U45">
        <v>3.1360000000000001</v>
      </c>
      <c r="V45">
        <v>0.79500000000000004</v>
      </c>
      <c r="W45">
        <v>97.745378003636091</v>
      </c>
    </row>
    <row r="46" spans="1:23">
      <c r="A46" t="s">
        <v>4</v>
      </c>
      <c r="B46">
        <v>2</v>
      </c>
      <c r="C46">
        <v>1965</v>
      </c>
      <c r="W46">
        <v>17.45447023102049</v>
      </c>
    </row>
    <row r="47" spans="1:23">
      <c r="A47" t="s">
        <v>4</v>
      </c>
      <c r="B47">
        <v>2</v>
      </c>
      <c r="C47">
        <v>1966</v>
      </c>
      <c r="W47">
        <v>26.957241498759426</v>
      </c>
    </row>
    <row r="48" spans="1:23">
      <c r="A48" t="s">
        <v>4</v>
      </c>
      <c r="B48">
        <v>2</v>
      </c>
      <c r="C48">
        <v>1967</v>
      </c>
      <c r="W48">
        <v>31.421457603012978</v>
      </c>
    </row>
    <row r="49" spans="1:23">
      <c r="A49" t="s">
        <v>4</v>
      </c>
      <c r="B49">
        <v>2</v>
      </c>
      <c r="C49">
        <v>1968</v>
      </c>
      <c r="W49">
        <v>24.591896007803594</v>
      </c>
    </row>
    <row r="50" spans="1:23">
      <c r="A50" t="s">
        <v>4</v>
      </c>
      <c r="B50">
        <v>2</v>
      </c>
      <c r="C50">
        <v>1969</v>
      </c>
      <c r="W50">
        <v>27.300656756536952</v>
      </c>
    </row>
    <row r="51" spans="1:23">
      <c r="A51" t="s">
        <v>4</v>
      </c>
      <c r="B51">
        <v>2</v>
      </c>
      <c r="C51">
        <v>1970</v>
      </c>
      <c r="W51">
        <v>35.33046305111413</v>
      </c>
    </row>
    <row r="52" spans="1:23">
      <c r="A52" t="s">
        <v>4</v>
      </c>
      <c r="B52">
        <v>2</v>
      </c>
      <c r="C52">
        <v>1971</v>
      </c>
      <c r="W52">
        <v>38.784945340126207</v>
      </c>
    </row>
    <row r="53" spans="1:23">
      <c r="A53" t="s">
        <v>4</v>
      </c>
      <c r="B53">
        <v>2</v>
      </c>
      <c r="C53">
        <v>1972</v>
      </c>
      <c r="W53">
        <v>43.587388919821613</v>
      </c>
    </row>
    <row r="54" spans="1:23">
      <c r="A54" t="s">
        <v>4</v>
      </c>
      <c r="B54">
        <v>2</v>
      </c>
      <c r="C54">
        <v>1973</v>
      </c>
      <c r="W54">
        <v>46.069304153291043</v>
      </c>
    </row>
    <row r="55" spans="1:23">
      <c r="A55" t="s">
        <v>4</v>
      </c>
      <c r="B55">
        <v>2</v>
      </c>
      <c r="C55">
        <v>1974</v>
      </c>
      <c r="W55">
        <v>63.571299883258646</v>
      </c>
    </row>
    <row r="56" spans="1:23">
      <c r="A56" t="s">
        <v>4</v>
      </c>
      <c r="B56">
        <v>2</v>
      </c>
      <c r="C56">
        <v>1975</v>
      </c>
      <c r="W56">
        <v>70.010996065315013</v>
      </c>
    </row>
    <row r="57" spans="1:23">
      <c r="A57" t="s">
        <v>4</v>
      </c>
      <c r="B57">
        <v>2</v>
      </c>
      <c r="C57">
        <v>1976</v>
      </c>
      <c r="W57">
        <v>73.142567492594793</v>
      </c>
    </row>
    <row r="58" spans="1:23">
      <c r="A58" t="s">
        <v>4</v>
      </c>
      <c r="B58">
        <v>2</v>
      </c>
      <c r="C58">
        <v>1977</v>
      </c>
      <c r="W58">
        <v>74.132081243683857</v>
      </c>
    </row>
    <row r="59" spans="1:23">
      <c r="A59" t="s">
        <v>4</v>
      </c>
      <c r="B59">
        <v>2</v>
      </c>
      <c r="C59">
        <v>1978</v>
      </c>
      <c r="W59">
        <v>80.052901508091026</v>
      </c>
    </row>
    <row r="60" spans="1:23">
      <c r="A60" t="s">
        <v>4</v>
      </c>
      <c r="B60">
        <v>2</v>
      </c>
      <c r="C60">
        <v>1979</v>
      </c>
      <c r="W60">
        <v>101.15614788119181</v>
      </c>
    </row>
    <row r="61" spans="1:23">
      <c r="A61" t="s">
        <v>4</v>
      </c>
      <c r="B61">
        <v>2</v>
      </c>
      <c r="C61">
        <v>1980</v>
      </c>
      <c r="W61">
        <v>118.01121771750103</v>
      </c>
    </row>
    <row r="62" spans="1:23">
      <c r="A62" t="s">
        <v>4</v>
      </c>
      <c r="B62">
        <v>2</v>
      </c>
      <c r="C62">
        <v>1981</v>
      </c>
      <c r="W62">
        <v>147.43229692685034</v>
      </c>
    </row>
    <row r="63" spans="1:23">
      <c r="A63" t="s">
        <v>4</v>
      </c>
      <c r="B63">
        <v>2</v>
      </c>
      <c r="C63">
        <v>1982</v>
      </c>
      <c r="W63">
        <v>231.7727239936516</v>
      </c>
    </row>
    <row r="64" spans="1:23">
      <c r="A64" t="s">
        <v>4</v>
      </c>
      <c r="B64">
        <v>2</v>
      </c>
      <c r="C64">
        <v>1983</v>
      </c>
      <c r="W64">
        <v>240.81698167652567</v>
      </c>
    </row>
    <row r="65" spans="1:23">
      <c r="A65" t="s">
        <v>4</v>
      </c>
      <c r="B65">
        <v>2</v>
      </c>
      <c r="C65">
        <v>1984</v>
      </c>
      <c r="W65">
        <v>261.52070408310482</v>
      </c>
    </row>
    <row r="66" spans="1:23">
      <c r="A66" t="s">
        <v>4</v>
      </c>
      <c r="B66">
        <v>2</v>
      </c>
      <c r="C66">
        <v>1985</v>
      </c>
      <c r="W66">
        <v>272.96223488674065</v>
      </c>
    </row>
    <row r="67" spans="1:23">
      <c r="A67" t="s">
        <v>4</v>
      </c>
      <c r="B67">
        <v>2</v>
      </c>
      <c r="C67">
        <v>1986</v>
      </c>
      <c r="W67">
        <v>214.44697734814596</v>
      </c>
    </row>
    <row r="68" spans="1:23">
      <c r="A68" t="s">
        <v>4</v>
      </c>
      <c r="B68">
        <v>2</v>
      </c>
      <c r="C68">
        <v>1987</v>
      </c>
      <c r="W68">
        <v>251.16884287981526</v>
      </c>
    </row>
    <row r="69" spans="1:23">
      <c r="A69" t="s">
        <v>4</v>
      </c>
      <c r="B69">
        <v>2</v>
      </c>
      <c r="C69">
        <v>1988</v>
      </c>
      <c r="W69">
        <v>275.57744192757173</v>
      </c>
    </row>
    <row r="70" spans="1:23">
      <c r="A70" t="s">
        <v>4</v>
      </c>
      <c r="B70">
        <v>2</v>
      </c>
      <c r="C70">
        <v>1989</v>
      </c>
      <c r="W70">
        <v>287.4548405713461</v>
      </c>
    </row>
    <row r="71" spans="1:23">
      <c r="A71" t="s">
        <v>4</v>
      </c>
      <c r="B71">
        <v>2</v>
      </c>
      <c r="C71">
        <v>1990</v>
      </c>
      <c r="W71">
        <v>305.2164550569903</v>
      </c>
    </row>
    <row r="72" spans="1:23">
      <c r="A72" t="s">
        <v>4</v>
      </c>
      <c r="B72">
        <v>2</v>
      </c>
      <c r="C72">
        <v>1991</v>
      </c>
      <c r="W72">
        <v>312.40827441927564</v>
      </c>
    </row>
    <row r="73" spans="1:23">
      <c r="A73" t="s">
        <v>4</v>
      </c>
      <c r="B73">
        <v>2</v>
      </c>
      <c r="C73">
        <v>1992</v>
      </c>
      <c r="W73">
        <v>327.22778098398493</v>
      </c>
    </row>
    <row r="74" spans="1:23">
      <c r="A74" t="s">
        <v>4</v>
      </c>
      <c r="B74">
        <v>2</v>
      </c>
      <c r="C74">
        <v>1993</v>
      </c>
      <c r="W74">
        <v>318.29249026114553</v>
      </c>
    </row>
    <row r="75" spans="1:23">
      <c r="A75" t="s">
        <v>4</v>
      </c>
      <c r="B75">
        <v>2</v>
      </c>
      <c r="C75">
        <v>1994</v>
      </c>
      <c r="W75">
        <v>500.04937959890339</v>
      </c>
    </row>
    <row r="76" spans="1:23">
      <c r="A76" t="s">
        <v>4</v>
      </c>
      <c r="B76">
        <v>2</v>
      </c>
      <c r="C76">
        <v>1995</v>
      </c>
      <c r="W76">
        <v>502.33768575963057</v>
      </c>
    </row>
    <row r="77" spans="1:23">
      <c r="A77" t="s">
        <v>4</v>
      </c>
      <c r="B77">
        <v>2</v>
      </c>
      <c r="C77">
        <v>1996</v>
      </c>
      <c r="W77">
        <v>571.74963930168803</v>
      </c>
    </row>
    <row r="78" spans="1:23">
      <c r="A78" t="s">
        <v>4</v>
      </c>
      <c r="B78">
        <v>2</v>
      </c>
      <c r="C78">
        <v>1997</v>
      </c>
      <c r="W78">
        <v>579.26835954407727</v>
      </c>
    </row>
    <row r="79" spans="1:23">
      <c r="A79" t="s">
        <v>4</v>
      </c>
      <c r="B79">
        <v>2</v>
      </c>
      <c r="C79">
        <v>1998</v>
      </c>
      <c r="W79">
        <v>747.62231279757611</v>
      </c>
    </row>
    <row r="80" spans="1:23">
      <c r="A80" t="s">
        <v>4</v>
      </c>
      <c r="B80">
        <v>2</v>
      </c>
      <c r="C80">
        <v>1999</v>
      </c>
      <c r="W80">
        <v>772.13987880536718</v>
      </c>
    </row>
    <row r="81" spans="1:23">
      <c r="A81" t="s">
        <v>4</v>
      </c>
      <c r="B81">
        <v>2</v>
      </c>
      <c r="C81">
        <v>2000</v>
      </c>
      <c r="W81">
        <v>813.00248881835228</v>
      </c>
    </row>
    <row r="82" spans="1:23">
      <c r="A82" t="s">
        <v>4</v>
      </c>
      <c r="B82">
        <v>2</v>
      </c>
      <c r="C82">
        <v>2001</v>
      </c>
      <c r="W82">
        <v>885.35655028134465</v>
      </c>
    </row>
    <row r="83" spans="1:23">
      <c r="A83" t="s">
        <v>4</v>
      </c>
      <c r="B83">
        <v>2</v>
      </c>
      <c r="C83">
        <v>2002</v>
      </c>
      <c r="W83">
        <v>1005.4381402395036</v>
      </c>
    </row>
    <row r="84" spans="1:23">
      <c r="A84" t="s">
        <v>4</v>
      </c>
      <c r="B84">
        <v>2</v>
      </c>
      <c r="C84">
        <v>2003</v>
      </c>
      <c r="W84">
        <v>919.02734093204435</v>
      </c>
    </row>
    <row r="85" spans="1:23">
      <c r="A85" t="s">
        <v>4</v>
      </c>
      <c r="B85">
        <v>2</v>
      </c>
      <c r="C85">
        <v>2004</v>
      </c>
      <c r="W85">
        <v>1048.1531885730774</v>
      </c>
    </row>
    <row r="86" spans="1:23">
      <c r="A86" t="s">
        <v>4</v>
      </c>
      <c r="B86">
        <v>2</v>
      </c>
      <c r="C86">
        <v>2005</v>
      </c>
      <c r="W86">
        <v>1167.4720098109942</v>
      </c>
    </row>
    <row r="87" spans="1:23">
      <c r="A87" t="s">
        <v>4</v>
      </c>
      <c r="B87">
        <v>2</v>
      </c>
      <c r="C87">
        <v>2006</v>
      </c>
      <c r="W87">
        <v>1394.4501875631222</v>
      </c>
    </row>
    <row r="88" spans="1:23">
      <c r="A88" t="s">
        <v>4</v>
      </c>
      <c r="B88">
        <v>2</v>
      </c>
      <c r="C88">
        <v>2007</v>
      </c>
      <c r="W88">
        <v>1540.9017818496609</v>
      </c>
    </row>
    <row r="89" spans="1:23">
      <c r="A89" t="s">
        <v>4</v>
      </c>
      <c r="B89">
        <v>2</v>
      </c>
      <c r="C89">
        <v>2008</v>
      </c>
      <c r="W89">
        <v>1751.7528495166644</v>
      </c>
    </row>
    <row r="90" spans="1:23">
      <c r="A90" t="s">
        <v>4</v>
      </c>
      <c r="B90">
        <v>2</v>
      </c>
      <c r="C90">
        <v>2009</v>
      </c>
      <c r="W90">
        <v>1510.5</v>
      </c>
    </row>
    <row r="91" spans="1:23">
      <c r="A91" t="s">
        <v>4</v>
      </c>
      <c r="B91">
        <v>2</v>
      </c>
      <c r="C91">
        <v>2010</v>
      </c>
      <c r="W91">
        <v>1477</v>
      </c>
    </row>
    <row r="92" spans="1:23">
      <c r="A92" t="s">
        <v>4</v>
      </c>
      <c r="B92">
        <v>2</v>
      </c>
      <c r="C92">
        <v>2011</v>
      </c>
      <c r="W92">
        <v>1764.3</v>
      </c>
    </row>
    <row r="93" spans="1:23">
      <c r="A93" t="s">
        <v>4</v>
      </c>
      <c r="B93">
        <v>2</v>
      </c>
      <c r="C93">
        <v>2012</v>
      </c>
      <c r="W93">
        <v>1866.7</v>
      </c>
    </row>
    <row r="94" spans="1:23">
      <c r="A94" t="s">
        <v>4</v>
      </c>
      <c r="B94">
        <v>2</v>
      </c>
      <c r="C94">
        <v>2013</v>
      </c>
      <c r="W94">
        <v>2071.4</v>
      </c>
    </row>
    <row r="95" spans="1:23">
      <c r="A95" t="s">
        <v>4</v>
      </c>
      <c r="B95">
        <v>2</v>
      </c>
      <c r="C95">
        <v>2014</v>
      </c>
      <c r="W95">
        <v>2295.1</v>
      </c>
    </row>
    <row r="96" spans="1:23">
      <c r="A96" t="s">
        <v>4</v>
      </c>
      <c r="B96">
        <v>2</v>
      </c>
      <c r="C96">
        <v>2015</v>
      </c>
      <c r="W96">
        <v>2419</v>
      </c>
    </row>
    <row r="97" spans="1:23">
      <c r="A97" t="s">
        <v>4</v>
      </c>
      <c r="B97">
        <v>2</v>
      </c>
      <c r="C97">
        <v>2016</v>
      </c>
      <c r="W97">
        <v>2700</v>
      </c>
    </row>
    <row r="98" spans="1:23">
      <c r="A98" t="s">
        <v>4</v>
      </c>
      <c r="B98">
        <v>2</v>
      </c>
      <c r="C98">
        <v>2017</v>
      </c>
      <c r="W98">
        <v>3149</v>
      </c>
    </row>
    <row r="99" spans="1:23">
      <c r="A99" t="s">
        <v>4</v>
      </c>
      <c r="B99">
        <v>2</v>
      </c>
      <c r="C99">
        <v>2018</v>
      </c>
      <c r="W99">
        <v>3637</v>
      </c>
    </row>
    <row r="100" spans="1:23">
      <c r="A100" t="s">
        <v>4</v>
      </c>
      <c r="B100">
        <v>2</v>
      </c>
      <c r="C100">
        <v>2019</v>
      </c>
      <c r="W100">
        <v>4067</v>
      </c>
    </row>
    <row r="109" spans="1:23">
      <c r="A109" t="s">
        <v>27</v>
      </c>
    </row>
  </sheetData>
  <sortState xmlns:xlrd2="http://schemas.microsoft.com/office/spreadsheetml/2017/richdata2" ref="Y46:Z60">
    <sortCondition descending="1" ref="Y46:Y6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701D-DEF8-CB43-9895-8F75E89A72A1}">
  <dimension ref="A1:S81"/>
  <sheetViews>
    <sheetView workbookViewId="0">
      <selection activeCell="H74" sqref="H74"/>
    </sheetView>
  </sheetViews>
  <sheetFormatPr baseColWidth="10" defaultRowHeight="16"/>
  <sheetData>
    <row r="1" spans="1:19" ht="34">
      <c r="A1" s="1" t="s">
        <v>0</v>
      </c>
      <c r="B1" s="1" t="s">
        <v>1</v>
      </c>
      <c r="C1" s="2" t="s">
        <v>2</v>
      </c>
      <c r="D1" s="3" t="s">
        <v>88</v>
      </c>
      <c r="E1" s="16" t="s">
        <v>89</v>
      </c>
      <c r="F1" s="16" t="s">
        <v>90</v>
      </c>
      <c r="G1" s="16" t="s">
        <v>24</v>
      </c>
      <c r="H1" s="16"/>
      <c r="I1" s="16"/>
      <c r="J1" s="16"/>
      <c r="K1" s="16"/>
      <c r="L1" s="16"/>
      <c r="M1" s="16"/>
      <c r="N1" s="16"/>
      <c r="O1" s="17"/>
      <c r="P1" s="16"/>
      <c r="Q1" s="16"/>
      <c r="R1" s="16"/>
      <c r="S1" s="16"/>
    </row>
    <row r="2" spans="1:19">
      <c r="A2" t="s">
        <v>3</v>
      </c>
      <c r="B2">
        <v>1</v>
      </c>
      <c r="C2">
        <v>1980</v>
      </c>
      <c r="D2">
        <v>100</v>
      </c>
      <c r="E2">
        <v>100</v>
      </c>
      <c r="F2">
        <v>100</v>
      </c>
      <c r="G2">
        <v>100</v>
      </c>
    </row>
    <row r="3" spans="1:19">
      <c r="A3" t="s">
        <v>3</v>
      </c>
      <c r="B3">
        <v>1</v>
      </c>
      <c r="C3">
        <v>1981</v>
      </c>
      <c r="D3">
        <v>112.79347898896977</v>
      </c>
      <c r="E3">
        <v>104.80440610206644</v>
      </c>
      <c r="F3">
        <v>113.58016995469288</v>
      </c>
      <c r="G3">
        <v>111.49564416813919</v>
      </c>
    </row>
    <row r="4" spans="1:19">
      <c r="A4" t="s">
        <v>3</v>
      </c>
      <c r="B4">
        <v>1</v>
      </c>
      <c r="C4">
        <v>1982</v>
      </c>
      <c r="D4">
        <v>114.99537114963809</v>
      </c>
      <c r="E4">
        <v>113.91071731584198</v>
      </c>
      <c r="F4">
        <v>125.29093969301081</v>
      </c>
      <c r="G4">
        <v>120.50853140995899</v>
      </c>
    </row>
    <row r="5" spans="1:19">
      <c r="A5" t="s">
        <v>3</v>
      </c>
      <c r="B5">
        <v>1</v>
      </c>
      <c r="C5">
        <v>1983</v>
      </c>
      <c r="D5">
        <v>129.13980180104357</v>
      </c>
      <c r="E5">
        <v>121.37762723167057</v>
      </c>
      <c r="F5">
        <v>141.18406715203898</v>
      </c>
      <c r="G5">
        <v>133.64396133364451</v>
      </c>
    </row>
    <row r="6" spans="1:19">
      <c r="A6" t="s">
        <v>3</v>
      </c>
      <c r="B6">
        <v>1</v>
      </c>
      <c r="C6">
        <v>1984</v>
      </c>
      <c r="D6">
        <v>153.8638065982158</v>
      </c>
      <c r="E6">
        <v>130.82289023409751</v>
      </c>
      <c r="F6">
        <v>158.57338823905616</v>
      </c>
      <c r="G6">
        <v>149.06905335411926</v>
      </c>
    </row>
    <row r="7" spans="1:19">
      <c r="A7" t="s">
        <v>3</v>
      </c>
      <c r="B7">
        <v>1</v>
      </c>
      <c r="C7">
        <v>1985</v>
      </c>
      <c r="D7">
        <v>162.0284779498401</v>
      </c>
      <c r="E7">
        <v>140.46334825079657</v>
      </c>
      <c r="F7">
        <v>176.37307036181511</v>
      </c>
      <c r="G7">
        <v>163.40956859190439</v>
      </c>
    </row>
    <row r="8" spans="1:19">
      <c r="A8" t="s">
        <v>3</v>
      </c>
      <c r="B8">
        <v>1</v>
      </c>
      <c r="C8">
        <v>1986</v>
      </c>
      <c r="D8">
        <v>173.64301043595356</v>
      </c>
      <c r="E8">
        <v>159.89828208006122</v>
      </c>
      <c r="F8">
        <v>194.07113610434911</v>
      </c>
      <c r="G8">
        <v>177.87059236109945</v>
      </c>
    </row>
    <row r="9" spans="1:19">
      <c r="A9" t="s">
        <v>3</v>
      </c>
      <c r="B9">
        <v>1</v>
      </c>
      <c r="C9">
        <v>1987</v>
      </c>
      <c r="D9">
        <v>177.78284379734055</v>
      </c>
      <c r="E9">
        <v>173.94958004751976</v>
      </c>
      <c r="F9">
        <v>205.20494705194551</v>
      </c>
      <c r="G9">
        <v>187.993308999536</v>
      </c>
    </row>
    <row r="10" spans="1:19">
      <c r="A10" t="s">
        <v>3</v>
      </c>
      <c r="B10">
        <v>1</v>
      </c>
      <c r="C10">
        <v>1988</v>
      </c>
      <c r="D10">
        <v>199.65013358441342</v>
      </c>
      <c r="E10">
        <v>185.61315282990361</v>
      </c>
      <c r="F10">
        <v>231.43523528779573</v>
      </c>
      <c r="G10">
        <v>208.48457968048541</v>
      </c>
    </row>
    <row r="11" spans="1:19">
      <c r="A11" t="s">
        <v>3</v>
      </c>
      <c r="B11">
        <v>1</v>
      </c>
      <c r="C11">
        <v>1989</v>
      </c>
      <c r="D11">
        <v>237.87344500084168</v>
      </c>
      <c r="E11">
        <v>200.53591477293048</v>
      </c>
      <c r="F11">
        <v>260.10030900943292</v>
      </c>
      <c r="G11">
        <v>232.54772323242599</v>
      </c>
    </row>
    <row r="12" spans="1:19">
      <c r="A12" t="s">
        <v>3</v>
      </c>
      <c r="B12">
        <v>1</v>
      </c>
      <c r="C12">
        <v>1990</v>
      </c>
      <c r="D12">
        <v>250.49602691045283</v>
      </c>
      <c r="E12">
        <v>216.296871160926</v>
      </c>
      <c r="F12">
        <v>289.48338037533233</v>
      </c>
      <c r="G12">
        <v>254.91892700337078</v>
      </c>
    </row>
    <row r="13" spans="1:19">
      <c r="A13" t="s">
        <v>3</v>
      </c>
      <c r="B13">
        <v>1</v>
      </c>
      <c r="C13">
        <v>1991</v>
      </c>
      <c r="D13">
        <v>268.45209413398425</v>
      </c>
      <c r="E13">
        <v>245.60095147765949</v>
      </c>
      <c r="F13">
        <v>318.6052837800504</v>
      </c>
      <c r="G13">
        <v>277.47812408331509</v>
      </c>
    </row>
    <row r="14" spans="1:19">
      <c r="A14" t="s">
        <v>3</v>
      </c>
      <c r="B14">
        <v>1</v>
      </c>
      <c r="C14">
        <v>1992</v>
      </c>
      <c r="D14">
        <v>274.85227651068851</v>
      </c>
      <c r="E14">
        <v>266.85232514663318</v>
      </c>
      <c r="F14">
        <v>336.92680512950164</v>
      </c>
      <c r="G14">
        <v>293.26956203927608</v>
      </c>
    </row>
    <row r="15" spans="1:19">
      <c r="A15" t="s">
        <v>3</v>
      </c>
      <c r="B15">
        <v>1</v>
      </c>
      <c r="C15">
        <v>1993</v>
      </c>
      <c r="D15">
        <v>256.16232170796172</v>
      </c>
      <c r="E15">
        <v>285.56796936754029</v>
      </c>
      <c r="F15">
        <v>360.71549923998151</v>
      </c>
      <c r="G15">
        <v>307.63977057920067</v>
      </c>
    </row>
    <row r="16" spans="1:19">
      <c r="A16" t="s">
        <v>3</v>
      </c>
      <c r="B16">
        <v>1</v>
      </c>
      <c r="C16">
        <v>1994</v>
      </c>
      <c r="D16">
        <v>344.11505019138207</v>
      </c>
      <c r="E16">
        <v>307.16402105080431</v>
      </c>
      <c r="F16">
        <v>391.79887072234072</v>
      </c>
      <c r="G16">
        <v>340.48596152759956</v>
      </c>
    </row>
    <row r="17" spans="1:7">
      <c r="A17" t="s">
        <v>3</v>
      </c>
      <c r="B17">
        <v>1</v>
      </c>
      <c r="C17">
        <v>1995</v>
      </c>
      <c r="D17">
        <v>375.17335743708986</v>
      </c>
      <c r="E17">
        <v>323.1830035948235</v>
      </c>
      <c r="F17">
        <v>409.9421066715903</v>
      </c>
      <c r="G17">
        <v>359.84175262219185</v>
      </c>
    </row>
    <row r="18" spans="1:7">
      <c r="A18" t="s">
        <v>3</v>
      </c>
      <c r="B18">
        <v>1</v>
      </c>
      <c r="C18">
        <v>1996</v>
      </c>
      <c r="D18">
        <v>400.73461915258389</v>
      </c>
      <c r="E18">
        <v>333.19633451799331</v>
      </c>
      <c r="F18">
        <v>430.96302440480088</v>
      </c>
      <c r="G18">
        <v>379.4908132788234</v>
      </c>
    </row>
    <row r="19" spans="1:7">
      <c r="A19" t="s">
        <v>3</v>
      </c>
      <c r="B19">
        <v>1</v>
      </c>
      <c r="C19">
        <v>1997</v>
      </c>
      <c r="D19">
        <v>390.83993719819904</v>
      </c>
      <c r="E19">
        <v>340.29490485394558</v>
      </c>
      <c r="F19">
        <v>460.1869062140571</v>
      </c>
      <c r="G19">
        <v>398.26006524933712</v>
      </c>
    </row>
    <row r="20" spans="1:7">
      <c r="A20" t="s">
        <v>3</v>
      </c>
      <c r="B20">
        <v>1</v>
      </c>
      <c r="C20">
        <v>1998</v>
      </c>
      <c r="D20">
        <v>439.21393786408026</v>
      </c>
      <c r="E20">
        <v>345.39704064817278</v>
      </c>
      <c r="F20">
        <v>489.92438699574393</v>
      </c>
      <c r="G20">
        <v>424.65432583287196</v>
      </c>
    </row>
    <row r="21" spans="1:7">
      <c r="A21" t="s">
        <v>3</v>
      </c>
      <c r="B21">
        <v>1</v>
      </c>
      <c r="C21">
        <v>1999</v>
      </c>
      <c r="D21">
        <v>420.76695247378888</v>
      </c>
      <c r="E21">
        <v>363.33466228757987</v>
      </c>
      <c r="F21">
        <v>520.80593199833652</v>
      </c>
      <c r="G21">
        <v>442.91446184368544</v>
      </c>
    </row>
    <row r="22" spans="1:7">
      <c r="A22" t="s">
        <v>3</v>
      </c>
      <c r="B22">
        <v>1</v>
      </c>
      <c r="C22">
        <v>2000</v>
      </c>
      <c r="D22">
        <v>401.83243961246836</v>
      </c>
      <c r="E22">
        <v>374.1646381563956</v>
      </c>
      <c r="F22">
        <v>532.76071876221363</v>
      </c>
      <c r="G22">
        <v>453.54440892793389</v>
      </c>
    </row>
    <row r="23" spans="1:7">
      <c r="A23" t="s">
        <v>3</v>
      </c>
      <c r="B23">
        <v>1</v>
      </c>
      <c r="C23">
        <v>2001</v>
      </c>
      <c r="D23">
        <v>450.85599724518949</v>
      </c>
      <c r="E23">
        <v>403.20102260708597</v>
      </c>
      <c r="F23">
        <v>572.33095984035094</v>
      </c>
      <c r="G23">
        <v>483.47833991717755</v>
      </c>
    </row>
    <row r="24" spans="1:7">
      <c r="A24" t="s">
        <v>3</v>
      </c>
      <c r="B24">
        <v>1</v>
      </c>
      <c r="C24">
        <v>2002</v>
      </c>
      <c r="D24">
        <v>495.734620537029</v>
      </c>
      <c r="E24">
        <v>425.57315401624271</v>
      </c>
      <c r="F24">
        <v>593.82550490593064</v>
      </c>
      <c r="G24">
        <v>506.6581510216493</v>
      </c>
    </row>
    <row r="25" spans="1:7">
      <c r="A25" t="s">
        <v>3</v>
      </c>
      <c r="B25">
        <v>1</v>
      </c>
      <c r="C25">
        <v>2003</v>
      </c>
      <c r="D25">
        <v>536.90590681911556</v>
      </c>
      <c r="E25">
        <v>443.23196838097203</v>
      </c>
      <c r="F25">
        <v>625.95402399180273</v>
      </c>
      <c r="G25">
        <v>532.20791508533557</v>
      </c>
    </row>
    <row r="26" spans="1:7">
      <c r="A26" t="s">
        <v>3</v>
      </c>
      <c r="B26">
        <v>1</v>
      </c>
      <c r="C26">
        <v>2004</v>
      </c>
      <c r="D26">
        <v>559.54561201080458</v>
      </c>
      <c r="E26">
        <v>463.81281214053053</v>
      </c>
      <c r="F26">
        <v>667.81600673987055</v>
      </c>
      <c r="G26">
        <v>562.51403368310548</v>
      </c>
    </row>
    <row r="27" spans="1:7">
      <c r="A27" t="s">
        <v>3</v>
      </c>
      <c r="B27">
        <v>1</v>
      </c>
      <c r="C27">
        <v>2005</v>
      </c>
      <c r="D27">
        <v>589.26354738189877</v>
      </c>
      <c r="E27">
        <v>481.59835823904359</v>
      </c>
      <c r="F27">
        <v>693.61134952297039</v>
      </c>
      <c r="G27">
        <v>585.21276475665559</v>
      </c>
    </row>
    <row r="28" spans="1:7">
      <c r="A28" t="s">
        <v>3</v>
      </c>
      <c r="B28">
        <v>1</v>
      </c>
      <c r="C28">
        <v>2006</v>
      </c>
      <c r="D28">
        <v>606.381851293056</v>
      </c>
      <c r="E28">
        <v>510.68670483680148</v>
      </c>
      <c r="F28">
        <v>751.04663247604742</v>
      </c>
      <c r="G28">
        <v>625.20696746115311</v>
      </c>
    </row>
    <row r="29" spans="1:7">
      <c r="A29" t="s">
        <v>3</v>
      </c>
      <c r="B29">
        <v>1</v>
      </c>
      <c r="C29">
        <v>2007</v>
      </c>
      <c r="D29">
        <v>633.8018434833516</v>
      </c>
      <c r="E29">
        <v>556.86216311649002</v>
      </c>
      <c r="F29">
        <v>812.10915466359791</v>
      </c>
      <c r="G29">
        <v>673.70148615275934</v>
      </c>
    </row>
    <row r="30" spans="1:7">
      <c r="A30" t="s">
        <v>3</v>
      </c>
      <c r="B30">
        <v>1</v>
      </c>
      <c r="C30">
        <v>2008</v>
      </c>
      <c r="D30">
        <v>640.13986191818515</v>
      </c>
      <c r="E30">
        <v>624.01336643790819</v>
      </c>
      <c r="F30">
        <v>858.91097052819839</v>
      </c>
      <c r="G30">
        <v>714.12357532192493</v>
      </c>
    </row>
    <row r="31" spans="1:7">
      <c r="A31" t="s">
        <v>3</v>
      </c>
      <c r="B31">
        <v>1</v>
      </c>
      <c r="C31">
        <v>2009</v>
      </c>
      <c r="D31">
        <v>567.8040575214302</v>
      </c>
      <c r="E31">
        <v>636.81733131642704</v>
      </c>
      <c r="F31">
        <v>872.25629789958077</v>
      </c>
      <c r="G31">
        <v>712.69532817128106</v>
      </c>
    </row>
    <row r="32" spans="1:7">
      <c r="A32" t="s">
        <v>3</v>
      </c>
      <c r="B32">
        <v>1</v>
      </c>
      <c r="C32">
        <v>2010</v>
      </c>
      <c r="D32">
        <v>564.3972331763016</v>
      </c>
      <c r="E32">
        <v>649.90739500665507</v>
      </c>
      <c r="F32">
        <v>887.10373030586925</v>
      </c>
      <c r="G32">
        <v>715.54610948396623</v>
      </c>
    </row>
    <row r="33" spans="1:9">
      <c r="A33" t="s">
        <v>3</v>
      </c>
      <c r="B33">
        <v>1</v>
      </c>
      <c r="C33">
        <v>2011</v>
      </c>
      <c r="D33">
        <v>595.43908100099816</v>
      </c>
      <c r="E33">
        <v>676.18643221427749</v>
      </c>
      <c r="F33">
        <v>915.42522919514886</v>
      </c>
      <c r="G33">
        <v>735.5814005495173</v>
      </c>
    </row>
    <row r="34" spans="1:9">
      <c r="A34" t="s">
        <v>3</v>
      </c>
      <c r="B34">
        <v>1</v>
      </c>
      <c r="C34">
        <v>2012</v>
      </c>
      <c r="D34">
        <v>616.87488791703413</v>
      </c>
      <c r="E34">
        <v>706.7502980575166</v>
      </c>
      <c r="F34">
        <v>933.23919271720172</v>
      </c>
      <c r="G34">
        <v>750.29302856050765</v>
      </c>
    </row>
    <row r="35" spans="1:9">
      <c r="A35" t="s">
        <v>3</v>
      </c>
      <c r="B35">
        <v>1</v>
      </c>
      <c r="C35">
        <v>2013</v>
      </c>
      <c r="D35">
        <v>601.45301571910829</v>
      </c>
      <c r="E35">
        <v>730.45411300792705</v>
      </c>
      <c r="F35">
        <v>973.18820862161704</v>
      </c>
      <c r="G35">
        <v>775.05269850300431</v>
      </c>
    </row>
    <row r="36" spans="1:9">
      <c r="A36" t="s">
        <v>3</v>
      </c>
      <c r="B36">
        <v>1</v>
      </c>
      <c r="C36">
        <v>2014</v>
      </c>
      <c r="D36">
        <v>590.02540842044527</v>
      </c>
      <c r="E36">
        <v>764.81442402799075</v>
      </c>
      <c r="F36">
        <v>999.11094219758434</v>
      </c>
      <c r="G36">
        <v>795.97912136258537</v>
      </c>
    </row>
    <row r="37" spans="1:9">
      <c r="A37" t="s">
        <v>3</v>
      </c>
      <c r="B37">
        <v>1</v>
      </c>
      <c r="C37">
        <v>2015</v>
      </c>
      <c r="D37">
        <v>595.33563709622922</v>
      </c>
      <c r="E37">
        <v>777.68768982128859</v>
      </c>
      <c r="F37">
        <v>1012.0855427780032</v>
      </c>
      <c r="G37">
        <v>810.30674554711197</v>
      </c>
    </row>
    <row r="38" spans="1:9">
      <c r="A38" t="s">
        <v>3</v>
      </c>
      <c r="B38">
        <v>1</v>
      </c>
      <c r="C38">
        <v>2016</v>
      </c>
      <c r="D38">
        <v>615.57704875750107</v>
      </c>
      <c r="E38">
        <v>805.81844664292851</v>
      </c>
      <c r="F38">
        <v>1042.6601681546615</v>
      </c>
      <c r="G38">
        <v>832.18502767688392</v>
      </c>
    </row>
    <row r="39" spans="1:9">
      <c r="A39" t="s">
        <v>3</v>
      </c>
      <c r="B39">
        <v>1</v>
      </c>
      <c r="C39">
        <v>2017</v>
      </c>
      <c r="D39">
        <v>629.73532087892352</v>
      </c>
      <c r="E39">
        <v>805.93913272253781</v>
      </c>
      <c r="F39">
        <v>1070.1671688210165</v>
      </c>
      <c r="G39">
        <v>843.0034330366833</v>
      </c>
    </row>
    <row r="40" spans="1:9">
      <c r="A40" t="s">
        <v>3</v>
      </c>
      <c r="B40">
        <v>1</v>
      </c>
      <c r="C40">
        <v>2018</v>
      </c>
      <c r="D40">
        <v>577.46728924597289</v>
      </c>
      <c r="E40">
        <v>836.46311022302757</v>
      </c>
      <c r="F40">
        <v>1093.5985750530999</v>
      </c>
      <c r="G40">
        <v>855.64848453223351</v>
      </c>
    </row>
    <row r="41" spans="1:9">
      <c r="A41" t="s">
        <v>3</v>
      </c>
      <c r="B41">
        <v>1</v>
      </c>
      <c r="C41">
        <v>2019</v>
      </c>
      <c r="D41">
        <v>599.41104623731985</v>
      </c>
      <c r="E41">
        <v>822.97241019266994</v>
      </c>
      <c r="F41">
        <v>1096.0503401518768</v>
      </c>
      <c r="G41">
        <v>850.51459362504011</v>
      </c>
    </row>
    <row r="42" spans="1:9">
      <c r="A42" t="s">
        <v>4</v>
      </c>
      <c r="B42">
        <v>2</v>
      </c>
      <c r="C42">
        <v>1980</v>
      </c>
      <c r="D42">
        <v>100</v>
      </c>
      <c r="E42">
        <v>100</v>
      </c>
      <c r="F42">
        <v>100</v>
      </c>
      <c r="G42">
        <v>100</v>
      </c>
      <c r="H42">
        <f>AVERAGE(D42:F42)</f>
        <v>100</v>
      </c>
      <c r="I42">
        <f>G42-H42</f>
        <v>0</v>
      </c>
    </row>
    <row r="43" spans="1:9">
      <c r="A43" t="s">
        <v>4</v>
      </c>
      <c r="B43">
        <v>2</v>
      </c>
      <c r="C43">
        <v>1981</v>
      </c>
      <c r="D43">
        <v>111.27112511630666</v>
      </c>
      <c r="E43">
        <v>116.08581789124389</v>
      </c>
      <c r="F43">
        <v>110.23105770548352</v>
      </c>
      <c r="G43">
        <v>110.85260508769439</v>
      </c>
      <c r="H43">
        <f t="shared" ref="H43:H81" si="0">AVERAGE(D43:F43)</f>
        <v>112.52933357101136</v>
      </c>
      <c r="I43">
        <f t="shared" ref="I43:I81" si="1">G43-H43</f>
        <v>-1.6767284833169782</v>
      </c>
    </row>
    <row r="44" spans="1:9">
      <c r="A44" t="s">
        <v>4</v>
      </c>
      <c r="B44">
        <v>2</v>
      </c>
      <c r="C44">
        <v>1982</v>
      </c>
      <c r="D44">
        <v>126.66161236223931</v>
      </c>
      <c r="E44">
        <v>133.21617763030793</v>
      </c>
      <c r="F44">
        <v>122.59322398040827</v>
      </c>
      <c r="G44">
        <v>123.81220717942382</v>
      </c>
      <c r="H44">
        <f t="shared" si="0"/>
        <v>127.49033799098517</v>
      </c>
      <c r="I44">
        <f t="shared" si="1"/>
        <v>-3.6781308115613456</v>
      </c>
    </row>
    <row r="45" spans="1:9">
      <c r="A45" t="s">
        <v>4</v>
      </c>
      <c r="B45">
        <v>2</v>
      </c>
      <c r="C45">
        <v>1983</v>
      </c>
      <c r="D45">
        <v>139.9746034827669</v>
      </c>
      <c r="E45">
        <v>137.22919058648131</v>
      </c>
      <c r="F45">
        <v>134.94847864320408</v>
      </c>
      <c r="G45">
        <v>134.2281559757439</v>
      </c>
      <c r="H45">
        <f t="shared" si="0"/>
        <v>137.38409090415075</v>
      </c>
      <c r="I45">
        <f t="shared" si="1"/>
        <v>-3.1559349284068503</v>
      </c>
    </row>
    <row r="46" spans="1:9">
      <c r="A46" t="s">
        <v>4</v>
      </c>
      <c r="B46">
        <v>2</v>
      </c>
      <c r="C46">
        <v>1984</v>
      </c>
      <c r="D46">
        <v>156.13914775972668</v>
      </c>
      <c r="E46">
        <v>152.98722230544732</v>
      </c>
      <c r="F46">
        <v>144.54350472518749</v>
      </c>
      <c r="G46">
        <v>144.97864450496468</v>
      </c>
      <c r="H46">
        <f t="shared" si="0"/>
        <v>151.22329159678716</v>
      </c>
      <c r="I46">
        <f t="shared" si="1"/>
        <v>-6.2446470918224861</v>
      </c>
    </row>
    <row r="47" spans="1:9">
      <c r="A47" t="s">
        <v>4</v>
      </c>
      <c r="B47">
        <v>2</v>
      </c>
      <c r="C47">
        <v>1985</v>
      </c>
      <c r="D47">
        <v>167.821227000748</v>
      </c>
      <c r="E47">
        <v>164.93636806887872</v>
      </c>
      <c r="F47">
        <v>160.30367204214517</v>
      </c>
      <c r="G47">
        <v>158.32565836990682</v>
      </c>
      <c r="H47">
        <f t="shared" si="0"/>
        <v>164.35375570392398</v>
      </c>
      <c r="I47">
        <f t="shared" si="1"/>
        <v>-6.0280973340171613</v>
      </c>
    </row>
    <row r="48" spans="1:9">
      <c r="A48" t="s">
        <v>4</v>
      </c>
      <c r="B48">
        <v>2</v>
      </c>
      <c r="C48">
        <v>1986</v>
      </c>
      <c r="D48">
        <v>182.19498662318523</v>
      </c>
      <c r="E48">
        <v>162.26053335047868</v>
      </c>
      <c r="F48">
        <v>167.68296771675926</v>
      </c>
      <c r="G48">
        <v>164.58740213270553</v>
      </c>
      <c r="H48">
        <f t="shared" si="0"/>
        <v>170.71282923014107</v>
      </c>
      <c r="I48">
        <f t="shared" si="1"/>
        <v>-6.1254270974355336</v>
      </c>
    </row>
    <row r="49" spans="1:9">
      <c r="A49" t="s">
        <v>4</v>
      </c>
      <c r="B49">
        <v>2</v>
      </c>
      <c r="C49">
        <v>1987</v>
      </c>
      <c r="D49">
        <v>183.01604283251777</v>
      </c>
      <c r="E49">
        <v>170.27261970441185</v>
      </c>
      <c r="F49">
        <v>165.32598897436313</v>
      </c>
      <c r="G49">
        <v>162.08573936151572</v>
      </c>
      <c r="H49">
        <f t="shared" si="0"/>
        <v>172.87155050376427</v>
      </c>
      <c r="I49">
        <f t="shared" si="1"/>
        <v>-10.785811142248548</v>
      </c>
    </row>
    <row r="50" spans="1:9">
      <c r="A50" t="s">
        <v>4</v>
      </c>
      <c r="B50">
        <v>2</v>
      </c>
      <c r="C50">
        <v>1988</v>
      </c>
      <c r="D50">
        <v>180.47156063583395</v>
      </c>
      <c r="E50">
        <v>160.12624921918413</v>
      </c>
      <c r="F50">
        <v>164.80141522548357</v>
      </c>
      <c r="G50">
        <v>161.32506638962184</v>
      </c>
      <c r="H50">
        <f t="shared" si="0"/>
        <v>168.46640836016721</v>
      </c>
      <c r="I50">
        <f t="shared" si="1"/>
        <v>-7.1413419705453691</v>
      </c>
    </row>
    <row r="51" spans="1:9">
      <c r="A51" t="s">
        <v>4</v>
      </c>
      <c r="B51">
        <v>2</v>
      </c>
      <c r="C51">
        <v>1989</v>
      </c>
      <c r="D51">
        <v>186.43046640806941</v>
      </c>
      <c r="E51">
        <v>171.21951400273878</v>
      </c>
      <c r="F51">
        <v>171.55197268504918</v>
      </c>
      <c r="G51">
        <v>168.8251057853949</v>
      </c>
      <c r="H51">
        <f t="shared" si="0"/>
        <v>176.40065103195244</v>
      </c>
      <c r="I51">
        <f t="shared" si="1"/>
        <v>-7.5755452465575388</v>
      </c>
    </row>
    <row r="52" spans="1:9">
      <c r="A52" t="s">
        <v>4</v>
      </c>
      <c r="B52">
        <v>2</v>
      </c>
      <c r="C52">
        <v>1990</v>
      </c>
      <c r="D52">
        <v>178.97890196702465</v>
      </c>
      <c r="E52">
        <v>168.47057998333921</v>
      </c>
      <c r="F52">
        <v>170.52809799304222</v>
      </c>
      <c r="G52">
        <v>166.80677565726245</v>
      </c>
      <c r="H52">
        <f t="shared" si="0"/>
        <v>172.65919331446869</v>
      </c>
      <c r="I52">
        <f t="shared" si="1"/>
        <v>-5.8524176572062458</v>
      </c>
    </row>
    <row r="53" spans="1:9">
      <c r="A53" t="s">
        <v>4</v>
      </c>
      <c r="B53">
        <v>2</v>
      </c>
      <c r="C53">
        <v>1991</v>
      </c>
      <c r="D53">
        <v>174.61228543767078</v>
      </c>
      <c r="E53">
        <v>167.56672195547077</v>
      </c>
      <c r="F53">
        <v>169.24986982387674</v>
      </c>
      <c r="G53">
        <v>164.5545743407869</v>
      </c>
      <c r="H53">
        <f t="shared" si="0"/>
        <v>170.47629240567275</v>
      </c>
      <c r="I53">
        <f t="shared" si="1"/>
        <v>-5.9217180648858516</v>
      </c>
    </row>
    <row r="54" spans="1:9">
      <c r="A54" t="s">
        <v>4</v>
      </c>
      <c r="B54">
        <v>2</v>
      </c>
      <c r="C54">
        <v>1992</v>
      </c>
      <c r="D54">
        <v>171.12277266534977</v>
      </c>
      <c r="E54">
        <v>162.60107624280462</v>
      </c>
      <c r="F54">
        <v>166.70839927174273</v>
      </c>
      <c r="G54">
        <v>163.93255277695775</v>
      </c>
      <c r="H54">
        <f t="shared" si="0"/>
        <v>166.81074939329906</v>
      </c>
      <c r="I54">
        <f t="shared" si="1"/>
        <v>-2.8781966163413131</v>
      </c>
    </row>
    <row r="55" spans="1:9">
      <c r="A55" t="s">
        <v>4</v>
      </c>
      <c r="B55">
        <v>2</v>
      </c>
      <c r="C55">
        <v>1993</v>
      </c>
      <c r="D55">
        <v>178.78864039198677</v>
      </c>
      <c r="E55">
        <v>171.18154899684112</v>
      </c>
      <c r="F55">
        <v>170.29744199531018</v>
      </c>
      <c r="G55">
        <v>165.3233034245693</v>
      </c>
      <c r="H55">
        <f t="shared" si="0"/>
        <v>173.42254379471265</v>
      </c>
      <c r="I55">
        <f t="shared" si="1"/>
        <v>-8.0992403701433489</v>
      </c>
    </row>
    <row r="56" spans="1:9">
      <c r="A56" t="s">
        <v>4</v>
      </c>
      <c r="B56">
        <v>2</v>
      </c>
      <c r="C56">
        <v>1994</v>
      </c>
      <c r="D56">
        <v>244.2423664201529</v>
      </c>
      <c r="E56">
        <v>226.65627886549777</v>
      </c>
      <c r="F56">
        <v>223.74365038923247</v>
      </c>
      <c r="G56">
        <v>218.507726268895</v>
      </c>
      <c r="H56">
        <f t="shared" si="0"/>
        <v>231.54743189162772</v>
      </c>
      <c r="I56">
        <f t="shared" si="1"/>
        <v>-13.039705622732725</v>
      </c>
    </row>
    <row r="57" spans="1:9">
      <c r="A57" t="s">
        <v>4</v>
      </c>
      <c r="B57">
        <v>2</v>
      </c>
      <c r="C57">
        <v>1995</v>
      </c>
      <c r="D57">
        <v>269.88071671972142</v>
      </c>
      <c r="E57">
        <v>231.80551693567057</v>
      </c>
      <c r="F57">
        <v>238.0942555907298</v>
      </c>
      <c r="G57">
        <v>235.82262707470477</v>
      </c>
      <c r="H57">
        <f t="shared" si="0"/>
        <v>246.59349641537392</v>
      </c>
      <c r="I57">
        <f t="shared" si="1"/>
        <v>-10.770869340669151</v>
      </c>
    </row>
    <row r="58" spans="1:9">
      <c r="A58" t="s">
        <v>4</v>
      </c>
      <c r="B58">
        <v>2</v>
      </c>
      <c r="C58">
        <v>1996</v>
      </c>
      <c r="D58">
        <v>279.64343286900413</v>
      </c>
      <c r="E58">
        <v>234.6325014682464</v>
      </c>
      <c r="F58">
        <v>242.74758529308292</v>
      </c>
      <c r="G58">
        <v>244.05944745920181</v>
      </c>
      <c r="H58">
        <f t="shared" si="0"/>
        <v>252.34117321011115</v>
      </c>
      <c r="I58">
        <f t="shared" si="1"/>
        <v>-8.2817257509093452</v>
      </c>
    </row>
    <row r="59" spans="1:9">
      <c r="A59" t="s">
        <v>4</v>
      </c>
      <c r="B59">
        <v>2</v>
      </c>
      <c r="C59">
        <v>1997</v>
      </c>
      <c r="D59">
        <v>294.60127185660031</v>
      </c>
      <c r="E59">
        <v>234.95282611884471</v>
      </c>
      <c r="F59">
        <v>255.46849734101048</v>
      </c>
      <c r="G59">
        <v>247.92107453230489</v>
      </c>
      <c r="H59">
        <f t="shared" si="0"/>
        <v>261.67419843881851</v>
      </c>
      <c r="I59">
        <f t="shared" si="1"/>
        <v>-13.753123906513622</v>
      </c>
    </row>
    <row r="60" spans="1:9">
      <c r="A60" t="s">
        <v>4</v>
      </c>
      <c r="B60">
        <v>2</v>
      </c>
      <c r="C60">
        <v>1998</v>
      </c>
      <c r="D60">
        <v>311.71651341013222</v>
      </c>
      <c r="E60">
        <v>250.05049610879286</v>
      </c>
      <c r="F60">
        <v>260.51559065692703</v>
      </c>
      <c r="G60">
        <v>255.94646561030757</v>
      </c>
      <c r="H60">
        <f t="shared" si="0"/>
        <v>274.09420005861739</v>
      </c>
      <c r="I60">
        <f t="shared" si="1"/>
        <v>-18.147734448309819</v>
      </c>
    </row>
    <row r="61" spans="1:9">
      <c r="A61" t="s">
        <v>4</v>
      </c>
      <c r="B61">
        <v>2</v>
      </c>
      <c r="C61">
        <v>1999</v>
      </c>
      <c r="D61">
        <v>287.39937427733554</v>
      </c>
      <c r="E61">
        <v>245.25357051478559</v>
      </c>
      <c r="F61">
        <v>256.4654339497236</v>
      </c>
      <c r="G61">
        <v>252.95132652357793</v>
      </c>
      <c r="H61">
        <f t="shared" si="0"/>
        <v>263.0394595806149</v>
      </c>
      <c r="I61">
        <f t="shared" si="1"/>
        <v>-10.08813305703697</v>
      </c>
    </row>
    <row r="62" spans="1:9">
      <c r="A62" t="s">
        <v>4</v>
      </c>
      <c r="B62">
        <v>2</v>
      </c>
      <c r="C62">
        <v>2000</v>
      </c>
      <c r="D62">
        <v>302.08494245162069</v>
      </c>
      <c r="E62">
        <v>250.47917012727245</v>
      </c>
      <c r="F62">
        <v>256.98164249575132</v>
      </c>
      <c r="G62">
        <v>257.11325555215183</v>
      </c>
      <c r="H62">
        <f t="shared" si="0"/>
        <v>269.84858502488152</v>
      </c>
      <c r="I62">
        <f t="shared" si="1"/>
        <v>-12.735329472729688</v>
      </c>
    </row>
    <row r="63" spans="1:9">
      <c r="A63" t="s">
        <v>4</v>
      </c>
      <c r="B63">
        <v>2</v>
      </c>
      <c r="C63">
        <v>2001</v>
      </c>
      <c r="D63">
        <v>303.05958193445866</v>
      </c>
      <c r="E63">
        <v>264.52294661679491</v>
      </c>
      <c r="F63">
        <v>273.85663898486627</v>
      </c>
      <c r="G63">
        <v>267.98901624592656</v>
      </c>
      <c r="H63">
        <f t="shared" si="0"/>
        <v>280.47972251203993</v>
      </c>
      <c r="I63">
        <f t="shared" si="1"/>
        <v>-12.490706266113364</v>
      </c>
    </row>
    <row r="64" spans="1:9">
      <c r="A64" t="s">
        <v>4</v>
      </c>
      <c r="B64">
        <v>2</v>
      </c>
      <c r="C64">
        <v>2002</v>
      </c>
      <c r="D64">
        <v>329.48224750702968</v>
      </c>
      <c r="E64">
        <v>269.17561718406137</v>
      </c>
      <c r="F64">
        <v>274.31014705219695</v>
      </c>
      <c r="G64">
        <v>275.94570074227875</v>
      </c>
      <c r="H64">
        <f t="shared" si="0"/>
        <v>290.98933724776265</v>
      </c>
      <c r="I64">
        <f t="shared" si="1"/>
        <v>-15.043636505483903</v>
      </c>
    </row>
    <row r="65" spans="1:9">
      <c r="A65" t="s">
        <v>4</v>
      </c>
      <c r="B65">
        <v>2</v>
      </c>
      <c r="C65">
        <v>2003</v>
      </c>
      <c r="D65">
        <v>338.91063911987578</v>
      </c>
      <c r="E65">
        <v>258.31351948408565</v>
      </c>
      <c r="F65">
        <v>275.97830556910202</v>
      </c>
      <c r="G65">
        <v>274.34052933807078</v>
      </c>
      <c r="H65">
        <f t="shared" si="0"/>
        <v>291.0674880576878</v>
      </c>
      <c r="I65">
        <f t="shared" si="1"/>
        <v>-16.726958719617016</v>
      </c>
    </row>
    <row r="66" spans="1:9">
      <c r="A66" t="s">
        <v>4</v>
      </c>
      <c r="B66">
        <v>2</v>
      </c>
      <c r="C66">
        <v>2004</v>
      </c>
      <c r="D66">
        <v>334.38572482558669</v>
      </c>
      <c r="E66">
        <v>259.8178214342455</v>
      </c>
      <c r="F66">
        <v>277.37672258279679</v>
      </c>
      <c r="G66">
        <v>274.90657419610955</v>
      </c>
      <c r="H66">
        <f t="shared" si="0"/>
        <v>290.52675628087633</v>
      </c>
      <c r="I66">
        <f t="shared" si="1"/>
        <v>-15.620182084766782</v>
      </c>
    </row>
    <row r="67" spans="1:9">
      <c r="A67" t="s">
        <v>4</v>
      </c>
      <c r="B67">
        <v>2</v>
      </c>
      <c r="C67">
        <v>2005</v>
      </c>
      <c r="D67">
        <v>337.72320097622105</v>
      </c>
      <c r="E67">
        <v>266.36897505788431</v>
      </c>
      <c r="F67">
        <v>279.88364842536231</v>
      </c>
      <c r="G67">
        <v>281.12309720065014</v>
      </c>
      <c r="H67">
        <f t="shared" si="0"/>
        <v>294.65860815315591</v>
      </c>
      <c r="I67">
        <f t="shared" si="1"/>
        <v>-13.535510952505774</v>
      </c>
    </row>
    <row r="68" spans="1:9">
      <c r="A68" t="s">
        <v>4</v>
      </c>
      <c r="B68">
        <v>2</v>
      </c>
      <c r="C68">
        <v>2006</v>
      </c>
      <c r="D68">
        <v>347.7686235760342</v>
      </c>
      <c r="E68">
        <v>305.93214615232779</v>
      </c>
      <c r="F68">
        <v>289.44066215163832</v>
      </c>
      <c r="G68">
        <v>291.36908414554568</v>
      </c>
      <c r="H68">
        <f t="shared" si="0"/>
        <v>314.38047729333346</v>
      </c>
      <c r="I68">
        <f t="shared" si="1"/>
        <v>-23.011393147787771</v>
      </c>
    </row>
    <row r="69" spans="1:9">
      <c r="A69" t="s">
        <v>4</v>
      </c>
      <c r="B69">
        <v>2</v>
      </c>
      <c r="C69">
        <v>2007</v>
      </c>
      <c r="D69">
        <v>375.37162176954433</v>
      </c>
      <c r="E69">
        <v>321.68912134259364</v>
      </c>
      <c r="F69">
        <v>331.38650568123796</v>
      </c>
      <c r="G69">
        <v>322.96912797413961</v>
      </c>
      <c r="H69">
        <f t="shared" si="0"/>
        <v>342.81574959779192</v>
      </c>
      <c r="I69">
        <f t="shared" si="1"/>
        <v>-19.846621623652311</v>
      </c>
    </row>
    <row r="70" spans="1:9">
      <c r="A70" t="s">
        <v>4</v>
      </c>
      <c r="B70">
        <v>2</v>
      </c>
      <c r="C70">
        <v>2008</v>
      </c>
      <c r="D70">
        <v>408.87695736179745</v>
      </c>
      <c r="E70">
        <v>332.87559066344454</v>
      </c>
      <c r="F70">
        <v>322.78853346839082</v>
      </c>
      <c r="G70">
        <v>330.62694603806915</v>
      </c>
      <c r="H70">
        <f t="shared" si="0"/>
        <v>354.84702716454427</v>
      </c>
      <c r="I70">
        <f t="shared" si="1"/>
        <v>-24.220081126475122</v>
      </c>
    </row>
    <row r="71" spans="1:9">
      <c r="A71" t="s">
        <v>4</v>
      </c>
      <c r="B71">
        <v>2</v>
      </c>
      <c r="C71">
        <v>2009</v>
      </c>
      <c r="D71">
        <v>396.72248811492244</v>
      </c>
      <c r="E71">
        <v>360.73034491847739</v>
      </c>
      <c r="F71">
        <v>318.08051198531149</v>
      </c>
      <c r="G71">
        <v>322.56907115885241</v>
      </c>
      <c r="H71">
        <f t="shared" si="0"/>
        <v>358.51111500623711</v>
      </c>
      <c r="I71">
        <f t="shared" si="1"/>
        <v>-35.942043847384696</v>
      </c>
    </row>
    <row r="72" spans="1:9">
      <c r="A72" t="s">
        <v>4</v>
      </c>
      <c r="B72">
        <v>2</v>
      </c>
      <c r="C72">
        <v>2010</v>
      </c>
      <c r="D72">
        <v>393.81260158754412</v>
      </c>
      <c r="E72">
        <v>383.45042580201243</v>
      </c>
      <c r="F72">
        <v>312.04097859531851</v>
      </c>
      <c r="G72">
        <v>326.85208801502364</v>
      </c>
      <c r="H72">
        <f t="shared" si="0"/>
        <v>363.10133532829167</v>
      </c>
      <c r="I72">
        <f t="shared" si="1"/>
        <v>-36.249247313268029</v>
      </c>
    </row>
    <row r="73" spans="1:9">
      <c r="A73" t="s">
        <v>4</v>
      </c>
      <c r="B73">
        <v>2</v>
      </c>
      <c r="C73">
        <v>2011</v>
      </c>
      <c r="D73">
        <v>399.1520155606554</v>
      </c>
      <c r="E73">
        <v>356.80646546125331</v>
      </c>
      <c r="F73">
        <v>342.74480016140092</v>
      </c>
      <c r="G73">
        <v>337.03821064451847</v>
      </c>
      <c r="H73">
        <f t="shared" si="0"/>
        <v>366.23442706110319</v>
      </c>
      <c r="I73">
        <f t="shared" si="1"/>
        <v>-29.196216416584718</v>
      </c>
    </row>
    <row r="74" spans="1:9">
      <c r="A74" t="s">
        <v>4</v>
      </c>
      <c r="B74">
        <v>2</v>
      </c>
      <c r="C74">
        <v>2012</v>
      </c>
      <c r="D74">
        <v>425.33696229912294</v>
      </c>
      <c r="E74">
        <v>374.93155120231404</v>
      </c>
      <c r="F74">
        <v>346.32575434353504</v>
      </c>
      <c r="G74">
        <v>349.32077017716682</v>
      </c>
      <c r="H74">
        <f t="shared" si="0"/>
        <v>382.1980892816573</v>
      </c>
      <c r="I74">
        <f t="shared" si="1"/>
        <v>-32.877319104490482</v>
      </c>
    </row>
    <row r="75" spans="1:9">
      <c r="A75" t="s">
        <v>4</v>
      </c>
      <c r="B75">
        <v>2</v>
      </c>
      <c r="C75">
        <v>2013</v>
      </c>
      <c r="D75">
        <v>420.87451797831744</v>
      </c>
      <c r="E75">
        <v>407.63063865978836</v>
      </c>
      <c r="F75">
        <v>341.95040131676723</v>
      </c>
      <c r="G75">
        <v>351.65646201604176</v>
      </c>
      <c r="H75">
        <f t="shared" si="0"/>
        <v>390.15185265162432</v>
      </c>
      <c r="I75">
        <f t="shared" si="1"/>
        <v>-38.495390635582567</v>
      </c>
    </row>
    <row r="76" spans="1:9">
      <c r="A76" t="s">
        <v>4</v>
      </c>
      <c r="B76">
        <v>2</v>
      </c>
      <c r="C76">
        <v>2014</v>
      </c>
      <c r="D76">
        <v>421.95755440168642</v>
      </c>
      <c r="E76">
        <v>350.82709167393875</v>
      </c>
      <c r="F76">
        <v>350.92909074633883</v>
      </c>
      <c r="G76">
        <v>344.8564981032963</v>
      </c>
      <c r="H76">
        <f t="shared" si="0"/>
        <v>374.57124560732137</v>
      </c>
      <c r="I76">
        <f t="shared" si="1"/>
        <v>-29.71474750402507</v>
      </c>
    </row>
    <row r="77" spans="1:9">
      <c r="A77" t="s">
        <v>4</v>
      </c>
      <c r="B77">
        <v>2</v>
      </c>
      <c r="C77">
        <v>2015</v>
      </c>
      <c r="D77">
        <v>438.00822560446176</v>
      </c>
      <c r="E77">
        <v>337.89387012354524</v>
      </c>
      <c r="F77">
        <v>354.79167007459694</v>
      </c>
      <c r="G77">
        <v>346.26964782536959</v>
      </c>
      <c r="H77">
        <f t="shared" si="0"/>
        <v>376.89792193420135</v>
      </c>
      <c r="I77">
        <f t="shared" si="1"/>
        <v>-30.628274108831761</v>
      </c>
    </row>
    <row r="78" spans="1:9">
      <c r="A78" t="s">
        <v>4</v>
      </c>
      <c r="B78">
        <v>2</v>
      </c>
      <c r="C78">
        <v>2016</v>
      </c>
      <c r="D78">
        <v>450.30955805702291</v>
      </c>
      <c r="E78">
        <v>375.08298566201381</v>
      </c>
      <c r="F78">
        <v>363.71752295333192</v>
      </c>
      <c r="G78">
        <v>351.86289448512633</v>
      </c>
      <c r="H78">
        <f t="shared" si="0"/>
        <v>396.37002222412292</v>
      </c>
      <c r="I78">
        <f t="shared" si="1"/>
        <v>-44.507127738996587</v>
      </c>
    </row>
    <row r="79" spans="1:9">
      <c r="A79" t="s">
        <v>4</v>
      </c>
      <c r="B79">
        <v>2</v>
      </c>
      <c r="C79">
        <v>2017</v>
      </c>
      <c r="D79">
        <v>453.67453579970601</v>
      </c>
      <c r="E79">
        <v>385.60927925837018</v>
      </c>
      <c r="F79">
        <v>373.56003380275467</v>
      </c>
      <c r="G79">
        <v>358.09834843592159</v>
      </c>
      <c r="H79">
        <f t="shared" si="0"/>
        <v>404.28128295361029</v>
      </c>
      <c r="I79">
        <f t="shared" si="1"/>
        <v>-46.182934517688693</v>
      </c>
    </row>
    <row r="80" spans="1:9">
      <c r="A80" t="s">
        <v>4</v>
      </c>
      <c r="B80">
        <v>2</v>
      </c>
      <c r="C80">
        <v>2018</v>
      </c>
      <c r="D80">
        <v>442.17769423361216</v>
      </c>
      <c r="E80">
        <v>399.46440068403206</v>
      </c>
      <c r="F80">
        <v>371.38409887388076</v>
      </c>
      <c r="G80">
        <v>358.28924602370103</v>
      </c>
      <c r="H80">
        <f t="shared" si="0"/>
        <v>404.34206459717501</v>
      </c>
      <c r="I80">
        <f t="shared" si="1"/>
        <v>-46.052818573473985</v>
      </c>
    </row>
    <row r="81" spans="1:9">
      <c r="A81" t="s">
        <v>4</v>
      </c>
      <c r="B81">
        <v>2</v>
      </c>
      <c r="C81">
        <v>2019</v>
      </c>
      <c r="D81">
        <v>449.96932681103192</v>
      </c>
      <c r="E81">
        <v>398.82611919130397</v>
      </c>
      <c r="F81">
        <v>367.51520256266565</v>
      </c>
      <c r="G81">
        <v>357.70295418396154</v>
      </c>
      <c r="H81">
        <f t="shared" si="0"/>
        <v>405.43688285500048</v>
      </c>
      <c r="I81">
        <f t="shared" si="1"/>
        <v>-47.733928671038939</v>
      </c>
    </row>
  </sheetData>
  <sortState xmlns:xlrd2="http://schemas.microsoft.com/office/spreadsheetml/2017/richdata2" ref="L42:M81">
    <sortCondition descending="1" ref="L42:L8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C963-DCB7-844A-9EB0-874DD3CDE498}">
  <dimension ref="A1:G100"/>
  <sheetViews>
    <sheetView topLeftCell="A26" zoomScale="141" workbookViewId="0">
      <selection activeCell="M69" sqref="M69"/>
    </sheetView>
  </sheetViews>
  <sheetFormatPr baseColWidth="10" defaultRowHeight="16"/>
  <sheetData>
    <row r="1" spans="1:7" ht="34">
      <c r="A1" s="1" t="s">
        <v>105</v>
      </c>
      <c r="B1" s="1" t="s">
        <v>1</v>
      </c>
      <c r="C1" s="2" t="s">
        <v>2</v>
      </c>
      <c r="D1" s="3" t="s">
        <v>88</v>
      </c>
      <c r="E1" s="16" t="s">
        <v>89</v>
      </c>
      <c r="F1" s="16" t="s">
        <v>90</v>
      </c>
      <c r="G1" s="16" t="s">
        <v>24</v>
      </c>
    </row>
    <row r="2" spans="1:7">
      <c r="A2" t="s">
        <v>3</v>
      </c>
      <c r="B2">
        <v>1</v>
      </c>
      <c r="C2">
        <v>1976</v>
      </c>
      <c r="D2" s="18"/>
      <c r="E2" s="18"/>
      <c r="F2" s="18"/>
      <c r="G2" s="18">
        <v>55.708865194029023</v>
      </c>
    </row>
    <row r="3" spans="1:7">
      <c r="A3" t="s">
        <v>3</v>
      </c>
      <c r="B3">
        <v>1</v>
      </c>
      <c r="C3">
        <v>1977</v>
      </c>
      <c r="D3" s="18"/>
      <c r="E3" s="18"/>
      <c r="F3" s="18"/>
      <c r="G3" s="18">
        <v>60.488356817394909</v>
      </c>
    </row>
    <row r="4" spans="1:7">
      <c r="A4" t="s">
        <v>3</v>
      </c>
      <c r="B4">
        <v>1</v>
      </c>
      <c r="C4">
        <v>1978</v>
      </c>
      <c r="D4" s="18"/>
      <c r="E4" s="18"/>
      <c r="F4" s="18"/>
      <c r="G4" s="18">
        <v>66.991944330463809</v>
      </c>
    </row>
    <row r="5" spans="1:7">
      <c r="A5" t="s">
        <v>3</v>
      </c>
      <c r="B5">
        <v>1</v>
      </c>
      <c r="C5">
        <v>1979</v>
      </c>
      <c r="D5" s="18"/>
      <c r="E5" s="18"/>
      <c r="F5" s="18"/>
      <c r="G5" s="18">
        <v>79.007932055564936</v>
      </c>
    </row>
    <row r="6" spans="1:7">
      <c r="A6" t="s">
        <v>3</v>
      </c>
      <c r="B6">
        <v>1</v>
      </c>
      <c r="C6">
        <v>1980</v>
      </c>
      <c r="D6">
        <v>100</v>
      </c>
      <c r="E6">
        <v>100</v>
      </c>
      <c r="F6">
        <v>100</v>
      </c>
      <c r="G6">
        <v>100</v>
      </c>
    </row>
    <row r="7" spans="1:7">
      <c r="A7" t="s">
        <v>3</v>
      </c>
      <c r="B7">
        <v>1</v>
      </c>
      <c r="C7">
        <v>1981</v>
      </c>
      <c r="D7">
        <v>112.79347898896977</v>
      </c>
      <c r="E7">
        <v>104.80440610206644</v>
      </c>
      <c r="F7">
        <v>113.58016995469288</v>
      </c>
      <c r="G7">
        <v>111.49564416813919</v>
      </c>
    </row>
    <row r="8" spans="1:7">
      <c r="A8" t="s">
        <v>3</v>
      </c>
      <c r="B8">
        <v>1</v>
      </c>
      <c r="C8">
        <v>1982</v>
      </c>
      <c r="D8">
        <v>114.99537114963809</v>
      </c>
      <c r="E8">
        <v>113.91071731584198</v>
      </c>
      <c r="F8">
        <v>125.29093969301081</v>
      </c>
      <c r="G8">
        <v>120.50853140995899</v>
      </c>
    </row>
    <row r="9" spans="1:7">
      <c r="A9" t="s">
        <v>3</v>
      </c>
      <c r="B9">
        <v>1</v>
      </c>
      <c r="C9">
        <v>1983</v>
      </c>
      <c r="D9">
        <v>129.13980180104357</v>
      </c>
      <c r="E9">
        <v>121.37762723167057</v>
      </c>
      <c r="F9">
        <v>141.18406715203898</v>
      </c>
      <c r="G9">
        <v>133.64396133364451</v>
      </c>
    </row>
    <row r="10" spans="1:7">
      <c r="A10" t="s">
        <v>3</v>
      </c>
      <c r="B10">
        <v>1</v>
      </c>
      <c r="C10">
        <v>1984</v>
      </c>
      <c r="D10">
        <v>153.8638065982158</v>
      </c>
      <c r="E10">
        <v>130.82289023409751</v>
      </c>
      <c r="F10">
        <v>158.57338823905616</v>
      </c>
      <c r="G10">
        <v>149.06905335411926</v>
      </c>
    </row>
    <row r="11" spans="1:7">
      <c r="A11" t="s">
        <v>3</v>
      </c>
      <c r="B11">
        <v>1</v>
      </c>
      <c r="C11">
        <v>1985</v>
      </c>
      <c r="D11">
        <v>162.0284779498401</v>
      </c>
      <c r="E11">
        <v>140.46334825079657</v>
      </c>
      <c r="F11">
        <v>176.37307036181511</v>
      </c>
      <c r="G11">
        <v>163.40956859190439</v>
      </c>
    </row>
    <row r="12" spans="1:7">
      <c r="A12" t="s">
        <v>3</v>
      </c>
      <c r="B12">
        <v>1</v>
      </c>
      <c r="C12">
        <v>1986</v>
      </c>
      <c r="D12">
        <v>173.64301043595356</v>
      </c>
      <c r="E12">
        <v>159.89828208006122</v>
      </c>
      <c r="F12">
        <v>194.07113610434911</v>
      </c>
      <c r="G12">
        <v>177.87059236109945</v>
      </c>
    </row>
    <row r="13" spans="1:7">
      <c r="A13" t="s">
        <v>3</v>
      </c>
      <c r="B13">
        <v>1</v>
      </c>
      <c r="C13">
        <v>1987</v>
      </c>
      <c r="D13">
        <v>177.78284379734055</v>
      </c>
      <c r="E13">
        <v>173.94958004751976</v>
      </c>
      <c r="F13">
        <v>205.20494705194551</v>
      </c>
      <c r="G13">
        <v>187.993308999536</v>
      </c>
    </row>
    <row r="14" spans="1:7">
      <c r="A14" t="s">
        <v>3</v>
      </c>
      <c r="B14">
        <v>1</v>
      </c>
      <c r="C14">
        <v>1988</v>
      </c>
      <c r="D14">
        <v>199.65013358441342</v>
      </c>
      <c r="E14">
        <v>185.61315282990361</v>
      </c>
      <c r="F14">
        <v>231.43523528779573</v>
      </c>
      <c r="G14">
        <v>208.48457968048541</v>
      </c>
    </row>
    <row r="15" spans="1:7">
      <c r="A15" t="s">
        <v>3</v>
      </c>
      <c r="B15">
        <v>1</v>
      </c>
      <c r="C15">
        <v>1989</v>
      </c>
      <c r="D15">
        <v>237.87344500084168</v>
      </c>
      <c r="E15">
        <v>200.53591477293048</v>
      </c>
      <c r="F15">
        <v>260.10030900943292</v>
      </c>
      <c r="G15">
        <v>232.54772323242599</v>
      </c>
    </row>
    <row r="16" spans="1:7">
      <c r="A16" t="s">
        <v>3</v>
      </c>
      <c r="B16">
        <v>1</v>
      </c>
      <c r="C16">
        <v>1990</v>
      </c>
      <c r="D16">
        <v>250.49602691045283</v>
      </c>
      <c r="E16">
        <v>216.296871160926</v>
      </c>
      <c r="F16">
        <v>289.48338037533233</v>
      </c>
      <c r="G16">
        <v>254.91892700337078</v>
      </c>
    </row>
    <row r="17" spans="1:7">
      <c r="A17" t="s">
        <v>3</v>
      </c>
      <c r="B17">
        <v>1</v>
      </c>
      <c r="C17">
        <v>1991</v>
      </c>
      <c r="D17">
        <v>268.45209413398425</v>
      </c>
      <c r="E17">
        <v>245.60095147765949</v>
      </c>
      <c r="F17">
        <v>318.6052837800504</v>
      </c>
      <c r="G17">
        <v>277.47812408331509</v>
      </c>
    </row>
    <row r="18" spans="1:7">
      <c r="A18" t="s">
        <v>3</v>
      </c>
      <c r="B18">
        <v>1</v>
      </c>
      <c r="C18">
        <v>1992</v>
      </c>
      <c r="D18">
        <v>274.85227651068851</v>
      </c>
      <c r="E18">
        <v>266.85232514663318</v>
      </c>
      <c r="F18">
        <v>336.92680512950164</v>
      </c>
      <c r="G18">
        <v>293.26956203927608</v>
      </c>
    </row>
    <row r="19" spans="1:7">
      <c r="A19" t="s">
        <v>3</v>
      </c>
      <c r="B19">
        <v>1</v>
      </c>
      <c r="C19">
        <v>1993</v>
      </c>
      <c r="D19">
        <v>256.16232170796172</v>
      </c>
      <c r="E19">
        <v>285.56796936754029</v>
      </c>
      <c r="F19">
        <v>360.71549923998151</v>
      </c>
      <c r="G19">
        <v>307.63977057920067</v>
      </c>
    </row>
    <row r="20" spans="1:7">
      <c r="A20" t="s">
        <v>3</v>
      </c>
      <c r="B20">
        <v>1</v>
      </c>
      <c r="C20">
        <v>1994</v>
      </c>
      <c r="D20">
        <v>344.11505019138207</v>
      </c>
      <c r="E20">
        <v>307.16402105080431</v>
      </c>
      <c r="F20">
        <v>391.79887072234072</v>
      </c>
      <c r="G20">
        <v>340.48596152759956</v>
      </c>
    </row>
    <row r="21" spans="1:7">
      <c r="A21" t="s">
        <v>3</v>
      </c>
      <c r="B21">
        <v>1</v>
      </c>
      <c r="C21">
        <v>1995</v>
      </c>
      <c r="D21">
        <v>375.17335743708986</v>
      </c>
      <c r="E21">
        <v>323.1830035948235</v>
      </c>
      <c r="F21">
        <v>409.9421066715903</v>
      </c>
      <c r="G21">
        <v>359.84175262219185</v>
      </c>
    </row>
    <row r="22" spans="1:7">
      <c r="A22" t="s">
        <v>3</v>
      </c>
      <c r="B22">
        <v>1</v>
      </c>
      <c r="C22">
        <v>1996</v>
      </c>
      <c r="D22">
        <v>400.73461915258389</v>
      </c>
      <c r="E22">
        <v>333.19633451799331</v>
      </c>
      <c r="F22">
        <v>430.96302440480088</v>
      </c>
      <c r="G22">
        <v>379.4908132788234</v>
      </c>
    </row>
    <row r="23" spans="1:7">
      <c r="A23" t="s">
        <v>3</v>
      </c>
      <c r="B23">
        <v>1</v>
      </c>
      <c r="C23">
        <v>1997</v>
      </c>
      <c r="D23">
        <v>390.83993719819904</v>
      </c>
      <c r="E23">
        <v>340.29490485394558</v>
      </c>
      <c r="F23">
        <v>460.1869062140571</v>
      </c>
      <c r="G23">
        <v>398.26006524933712</v>
      </c>
    </row>
    <row r="24" spans="1:7">
      <c r="A24" t="s">
        <v>3</v>
      </c>
      <c r="B24">
        <v>1</v>
      </c>
      <c r="C24">
        <v>1998</v>
      </c>
      <c r="D24">
        <v>439.21393786408026</v>
      </c>
      <c r="E24">
        <v>345.39704064817278</v>
      </c>
      <c r="F24">
        <v>489.92438699574393</v>
      </c>
      <c r="G24">
        <v>424.65432583287196</v>
      </c>
    </row>
    <row r="25" spans="1:7">
      <c r="A25" t="s">
        <v>3</v>
      </c>
      <c r="B25">
        <v>1</v>
      </c>
      <c r="C25">
        <v>1999</v>
      </c>
      <c r="D25">
        <v>420.76695247378888</v>
      </c>
      <c r="E25">
        <v>363.33466228757987</v>
      </c>
      <c r="F25">
        <v>520.80593199833652</v>
      </c>
      <c r="G25">
        <v>442.91446184368544</v>
      </c>
    </row>
    <row r="26" spans="1:7">
      <c r="A26" t="s">
        <v>3</v>
      </c>
      <c r="B26">
        <v>1</v>
      </c>
      <c r="C26">
        <v>2000</v>
      </c>
      <c r="D26">
        <v>401.83243961246836</v>
      </c>
      <c r="E26">
        <v>374.1646381563956</v>
      </c>
      <c r="F26">
        <v>532.76071876221363</v>
      </c>
      <c r="G26">
        <v>453.54440892793389</v>
      </c>
    </row>
    <row r="27" spans="1:7">
      <c r="A27" t="s">
        <v>3</v>
      </c>
      <c r="B27">
        <v>1</v>
      </c>
      <c r="C27">
        <v>2001</v>
      </c>
      <c r="D27">
        <v>450.85599724518949</v>
      </c>
      <c r="E27">
        <v>403.20102260708597</v>
      </c>
      <c r="F27">
        <v>572.33095984035094</v>
      </c>
      <c r="G27">
        <v>483.47833991717755</v>
      </c>
    </row>
    <row r="28" spans="1:7">
      <c r="A28" t="s">
        <v>3</v>
      </c>
      <c r="B28">
        <v>1</v>
      </c>
      <c r="C28">
        <v>2002</v>
      </c>
      <c r="D28">
        <v>495.734620537029</v>
      </c>
      <c r="E28">
        <v>425.57315401624271</v>
      </c>
      <c r="F28">
        <v>593.82550490593064</v>
      </c>
      <c r="G28">
        <v>506.6581510216493</v>
      </c>
    </row>
    <row r="29" spans="1:7">
      <c r="A29" t="s">
        <v>3</v>
      </c>
      <c r="B29">
        <v>1</v>
      </c>
      <c r="C29">
        <v>2003</v>
      </c>
      <c r="D29">
        <v>536.90590681911556</v>
      </c>
      <c r="E29">
        <v>443.23196838097203</v>
      </c>
      <c r="F29">
        <v>625.95402399180273</v>
      </c>
      <c r="G29">
        <v>532.20791508533557</v>
      </c>
    </row>
    <row r="30" spans="1:7">
      <c r="A30" t="s">
        <v>3</v>
      </c>
      <c r="B30">
        <v>1</v>
      </c>
      <c r="C30">
        <v>2004</v>
      </c>
      <c r="D30">
        <v>559.54561201080458</v>
      </c>
      <c r="E30">
        <v>463.81281214053053</v>
      </c>
      <c r="F30">
        <v>667.81600673987055</v>
      </c>
      <c r="G30">
        <v>562.51403368310548</v>
      </c>
    </row>
    <row r="31" spans="1:7">
      <c r="A31" t="s">
        <v>3</v>
      </c>
      <c r="B31">
        <v>1</v>
      </c>
      <c r="C31">
        <v>2005</v>
      </c>
      <c r="D31">
        <v>589.26354738189877</v>
      </c>
      <c r="E31">
        <v>481.59835823904359</v>
      </c>
      <c r="F31">
        <v>693.61134952297039</v>
      </c>
      <c r="G31">
        <v>585.21276475665559</v>
      </c>
    </row>
    <row r="32" spans="1:7">
      <c r="A32" t="s">
        <v>3</v>
      </c>
      <c r="B32">
        <v>1</v>
      </c>
      <c r="C32">
        <v>2006</v>
      </c>
      <c r="D32">
        <v>606.381851293056</v>
      </c>
      <c r="E32">
        <v>510.68670483680148</v>
      </c>
      <c r="F32">
        <v>751.04663247604742</v>
      </c>
      <c r="G32">
        <v>625.20696746115311</v>
      </c>
    </row>
    <row r="33" spans="1:7">
      <c r="A33" t="s">
        <v>3</v>
      </c>
      <c r="B33">
        <v>1</v>
      </c>
      <c r="C33">
        <v>2007</v>
      </c>
      <c r="D33">
        <v>633.8018434833516</v>
      </c>
      <c r="E33">
        <v>556.86216311649002</v>
      </c>
      <c r="F33">
        <v>812.10915466359791</v>
      </c>
      <c r="G33">
        <v>673.70148615275934</v>
      </c>
    </row>
    <row r="34" spans="1:7">
      <c r="A34" t="s">
        <v>3</v>
      </c>
      <c r="B34">
        <v>1</v>
      </c>
      <c r="C34">
        <v>2008</v>
      </c>
      <c r="D34">
        <v>640.13986191818515</v>
      </c>
      <c r="E34">
        <v>624.01336643790819</v>
      </c>
      <c r="F34">
        <v>858.91097052819839</v>
      </c>
      <c r="G34">
        <v>714.12357532192493</v>
      </c>
    </row>
    <row r="35" spans="1:7">
      <c r="A35" t="s">
        <v>3</v>
      </c>
      <c r="B35">
        <v>1</v>
      </c>
      <c r="C35">
        <v>2009</v>
      </c>
      <c r="D35">
        <v>567.8040575214302</v>
      </c>
      <c r="E35">
        <v>636.81733131642704</v>
      </c>
      <c r="F35">
        <v>872.25629789958077</v>
      </c>
      <c r="G35">
        <v>712.69532817128106</v>
      </c>
    </row>
    <row r="36" spans="1:7">
      <c r="A36" t="s">
        <v>3</v>
      </c>
      <c r="B36">
        <v>1</v>
      </c>
      <c r="C36">
        <v>2010</v>
      </c>
      <c r="D36">
        <v>564.3972331763016</v>
      </c>
      <c r="E36">
        <v>649.90739500665507</v>
      </c>
      <c r="F36">
        <v>887.10373030586925</v>
      </c>
      <c r="G36">
        <v>715.54610948396623</v>
      </c>
    </row>
    <row r="37" spans="1:7">
      <c r="A37" t="s">
        <v>3</v>
      </c>
      <c r="B37">
        <v>1</v>
      </c>
      <c r="C37">
        <v>2011</v>
      </c>
      <c r="D37">
        <v>595.43908100099816</v>
      </c>
      <c r="E37">
        <v>676.18643221427749</v>
      </c>
      <c r="F37">
        <v>915.42522919514886</v>
      </c>
      <c r="G37">
        <v>735.5814005495173</v>
      </c>
    </row>
    <row r="38" spans="1:7">
      <c r="A38" t="s">
        <v>3</v>
      </c>
      <c r="B38">
        <v>1</v>
      </c>
      <c r="C38">
        <v>2012</v>
      </c>
      <c r="D38">
        <v>616.87488791703413</v>
      </c>
      <c r="E38">
        <v>706.7502980575166</v>
      </c>
      <c r="F38">
        <v>933.23919271720172</v>
      </c>
      <c r="G38">
        <v>750.29302856050765</v>
      </c>
    </row>
    <row r="39" spans="1:7">
      <c r="A39" t="s">
        <v>3</v>
      </c>
      <c r="B39">
        <v>1</v>
      </c>
      <c r="C39">
        <v>2013</v>
      </c>
      <c r="D39">
        <v>601.45301571910829</v>
      </c>
      <c r="E39">
        <v>730.45411300792705</v>
      </c>
      <c r="F39">
        <v>973.18820862161704</v>
      </c>
      <c r="G39">
        <v>775.05269850300431</v>
      </c>
    </row>
    <row r="40" spans="1:7">
      <c r="A40" t="s">
        <v>3</v>
      </c>
      <c r="B40">
        <v>1</v>
      </c>
      <c r="C40">
        <v>2014</v>
      </c>
      <c r="D40">
        <v>590.02540842044527</v>
      </c>
      <c r="E40">
        <v>764.81442402799075</v>
      </c>
      <c r="F40">
        <v>999.11094219758434</v>
      </c>
      <c r="G40">
        <v>795.97912136258537</v>
      </c>
    </row>
    <row r="41" spans="1:7">
      <c r="A41" t="s">
        <v>3</v>
      </c>
      <c r="B41">
        <v>1</v>
      </c>
      <c r="C41">
        <v>2015</v>
      </c>
      <c r="D41">
        <v>595.33563709622922</v>
      </c>
      <c r="E41">
        <v>777.68768982128859</v>
      </c>
      <c r="F41">
        <v>1012.0855427780032</v>
      </c>
      <c r="G41">
        <v>810.30674554711197</v>
      </c>
    </row>
    <row r="42" spans="1:7">
      <c r="A42" t="s">
        <v>3</v>
      </c>
      <c r="B42">
        <v>1</v>
      </c>
      <c r="C42">
        <v>2016</v>
      </c>
      <c r="D42">
        <v>615.57704875750107</v>
      </c>
      <c r="E42">
        <v>805.81844664292851</v>
      </c>
      <c r="F42">
        <v>1042.6601681546615</v>
      </c>
      <c r="G42">
        <v>832.18502767688392</v>
      </c>
    </row>
    <row r="43" spans="1:7">
      <c r="A43" t="s">
        <v>3</v>
      </c>
      <c r="B43">
        <v>1</v>
      </c>
      <c r="C43">
        <v>2017</v>
      </c>
      <c r="D43">
        <v>629.73532087892352</v>
      </c>
      <c r="E43">
        <v>805.93913272253781</v>
      </c>
      <c r="F43">
        <v>1070.1671688210165</v>
      </c>
      <c r="G43">
        <v>843.0034330366833</v>
      </c>
    </row>
    <row r="44" spans="1:7">
      <c r="A44" t="s">
        <v>3</v>
      </c>
      <c r="B44">
        <v>1</v>
      </c>
      <c r="C44">
        <v>2018</v>
      </c>
      <c r="D44">
        <v>577.46728924597289</v>
      </c>
      <c r="E44">
        <v>836.46311022302757</v>
      </c>
      <c r="F44">
        <v>1093.5985750530999</v>
      </c>
      <c r="G44">
        <v>855.64848453223351</v>
      </c>
    </row>
    <row r="45" spans="1:7">
      <c r="A45" t="s">
        <v>3</v>
      </c>
      <c r="B45">
        <v>1</v>
      </c>
      <c r="C45">
        <v>2019</v>
      </c>
      <c r="D45">
        <v>599.41104623731985</v>
      </c>
      <c r="E45">
        <v>822.97241019266994</v>
      </c>
      <c r="F45">
        <v>1096.0503401518768</v>
      </c>
      <c r="G45">
        <v>850.51459362504011</v>
      </c>
    </row>
    <row r="46" spans="1:7">
      <c r="A46" t="s">
        <v>4</v>
      </c>
      <c r="B46">
        <v>2</v>
      </c>
      <c r="C46">
        <v>1965</v>
      </c>
      <c r="G46">
        <v>43.415342835114643</v>
      </c>
    </row>
    <row r="47" spans="1:7">
      <c r="A47" t="s">
        <v>4</v>
      </c>
      <c r="B47">
        <v>2</v>
      </c>
      <c r="C47">
        <v>1966</v>
      </c>
      <c r="G47">
        <v>43.596047352482955</v>
      </c>
    </row>
    <row r="48" spans="1:7">
      <c r="A48" t="s">
        <v>4</v>
      </c>
      <c r="B48">
        <v>2</v>
      </c>
      <c r="C48">
        <v>1967</v>
      </c>
      <c r="G48">
        <v>44.17718216990135</v>
      </c>
    </row>
    <row r="49" spans="1:7">
      <c r="A49" t="s">
        <v>4</v>
      </c>
      <c r="B49">
        <v>2</v>
      </c>
      <c r="C49">
        <v>1968</v>
      </c>
      <c r="G49">
        <v>43.937578994615748</v>
      </c>
    </row>
    <row r="50" spans="1:7">
      <c r="A50" t="s">
        <v>4</v>
      </c>
      <c r="B50">
        <v>2</v>
      </c>
      <c r="C50">
        <v>1969</v>
      </c>
      <c r="G50">
        <v>46.954673982885318</v>
      </c>
    </row>
    <row r="51" spans="1:7">
      <c r="A51" t="s">
        <v>4</v>
      </c>
      <c r="B51">
        <v>2</v>
      </c>
      <c r="C51">
        <v>1970</v>
      </c>
      <c r="G51">
        <v>47.913892401850291</v>
      </c>
    </row>
    <row r="52" spans="1:7">
      <c r="A52" t="s">
        <v>4</v>
      </c>
      <c r="B52">
        <v>2</v>
      </c>
      <c r="C52">
        <v>1971</v>
      </c>
      <c r="G52">
        <v>49.352175609090416</v>
      </c>
    </row>
    <row r="53" spans="1:7">
      <c r="A53" t="s">
        <v>4</v>
      </c>
      <c r="B53">
        <v>2</v>
      </c>
      <c r="C53">
        <v>1972</v>
      </c>
      <c r="G53">
        <v>51.37741096481048</v>
      </c>
    </row>
    <row r="54" spans="1:7">
      <c r="A54" t="s">
        <v>4</v>
      </c>
      <c r="B54">
        <v>2</v>
      </c>
      <c r="C54">
        <v>1973</v>
      </c>
      <c r="G54">
        <v>55.325455557832584</v>
      </c>
    </row>
    <row r="55" spans="1:7">
      <c r="A55" t="s">
        <v>4</v>
      </c>
      <c r="B55">
        <v>2</v>
      </c>
      <c r="C55">
        <v>1974</v>
      </c>
      <c r="G55">
        <v>64.598663092405616</v>
      </c>
    </row>
    <row r="56" spans="1:7">
      <c r="A56" t="s">
        <v>4</v>
      </c>
      <c r="B56">
        <v>2</v>
      </c>
      <c r="C56">
        <v>1975</v>
      </c>
      <c r="G56">
        <v>72.110934960254752</v>
      </c>
    </row>
    <row r="57" spans="1:7">
      <c r="A57" t="s">
        <v>4</v>
      </c>
      <c r="B57">
        <v>2</v>
      </c>
      <c r="C57">
        <v>1976</v>
      </c>
      <c r="G57">
        <v>74.843373220455405</v>
      </c>
    </row>
    <row r="58" spans="1:7">
      <c r="A58" t="s">
        <v>4</v>
      </c>
      <c r="B58">
        <v>2</v>
      </c>
      <c r="C58">
        <v>1977</v>
      </c>
      <c r="G58">
        <v>80.953552282852655</v>
      </c>
    </row>
    <row r="59" spans="1:7">
      <c r="A59" t="s">
        <v>4</v>
      </c>
      <c r="B59">
        <v>2</v>
      </c>
      <c r="C59">
        <v>1978</v>
      </c>
      <c r="G59">
        <v>86.436238403743886</v>
      </c>
    </row>
    <row r="60" spans="1:7">
      <c r="A60" t="s">
        <v>4</v>
      </c>
      <c r="B60">
        <v>2</v>
      </c>
      <c r="C60">
        <v>1979</v>
      </c>
      <c r="G60">
        <v>94.826242175570073</v>
      </c>
    </row>
    <row r="61" spans="1:7">
      <c r="A61" t="s">
        <v>4</v>
      </c>
      <c r="B61">
        <v>2</v>
      </c>
      <c r="C61">
        <v>1980</v>
      </c>
      <c r="D61">
        <v>100</v>
      </c>
      <c r="E61">
        <v>100</v>
      </c>
      <c r="F61">
        <v>100</v>
      </c>
      <c r="G61">
        <v>100</v>
      </c>
    </row>
    <row r="62" spans="1:7">
      <c r="A62" t="s">
        <v>4</v>
      </c>
      <c r="B62">
        <v>2</v>
      </c>
      <c r="C62">
        <v>1981</v>
      </c>
      <c r="D62">
        <v>111.27112511630666</v>
      </c>
      <c r="E62">
        <v>116.08581789124389</v>
      </c>
      <c r="F62">
        <v>110.23105770548352</v>
      </c>
      <c r="G62">
        <v>110.85260508769439</v>
      </c>
    </row>
    <row r="63" spans="1:7">
      <c r="A63" t="s">
        <v>4</v>
      </c>
      <c r="B63">
        <v>2</v>
      </c>
      <c r="C63">
        <v>1982</v>
      </c>
      <c r="D63">
        <v>126.66161236223931</v>
      </c>
      <c r="E63">
        <v>133.21617763030793</v>
      </c>
      <c r="F63">
        <v>122.59322398040827</v>
      </c>
      <c r="G63">
        <v>123.81220717942382</v>
      </c>
    </row>
    <row r="64" spans="1:7">
      <c r="A64" t="s">
        <v>4</v>
      </c>
      <c r="B64">
        <v>2</v>
      </c>
      <c r="C64">
        <v>1983</v>
      </c>
      <c r="D64">
        <v>139.9746034827669</v>
      </c>
      <c r="E64">
        <v>137.22919058648131</v>
      </c>
      <c r="F64">
        <v>134.94847864320408</v>
      </c>
      <c r="G64">
        <v>134.2281559757439</v>
      </c>
    </row>
    <row r="65" spans="1:7">
      <c r="A65" t="s">
        <v>4</v>
      </c>
      <c r="B65">
        <v>2</v>
      </c>
      <c r="C65">
        <v>1984</v>
      </c>
      <c r="D65">
        <v>156.13914775972668</v>
      </c>
      <c r="E65">
        <v>152.98722230544732</v>
      </c>
      <c r="F65">
        <v>144.54350472518749</v>
      </c>
      <c r="G65">
        <v>144.97864450496468</v>
      </c>
    </row>
    <row r="66" spans="1:7">
      <c r="A66" t="s">
        <v>4</v>
      </c>
      <c r="B66">
        <v>2</v>
      </c>
      <c r="C66">
        <v>1985</v>
      </c>
      <c r="D66">
        <v>167.821227000748</v>
      </c>
      <c r="E66">
        <v>164.93636806887872</v>
      </c>
      <c r="F66">
        <v>160.30367204214517</v>
      </c>
      <c r="G66">
        <v>158.32565836990682</v>
      </c>
    </row>
    <row r="67" spans="1:7">
      <c r="A67" t="s">
        <v>4</v>
      </c>
      <c r="B67">
        <v>2</v>
      </c>
      <c r="C67">
        <v>1986</v>
      </c>
      <c r="D67">
        <v>182.19498662318523</v>
      </c>
      <c r="E67">
        <v>162.26053335047868</v>
      </c>
      <c r="F67">
        <v>167.68296771675926</v>
      </c>
      <c r="G67">
        <v>164.58740213270553</v>
      </c>
    </row>
    <row r="68" spans="1:7">
      <c r="A68" t="s">
        <v>4</v>
      </c>
      <c r="B68">
        <v>2</v>
      </c>
      <c r="C68">
        <v>1987</v>
      </c>
      <c r="D68">
        <v>183.01604283251777</v>
      </c>
      <c r="E68">
        <v>170.27261970441185</v>
      </c>
      <c r="F68">
        <v>165.32598897436313</v>
      </c>
      <c r="G68">
        <v>162.08573936151572</v>
      </c>
    </row>
    <row r="69" spans="1:7">
      <c r="A69" t="s">
        <v>4</v>
      </c>
      <c r="B69">
        <v>2</v>
      </c>
      <c r="C69">
        <v>1988</v>
      </c>
      <c r="D69">
        <v>180.47156063583395</v>
      </c>
      <c r="E69">
        <v>160.12624921918413</v>
      </c>
      <c r="F69">
        <v>164.80141522548357</v>
      </c>
      <c r="G69">
        <v>161.32506638962184</v>
      </c>
    </row>
    <row r="70" spans="1:7">
      <c r="A70" t="s">
        <v>4</v>
      </c>
      <c r="B70">
        <v>2</v>
      </c>
      <c r="C70">
        <v>1989</v>
      </c>
      <c r="D70">
        <v>186.43046640806941</v>
      </c>
      <c r="E70">
        <v>171.21951400273878</v>
      </c>
      <c r="F70">
        <v>171.55197268504918</v>
      </c>
      <c r="G70">
        <v>168.8251057853949</v>
      </c>
    </row>
    <row r="71" spans="1:7">
      <c r="A71" t="s">
        <v>4</v>
      </c>
      <c r="B71">
        <v>2</v>
      </c>
      <c r="C71">
        <v>1990</v>
      </c>
      <c r="D71">
        <v>178.97890196702465</v>
      </c>
      <c r="E71">
        <v>168.47057998333921</v>
      </c>
      <c r="F71">
        <v>170.52809799304222</v>
      </c>
      <c r="G71">
        <v>166.80677565726245</v>
      </c>
    </row>
    <row r="72" spans="1:7">
      <c r="A72" t="s">
        <v>4</v>
      </c>
      <c r="B72">
        <v>2</v>
      </c>
      <c r="C72">
        <v>1991</v>
      </c>
      <c r="D72">
        <v>174.61228543767078</v>
      </c>
      <c r="E72">
        <v>167.56672195547077</v>
      </c>
      <c r="F72">
        <v>169.24986982387674</v>
      </c>
      <c r="G72">
        <v>164.5545743407869</v>
      </c>
    </row>
    <row r="73" spans="1:7">
      <c r="A73" t="s">
        <v>4</v>
      </c>
      <c r="B73">
        <v>2</v>
      </c>
      <c r="C73">
        <v>1992</v>
      </c>
      <c r="D73">
        <v>171.12277266534977</v>
      </c>
      <c r="E73">
        <v>162.60107624280462</v>
      </c>
      <c r="F73">
        <v>166.70839927174273</v>
      </c>
      <c r="G73">
        <v>163.93255277695775</v>
      </c>
    </row>
    <row r="74" spans="1:7">
      <c r="A74" t="s">
        <v>4</v>
      </c>
      <c r="B74">
        <v>2</v>
      </c>
      <c r="C74">
        <v>1993</v>
      </c>
      <c r="D74">
        <v>178.78864039198677</v>
      </c>
      <c r="E74">
        <v>171.18154899684112</v>
      </c>
      <c r="F74">
        <v>170.29744199531018</v>
      </c>
      <c r="G74">
        <v>165.3233034245693</v>
      </c>
    </row>
    <row r="75" spans="1:7">
      <c r="A75" t="s">
        <v>4</v>
      </c>
      <c r="B75">
        <v>2</v>
      </c>
      <c r="C75">
        <v>1994</v>
      </c>
      <c r="D75">
        <v>244.2423664201529</v>
      </c>
      <c r="E75">
        <v>226.65627886549777</v>
      </c>
      <c r="F75">
        <v>223.74365038923247</v>
      </c>
      <c r="G75">
        <v>218.507726268895</v>
      </c>
    </row>
    <row r="76" spans="1:7">
      <c r="A76" t="s">
        <v>4</v>
      </c>
      <c r="B76">
        <v>2</v>
      </c>
      <c r="C76">
        <v>1995</v>
      </c>
      <c r="D76">
        <v>269.88071671972142</v>
      </c>
      <c r="E76">
        <v>231.80551693567057</v>
      </c>
      <c r="F76">
        <v>238.0942555907298</v>
      </c>
      <c r="G76">
        <v>235.82262707470477</v>
      </c>
    </row>
    <row r="77" spans="1:7">
      <c r="A77" t="s">
        <v>4</v>
      </c>
      <c r="B77">
        <v>2</v>
      </c>
      <c r="C77">
        <v>1996</v>
      </c>
      <c r="D77">
        <v>279.64343286900413</v>
      </c>
      <c r="E77">
        <v>234.6325014682464</v>
      </c>
      <c r="F77">
        <v>242.74758529308292</v>
      </c>
      <c r="G77">
        <v>244.05944745920181</v>
      </c>
    </row>
    <row r="78" spans="1:7">
      <c r="A78" t="s">
        <v>4</v>
      </c>
      <c r="B78">
        <v>2</v>
      </c>
      <c r="C78">
        <v>1997</v>
      </c>
      <c r="D78">
        <v>294.60127185660031</v>
      </c>
      <c r="E78">
        <v>234.95282611884471</v>
      </c>
      <c r="F78">
        <v>255.46849734101048</v>
      </c>
      <c r="G78">
        <v>247.92107453230489</v>
      </c>
    </row>
    <row r="79" spans="1:7">
      <c r="A79" t="s">
        <v>4</v>
      </c>
      <c r="B79">
        <v>2</v>
      </c>
      <c r="C79">
        <v>1998</v>
      </c>
      <c r="D79">
        <v>311.71651341013222</v>
      </c>
      <c r="E79">
        <v>250.05049610879286</v>
      </c>
      <c r="F79">
        <v>260.51559065692703</v>
      </c>
      <c r="G79">
        <v>255.94646561030757</v>
      </c>
    </row>
    <row r="80" spans="1:7">
      <c r="A80" t="s">
        <v>4</v>
      </c>
      <c r="B80">
        <v>2</v>
      </c>
      <c r="C80">
        <v>1999</v>
      </c>
      <c r="D80">
        <v>287.39937427733554</v>
      </c>
      <c r="E80">
        <v>245.25357051478559</v>
      </c>
      <c r="F80">
        <v>256.4654339497236</v>
      </c>
      <c r="G80">
        <v>252.95132652357793</v>
      </c>
    </row>
    <row r="81" spans="1:7">
      <c r="A81" t="s">
        <v>4</v>
      </c>
      <c r="B81">
        <v>2</v>
      </c>
      <c r="C81">
        <v>2000</v>
      </c>
      <c r="D81">
        <v>302.08494245162069</v>
      </c>
      <c r="E81">
        <v>250.47917012727245</v>
      </c>
      <c r="F81">
        <v>256.98164249575132</v>
      </c>
      <c r="G81">
        <v>257.11325555215183</v>
      </c>
    </row>
    <row r="82" spans="1:7">
      <c r="A82" t="s">
        <v>4</v>
      </c>
      <c r="B82">
        <v>2</v>
      </c>
      <c r="C82">
        <v>2001</v>
      </c>
      <c r="D82">
        <v>303.05958193445866</v>
      </c>
      <c r="E82">
        <v>264.52294661679491</v>
      </c>
      <c r="F82">
        <v>273.85663898486627</v>
      </c>
      <c r="G82">
        <v>267.98901624592656</v>
      </c>
    </row>
    <row r="83" spans="1:7">
      <c r="A83" t="s">
        <v>4</v>
      </c>
      <c r="B83">
        <v>2</v>
      </c>
      <c r="C83">
        <v>2002</v>
      </c>
      <c r="D83">
        <v>329.48224750702968</v>
      </c>
      <c r="E83">
        <v>269.17561718406137</v>
      </c>
      <c r="F83">
        <v>274.31014705219695</v>
      </c>
      <c r="G83">
        <v>275.94570074227875</v>
      </c>
    </row>
    <row r="84" spans="1:7">
      <c r="A84" t="s">
        <v>4</v>
      </c>
      <c r="B84">
        <v>2</v>
      </c>
      <c r="C84">
        <v>2003</v>
      </c>
      <c r="D84">
        <v>338.91063911987578</v>
      </c>
      <c r="E84">
        <v>258.31351948408565</v>
      </c>
      <c r="F84">
        <v>275.97830556910202</v>
      </c>
      <c r="G84">
        <v>274.34052933807078</v>
      </c>
    </row>
    <row r="85" spans="1:7">
      <c r="A85" t="s">
        <v>4</v>
      </c>
      <c r="B85">
        <v>2</v>
      </c>
      <c r="C85">
        <v>2004</v>
      </c>
      <c r="D85">
        <v>334.38572482558669</v>
      </c>
      <c r="E85">
        <v>259.8178214342455</v>
      </c>
      <c r="F85">
        <v>277.37672258279679</v>
      </c>
      <c r="G85">
        <v>274.90657419610955</v>
      </c>
    </row>
    <row r="86" spans="1:7">
      <c r="A86" t="s">
        <v>4</v>
      </c>
      <c r="B86">
        <v>2</v>
      </c>
      <c r="C86">
        <v>2005</v>
      </c>
      <c r="D86">
        <v>337.72320097622105</v>
      </c>
      <c r="E86">
        <v>266.36897505788431</v>
      </c>
      <c r="F86">
        <v>279.88364842536231</v>
      </c>
      <c r="G86">
        <v>281.12309720065014</v>
      </c>
    </row>
    <row r="87" spans="1:7">
      <c r="A87" t="s">
        <v>4</v>
      </c>
      <c r="B87">
        <v>2</v>
      </c>
      <c r="C87">
        <v>2006</v>
      </c>
      <c r="D87">
        <v>347.7686235760342</v>
      </c>
      <c r="E87">
        <v>305.93214615232779</v>
      </c>
      <c r="F87">
        <v>289.44066215163832</v>
      </c>
      <c r="G87">
        <v>291.36908414554568</v>
      </c>
    </row>
    <row r="88" spans="1:7">
      <c r="A88" t="s">
        <v>4</v>
      </c>
      <c r="B88">
        <v>2</v>
      </c>
      <c r="C88">
        <v>2007</v>
      </c>
      <c r="D88">
        <v>375.37162176954433</v>
      </c>
      <c r="E88">
        <v>321.68912134259364</v>
      </c>
      <c r="F88">
        <v>331.38650568123796</v>
      </c>
      <c r="G88">
        <v>322.96912797413961</v>
      </c>
    </row>
    <row r="89" spans="1:7">
      <c r="A89" t="s">
        <v>4</v>
      </c>
      <c r="B89">
        <v>2</v>
      </c>
      <c r="C89">
        <v>2008</v>
      </c>
      <c r="D89">
        <v>408.87695736179745</v>
      </c>
      <c r="E89">
        <v>332.87559066344454</v>
      </c>
      <c r="F89">
        <v>322.78853346839082</v>
      </c>
      <c r="G89">
        <v>330.62694603806915</v>
      </c>
    </row>
    <row r="90" spans="1:7">
      <c r="A90" t="s">
        <v>4</v>
      </c>
      <c r="B90">
        <v>2</v>
      </c>
      <c r="C90">
        <v>2009</v>
      </c>
      <c r="D90">
        <v>396.72248811492244</v>
      </c>
      <c r="E90">
        <v>360.73034491847739</v>
      </c>
      <c r="F90">
        <v>318.08051198531149</v>
      </c>
      <c r="G90">
        <v>322.56907115885241</v>
      </c>
    </row>
    <row r="91" spans="1:7">
      <c r="A91" t="s">
        <v>4</v>
      </c>
      <c r="B91">
        <v>2</v>
      </c>
      <c r="C91">
        <v>2010</v>
      </c>
      <c r="D91">
        <v>393.81260158754412</v>
      </c>
      <c r="E91">
        <v>383.45042580201243</v>
      </c>
      <c r="F91">
        <v>312.04097859531851</v>
      </c>
      <c r="G91">
        <v>326.85208801502364</v>
      </c>
    </row>
    <row r="92" spans="1:7">
      <c r="A92" t="s">
        <v>4</v>
      </c>
      <c r="B92">
        <v>2</v>
      </c>
      <c r="C92">
        <v>2011</v>
      </c>
      <c r="D92">
        <v>399.1520155606554</v>
      </c>
      <c r="E92">
        <v>356.80646546125331</v>
      </c>
      <c r="F92">
        <v>342.74480016140092</v>
      </c>
      <c r="G92">
        <v>337.03821064451847</v>
      </c>
    </row>
    <row r="93" spans="1:7">
      <c r="A93" t="s">
        <v>4</v>
      </c>
      <c r="B93">
        <v>2</v>
      </c>
      <c r="C93">
        <v>2012</v>
      </c>
      <c r="D93">
        <v>425.33696229912294</v>
      </c>
      <c r="E93">
        <v>374.93155120231404</v>
      </c>
      <c r="F93">
        <v>346.32575434353504</v>
      </c>
      <c r="G93">
        <v>349.32077017716682</v>
      </c>
    </row>
    <row r="94" spans="1:7">
      <c r="A94" t="s">
        <v>4</v>
      </c>
      <c r="B94">
        <v>2</v>
      </c>
      <c r="C94">
        <v>2013</v>
      </c>
      <c r="D94">
        <v>420.87451797831744</v>
      </c>
      <c r="E94">
        <v>407.63063865978836</v>
      </c>
      <c r="F94">
        <v>341.95040131676723</v>
      </c>
      <c r="G94">
        <v>351.65646201604176</v>
      </c>
    </row>
    <row r="95" spans="1:7">
      <c r="A95" t="s">
        <v>4</v>
      </c>
      <c r="B95">
        <v>2</v>
      </c>
      <c r="C95">
        <v>2014</v>
      </c>
      <c r="D95">
        <v>421.95755440168642</v>
      </c>
      <c r="E95">
        <v>350.82709167393875</v>
      </c>
      <c r="F95">
        <v>350.92909074633883</v>
      </c>
      <c r="G95">
        <v>344.8564981032963</v>
      </c>
    </row>
    <row r="96" spans="1:7">
      <c r="A96" t="s">
        <v>4</v>
      </c>
      <c r="B96">
        <v>2</v>
      </c>
      <c r="C96">
        <v>2015</v>
      </c>
      <c r="D96">
        <v>438.00822560446176</v>
      </c>
      <c r="E96">
        <v>337.89387012354524</v>
      </c>
      <c r="F96">
        <v>354.79167007459694</v>
      </c>
      <c r="G96">
        <v>346.26964782536959</v>
      </c>
    </row>
    <row r="97" spans="1:7">
      <c r="A97" t="s">
        <v>4</v>
      </c>
      <c r="B97">
        <v>2</v>
      </c>
      <c r="C97">
        <v>2016</v>
      </c>
      <c r="D97">
        <v>450.30955805702291</v>
      </c>
      <c r="E97">
        <v>375.08298566201381</v>
      </c>
      <c r="F97">
        <v>363.71752295333192</v>
      </c>
      <c r="G97">
        <v>351.86289448512633</v>
      </c>
    </row>
    <row r="98" spans="1:7">
      <c r="A98" t="s">
        <v>4</v>
      </c>
      <c r="B98">
        <v>2</v>
      </c>
      <c r="C98">
        <v>2017</v>
      </c>
      <c r="D98">
        <v>453.67453579970601</v>
      </c>
      <c r="E98">
        <v>385.60927925837018</v>
      </c>
      <c r="F98">
        <v>373.56003380275467</v>
      </c>
      <c r="G98">
        <v>358.09834843592159</v>
      </c>
    </row>
    <row r="99" spans="1:7">
      <c r="A99" t="s">
        <v>4</v>
      </c>
      <c r="B99">
        <v>2</v>
      </c>
      <c r="C99">
        <v>2018</v>
      </c>
      <c r="D99">
        <v>442.17769423361216</v>
      </c>
      <c r="E99">
        <v>399.46440068403206</v>
      </c>
      <c r="F99">
        <v>371.38409887388076</v>
      </c>
      <c r="G99">
        <v>358.28924602370103</v>
      </c>
    </row>
    <row r="100" spans="1:7">
      <c r="A100" t="s">
        <v>4</v>
      </c>
      <c r="B100">
        <v>2</v>
      </c>
      <c r="C100">
        <v>2019</v>
      </c>
      <c r="D100">
        <v>449.96932681103192</v>
      </c>
      <c r="E100">
        <v>398.82611919130397</v>
      </c>
      <c r="F100">
        <v>367.51520256266565</v>
      </c>
      <c r="G100">
        <v>357.70295418396154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4B9B2-1465-BF4C-B000-BC8861B3278B}">
  <dimension ref="A1:D91"/>
  <sheetViews>
    <sheetView topLeftCell="A74" zoomScale="150" workbookViewId="0">
      <selection activeCell="A92" sqref="A92"/>
    </sheetView>
  </sheetViews>
  <sheetFormatPr baseColWidth="10" defaultRowHeight="16"/>
  <sheetData>
    <row r="1" spans="1:4">
      <c r="A1" s="1" t="s">
        <v>0</v>
      </c>
      <c r="B1" s="1" t="s">
        <v>1</v>
      </c>
      <c r="C1" s="2" t="s">
        <v>2</v>
      </c>
      <c r="D1" s="2" t="s">
        <v>112</v>
      </c>
    </row>
    <row r="2" spans="1:4">
      <c r="A2" t="s">
        <v>3</v>
      </c>
      <c r="B2">
        <v>1</v>
      </c>
      <c r="C2">
        <v>1980</v>
      </c>
      <c r="D2">
        <v>0.60989899999999997</v>
      </c>
    </row>
    <row r="3" spans="1:4">
      <c r="A3" t="s">
        <v>3</v>
      </c>
      <c r="B3">
        <v>1</v>
      </c>
      <c r="C3">
        <v>1981</v>
      </c>
      <c r="D3">
        <v>0.62440249999999997</v>
      </c>
    </row>
    <row r="4" spans="1:4">
      <c r="A4" t="s">
        <v>3</v>
      </c>
      <c r="B4">
        <v>1</v>
      </c>
      <c r="C4">
        <v>1982</v>
      </c>
      <c r="D4">
        <v>0.6379625000000001</v>
      </c>
    </row>
    <row r="5" spans="1:4">
      <c r="A5" t="s">
        <v>3</v>
      </c>
      <c r="B5">
        <v>1</v>
      </c>
      <c r="C5">
        <v>1983</v>
      </c>
      <c r="D5">
        <v>0.65066849999999998</v>
      </c>
    </row>
    <row r="6" spans="1:4">
      <c r="A6" t="s">
        <v>3</v>
      </c>
      <c r="B6">
        <v>1</v>
      </c>
      <c r="C6">
        <v>1984</v>
      </c>
      <c r="D6">
        <v>0.66285500000000008</v>
      </c>
    </row>
    <row r="7" spans="1:4">
      <c r="A7" t="s">
        <v>3</v>
      </c>
      <c r="B7">
        <v>1</v>
      </c>
      <c r="C7">
        <v>1985</v>
      </c>
      <c r="D7">
        <v>0.67450850000000007</v>
      </c>
    </row>
    <row r="8" spans="1:4">
      <c r="A8" t="s">
        <v>3</v>
      </c>
      <c r="B8">
        <v>1</v>
      </c>
      <c r="C8">
        <v>1986</v>
      </c>
      <c r="D8">
        <v>0.68564899999999984</v>
      </c>
    </row>
    <row r="9" spans="1:4">
      <c r="A9" t="s">
        <v>3</v>
      </c>
      <c r="B9">
        <v>1</v>
      </c>
      <c r="C9">
        <v>1987</v>
      </c>
      <c r="D9">
        <v>0.69663849999999994</v>
      </c>
    </row>
    <row r="10" spans="1:4">
      <c r="A10" t="s">
        <v>3</v>
      </c>
      <c r="B10">
        <v>1</v>
      </c>
      <c r="C10">
        <v>1988</v>
      </c>
      <c r="D10">
        <v>0.70796599999999998</v>
      </c>
    </row>
    <row r="11" spans="1:4">
      <c r="A11" t="s">
        <v>3</v>
      </c>
      <c r="B11">
        <v>1</v>
      </c>
      <c r="C11">
        <v>1989</v>
      </c>
      <c r="D11">
        <v>0.71957850000000001</v>
      </c>
    </row>
    <row r="12" spans="1:4">
      <c r="A12" t="s">
        <v>3</v>
      </c>
      <c r="B12">
        <v>1</v>
      </c>
      <c r="C12">
        <v>1990</v>
      </c>
      <c r="D12">
        <v>0.7314775</v>
      </c>
    </row>
    <row r="13" spans="1:4">
      <c r="A13" t="s">
        <v>3</v>
      </c>
      <c r="B13">
        <v>1</v>
      </c>
      <c r="C13">
        <v>1991</v>
      </c>
      <c r="D13">
        <v>0.7442359999999999</v>
      </c>
    </row>
    <row r="14" spans="1:4">
      <c r="A14" t="s">
        <v>3</v>
      </c>
      <c r="B14">
        <v>1</v>
      </c>
      <c r="C14">
        <v>1992</v>
      </c>
      <c r="D14">
        <v>0.75782050000000012</v>
      </c>
    </row>
    <row r="15" spans="1:4">
      <c r="A15" t="s">
        <v>3</v>
      </c>
      <c r="B15">
        <v>1</v>
      </c>
      <c r="C15">
        <v>1993</v>
      </c>
      <c r="D15">
        <v>0.7717630000000002</v>
      </c>
    </row>
    <row r="16" spans="1:4">
      <c r="A16" t="s">
        <v>3</v>
      </c>
      <c r="B16">
        <v>1</v>
      </c>
      <c r="C16">
        <v>1994</v>
      </c>
      <c r="D16">
        <v>0.78568349999999998</v>
      </c>
    </row>
    <row r="17" spans="1:4">
      <c r="A17" t="s">
        <v>3</v>
      </c>
      <c r="B17">
        <v>1</v>
      </c>
      <c r="C17">
        <v>1995</v>
      </c>
      <c r="D17">
        <v>0.79923199999999994</v>
      </c>
    </row>
    <row r="18" spans="1:4">
      <c r="A18" t="s">
        <v>3</v>
      </c>
      <c r="B18">
        <v>1</v>
      </c>
      <c r="C18">
        <v>1996</v>
      </c>
      <c r="D18">
        <v>0.812141</v>
      </c>
    </row>
    <row r="19" spans="1:4">
      <c r="A19" t="s">
        <v>3</v>
      </c>
      <c r="B19">
        <v>1</v>
      </c>
      <c r="C19">
        <v>1997</v>
      </c>
      <c r="D19">
        <v>0.82422800000000007</v>
      </c>
    </row>
    <row r="20" spans="1:4">
      <c r="A20" t="s">
        <v>3</v>
      </c>
      <c r="B20">
        <v>1</v>
      </c>
      <c r="C20">
        <v>1998</v>
      </c>
      <c r="D20">
        <v>0.83541599999999983</v>
      </c>
    </row>
    <row r="21" spans="1:4">
      <c r="A21" t="s">
        <v>3</v>
      </c>
      <c r="B21">
        <v>1</v>
      </c>
      <c r="C21">
        <v>1999</v>
      </c>
      <c r="D21">
        <v>0.84577899999999984</v>
      </c>
    </row>
    <row r="22" spans="1:4">
      <c r="A22" t="s">
        <v>3</v>
      </c>
      <c r="B22">
        <v>1</v>
      </c>
      <c r="C22">
        <v>2000</v>
      </c>
      <c r="D22">
        <v>0.85537050000000003</v>
      </c>
    </row>
    <row r="23" spans="1:4">
      <c r="A23" t="s">
        <v>3</v>
      </c>
      <c r="B23">
        <v>1</v>
      </c>
      <c r="C23">
        <v>2001</v>
      </c>
      <c r="D23">
        <v>0.86405200000000004</v>
      </c>
    </row>
    <row r="24" spans="1:4">
      <c r="A24" t="s">
        <v>3</v>
      </c>
      <c r="B24">
        <v>1</v>
      </c>
      <c r="C24">
        <v>2002</v>
      </c>
      <c r="D24">
        <v>0.87199649999999995</v>
      </c>
    </row>
    <row r="25" spans="1:4">
      <c r="A25" t="s">
        <v>3</v>
      </c>
      <c r="B25">
        <v>1</v>
      </c>
      <c r="C25">
        <v>2003</v>
      </c>
      <c r="D25">
        <v>0.87972250000000007</v>
      </c>
    </row>
    <row r="26" spans="1:4">
      <c r="A26" t="s">
        <v>3</v>
      </c>
      <c r="B26">
        <v>1</v>
      </c>
      <c r="C26">
        <v>2004</v>
      </c>
      <c r="D26">
        <v>0.8875544999999998</v>
      </c>
    </row>
    <row r="27" spans="1:4">
      <c r="A27" t="s">
        <v>3</v>
      </c>
      <c r="B27">
        <v>1</v>
      </c>
      <c r="C27">
        <v>2005</v>
      </c>
      <c r="D27">
        <v>0.89595199999999997</v>
      </c>
    </row>
    <row r="28" spans="1:4">
      <c r="A28" t="s">
        <v>3</v>
      </c>
      <c r="B28">
        <v>1</v>
      </c>
      <c r="C28">
        <v>2006</v>
      </c>
      <c r="D28">
        <v>0.90474899999999991</v>
      </c>
    </row>
    <row r="29" spans="1:4">
      <c r="A29" t="s">
        <v>3</v>
      </c>
      <c r="B29">
        <v>1</v>
      </c>
      <c r="C29">
        <v>2007</v>
      </c>
      <c r="D29">
        <v>0.91380700000000004</v>
      </c>
    </row>
    <row r="30" spans="1:4">
      <c r="A30" t="s">
        <v>3</v>
      </c>
      <c r="B30">
        <v>1</v>
      </c>
      <c r="C30">
        <v>2008</v>
      </c>
      <c r="D30">
        <v>0.92297550000000017</v>
      </c>
    </row>
    <row r="31" spans="1:4">
      <c r="A31" t="s">
        <v>3</v>
      </c>
      <c r="B31">
        <v>1</v>
      </c>
      <c r="C31">
        <v>2009</v>
      </c>
      <c r="D31">
        <v>0.93154549999999992</v>
      </c>
    </row>
    <row r="32" spans="1:4">
      <c r="A32" t="s">
        <v>3</v>
      </c>
      <c r="B32">
        <v>1</v>
      </c>
      <c r="C32">
        <v>2010</v>
      </c>
      <c r="D32">
        <v>0.93920449999999989</v>
      </c>
    </row>
    <row r="33" spans="1:4">
      <c r="A33" t="s">
        <v>3</v>
      </c>
      <c r="B33">
        <v>1</v>
      </c>
      <c r="C33">
        <v>2011</v>
      </c>
      <c r="D33">
        <v>0.94612050000000003</v>
      </c>
    </row>
    <row r="34" spans="1:4">
      <c r="A34" t="s">
        <v>3</v>
      </c>
      <c r="B34">
        <v>1</v>
      </c>
      <c r="C34">
        <v>2012</v>
      </c>
      <c r="D34">
        <v>0.95244000000000006</v>
      </c>
    </row>
    <row r="35" spans="1:4">
      <c r="A35" t="s">
        <v>3</v>
      </c>
      <c r="B35">
        <v>1</v>
      </c>
      <c r="C35">
        <v>2013</v>
      </c>
      <c r="D35">
        <v>0.95762049999999999</v>
      </c>
    </row>
    <row r="36" spans="1:4">
      <c r="A36" t="s">
        <v>3</v>
      </c>
      <c r="B36">
        <v>1</v>
      </c>
      <c r="C36">
        <v>2014</v>
      </c>
      <c r="D36">
        <v>0.96246850000000006</v>
      </c>
    </row>
    <row r="37" spans="1:4">
      <c r="A37" t="s">
        <v>3</v>
      </c>
      <c r="B37">
        <v>1</v>
      </c>
      <c r="C37">
        <v>2015</v>
      </c>
      <c r="D37">
        <v>0.96752899999999986</v>
      </c>
    </row>
    <row r="38" spans="1:4">
      <c r="A38" t="s">
        <v>3</v>
      </c>
      <c r="B38">
        <v>1</v>
      </c>
      <c r="C38">
        <v>2016</v>
      </c>
      <c r="D38">
        <v>0.97216249999999993</v>
      </c>
    </row>
    <row r="39" spans="1:4">
      <c r="A39" t="s">
        <v>3</v>
      </c>
      <c r="B39">
        <v>1</v>
      </c>
      <c r="C39">
        <v>2017</v>
      </c>
      <c r="D39">
        <v>0.97641349999999993</v>
      </c>
    </row>
    <row r="40" spans="1:4">
      <c r="A40" t="s">
        <v>3</v>
      </c>
      <c r="B40">
        <v>1</v>
      </c>
      <c r="C40">
        <v>2018</v>
      </c>
      <c r="D40">
        <v>0.97994049999999988</v>
      </c>
    </row>
    <row r="41" spans="1:4">
      <c r="A41" t="s">
        <v>3</v>
      </c>
      <c r="B41">
        <v>1</v>
      </c>
      <c r="C41">
        <v>2019</v>
      </c>
      <c r="D41">
        <v>0.98297049999999997</v>
      </c>
    </row>
    <row r="42" spans="1:4">
      <c r="A42" t="s">
        <v>4</v>
      </c>
      <c r="B42">
        <v>2</v>
      </c>
      <c r="C42">
        <v>1980</v>
      </c>
      <c r="D42">
        <v>2.9981254999999996</v>
      </c>
    </row>
    <row r="43" spans="1:4">
      <c r="A43" t="s">
        <v>4</v>
      </c>
      <c r="B43">
        <v>2</v>
      </c>
      <c r="C43">
        <v>1981</v>
      </c>
      <c r="D43">
        <v>3.0565205000000004</v>
      </c>
    </row>
    <row r="44" spans="1:4">
      <c r="A44" t="s">
        <v>4</v>
      </c>
      <c r="B44">
        <v>2</v>
      </c>
      <c r="C44">
        <v>1982</v>
      </c>
      <c r="D44">
        <v>3.1209335</v>
      </c>
    </row>
    <row r="45" spans="1:4">
      <c r="A45" t="s">
        <v>4</v>
      </c>
      <c r="B45">
        <v>2</v>
      </c>
      <c r="C45">
        <v>1983</v>
      </c>
      <c r="D45">
        <v>3.1909384999999997</v>
      </c>
    </row>
    <row r="46" spans="1:4">
      <c r="A46" t="s">
        <v>4</v>
      </c>
      <c r="B46">
        <v>2</v>
      </c>
      <c r="C46">
        <v>1984</v>
      </c>
      <c r="D46">
        <v>3.2666314999999999</v>
      </c>
    </row>
    <row r="47" spans="1:4">
      <c r="A47" t="s">
        <v>4</v>
      </c>
      <c r="B47">
        <v>2</v>
      </c>
      <c r="C47">
        <v>1985</v>
      </c>
      <c r="D47">
        <v>3.3508035</v>
      </c>
    </row>
    <row r="48" spans="1:4">
      <c r="A48" t="s">
        <v>4</v>
      </c>
      <c r="B48">
        <v>2</v>
      </c>
      <c r="C48">
        <v>1986</v>
      </c>
      <c r="D48">
        <v>3.4461604999999995</v>
      </c>
    </row>
    <row r="49" spans="1:4">
      <c r="A49" t="s">
        <v>4</v>
      </c>
      <c r="B49">
        <v>2</v>
      </c>
      <c r="C49">
        <v>1987</v>
      </c>
      <c r="D49">
        <v>3.5504544999999998</v>
      </c>
    </row>
    <row r="50" spans="1:4">
      <c r="A50" t="s">
        <v>4</v>
      </c>
      <c r="B50">
        <v>2</v>
      </c>
      <c r="C50">
        <v>1988</v>
      </c>
      <c r="D50">
        <v>3.6609375000000006</v>
      </c>
    </row>
    <row r="51" spans="1:4">
      <c r="A51" t="s">
        <v>4</v>
      </c>
      <c r="B51">
        <v>2</v>
      </c>
      <c r="C51">
        <v>1989</v>
      </c>
      <c r="D51">
        <v>3.7774530000000004</v>
      </c>
    </row>
    <row r="52" spans="1:4">
      <c r="A52" t="s">
        <v>4</v>
      </c>
      <c r="B52">
        <v>2</v>
      </c>
      <c r="C52">
        <v>1990</v>
      </c>
      <c r="D52">
        <v>3.9000154999999999</v>
      </c>
    </row>
    <row r="53" spans="1:4">
      <c r="A53" t="s">
        <v>4</v>
      </c>
      <c r="B53">
        <v>2</v>
      </c>
      <c r="C53">
        <v>1991</v>
      </c>
      <c r="D53">
        <v>4.0285720000000014</v>
      </c>
    </row>
    <row r="54" spans="1:4">
      <c r="A54" t="s">
        <v>4</v>
      </c>
      <c r="B54">
        <v>2</v>
      </c>
      <c r="C54">
        <v>1992</v>
      </c>
      <c r="D54">
        <v>4.1622830000000004</v>
      </c>
    </row>
    <row r="55" spans="1:4">
      <c r="A55" t="s">
        <v>4</v>
      </c>
      <c r="B55">
        <v>2</v>
      </c>
      <c r="C55">
        <v>1993</v>
      </c>
      <c r="D55">
        <v>4.2994354999999995</v>
      </c>
    </row>
    <row r="56" spans="1:4">
      <c r="A56" t="s">
        <v>4</v>
      </c>
      <c r="B56">
        <v>2</v>
      </c>
      <c r="C56">
        <v>1994</v>
      </c>
      <c r="D56">
        <v>4.4371049999999999</v>
      </c>
    </row>
    <row r="57" spans="1:4">
      <c r="A57" t="s">
        <v>4</v>
      </c>
      <c r="B57">
        <v>2</v>
      </c>
      <c r="C57">
        <v>1995</v>
      </c>
      <c r="D57">
        <v>4.5725024999999997</v>
      </c>
    </row>
    <row r="58" spans="1:4">
      <c r="A58" t="s">
        <v>4</v>
      </c>
      <c r="B58">
        <v>2</v>
      </c>
      <c r="C58">
        <v>1996</v>
      </c>
      <c r="D58">
        <v>4.7048624999999999</v>
      </c>
    </row>
    <row r="59" spans="1:4">
      <c r="A59" t="s">
        <v>4</v>
      </c>
      <c r="B59">
        <v>2</v>
      </c>
      <c r="C59">
        <v>1997</v>
      </c>
      <c r="D59">
        <v>4.8353575000000006</v>
      </c>
    </row>
    <row r="60" spans="1:4">
      <c r="A60" t="s">
        <v>4</v>
      </c>
      <c r="B60">
        <v>2</v>
      </c>
      <c r="C60">
        <v>1998</v>
      </c>
      <c r="D60">
        <v>4.9669790000000011</v>
      </c>
    </row>
    <row r="61" spans="1:4">
      <c r="A61" t="s">
        <v>4</v>
      </c>
      <c r="B61">
        <v>2</v>
      </c>
      <c r="C61">
        <v>1999</v>
      </c>
      <c r="D61">
        <v>5.1025970000000003</v>
      </c>
    </row>
    <row r="62" spans="1:4">
      <c r="A62" t="s">
        <v>4</v>
      </c>
      <c r="B62">
        <v>2</v>
      </c>
      <c r="C62">
        <v>2000</v>
      </c>
      <c r="D62">
        <v>5.2434440000000002</v>
      </c>
    </row>
    <row r="63" spans="1:4">
      <c r="A63" t="s">
        <v>4</v>
      </c>
      <c r="B63">
        <v>2</v>
      </c>
      <c r="C63">
        <v>2001</v>
      </c>
      <c r="D63">
        <v>5.3892800000000003</v>
      </c>
    </row>
    <row r="64" spans="1:4">
      <c r="A64" t="s">
        <v>4</v>
      </c>
      <c r="B64">
        <v>2</v>
      </c>
      <c r="C64">
        <v>2002</v>
      </c>
      <c r="D64">
        <v>5.5398795000000005</v>
      </c>
    </row>
    <row r="65" spans="1:4">
      <c r="A65" t="s">
        <v>4</v>
      </c>
      <c r="B65">
        <v>2</v>
      </c>
      <c r="C65">
        <v>2003</v>
      </c>
      <c r="D65">
        <v>5.6939919999999997</v>
      </c>
    </row>
    <row r="66" spans="1:4">
      <c r="A66" t="s">
        <v>4</v>
      </c>
      <c r="B66">
        <v>2</v>
      </c>
      <c r="C66">
        <v>2004</v>
      </c>
      <c r="D66">
        <v>5.8512239999999993</v>
      </c>
    </row>
    <row r="67" spans="1:4">
      <c r="A67" t="s">
        <v>4</v>
      </c>
      <c r="B67">
        <v>2</v>
      </c>
      <c r="C67">
        <v>2005</v>
      </c>
      <c r="D67">
        <v>6.0133675000000002</v>
      </c>
    </row>
    <row r="68" spans="1:4">
      <c r="A68" t="s">
        <v>4</v>
      </c>
      <c r="B68">
        <v>2</v>
      </c>
      <c r="C68">
        <v>2006</v>
      </c>
      <c r="D68">
        <v>6.1793079999999998</v>
      </c>
    </row>
    <row r="69" spans="1:4">
      <c r="A69" t="s">
        <v>4</v>
      </c>
      <c r="B69">
        <v>2</v>
      </c>
      <c r="C69">
        <v>2007</v>
      </c>
      <c r="D69">
        <v>6.3479770000000011</v>
      </c>
    </row>
    <row r="70" spans="1:4">
      <c r="A70" t="s">
        <v>4</v>
      </c>
      <c r="B70">
        <v>2</v>
      </c>
      <c r="C70">
        <v>2008</v>
      </c>
      <c r="D70">
        <v>6.5205539999999989</v>
      </c>
    </row>
    <row r="71" spans="1:4">
      <c r="A71" t="s">
        <v>4</v>
      </c>
      <c r="B71">
        <v>2</v>
      </c>
      <c r="C71">
        <v>2009</v>
      </c>
      <c r="D71">
        <v>6.6967780000000001</v>
      </c>
    </row>
    <row r="72" spans="1:4">
      <c r="A72" t="s">
        <v>4</v>
      </c>
      <c r="B72">
        <v>2</v>
      </c>
      <c r="C72">
        <v>2010</v>
      </c>
      <c r="D72">
        <v>6.8773044999999993</v>
      </c>
    </row>
    <row r="73" spans="1:4">
      <c r="A73" t="s">
        <v>4</v>
      </c>
      <c r="B73">
        <v>2</v>
      </c>
      <c r="C73">
        <v>2011</v>
      </c>
      <c r="D73">
        <v>7.0636489999999998</v>
      </c>
    </row>
    <row r="74" spans="1:4">
      <c r="A74" t="s">
        <v>4</v>
      </c>
      <c r="B74">
        <v>2</v>
      </c>
      <c r="C74">
        <v>2012</v>
      </c>
      <c r="D74">
        <v>7.2562099999999985</v>
      </c>
    </row>
    <row r="75" spans="1:4">
      <c r="A75" t="s">
        <v>4</v>
      </c>
      <c r="B75">
        <v>2</v>
      </c>
      <c r="C75">
        <v>2013</v>
      </c>
      <c r="D75">
        <v>7.4547304999999993</v>
      </c>
    </row>
    <row r="76" spans="1:4">
      <c r="A76" t="s">
        <v>4</v>
      </c>
      <c r="B76">
        <v>2</v>
      </c>
      <c r="C76">
        <v>2014</v>
      </c>
      <c r="D76">
        <v>7.6650504999999995</v>
      </c>
    </row>
    <row r="77" spans="1:4">
      <c r="A77" t="s">
        <v>4</v>
      </c>
      <c r="B77">
        <v>2</v>
      </c>
      <c r="C77">
        <v>2015</v>
      </c>
      <c r="D77">
        <v>7.8910589999999994</v>
      </c>
    </row>
    <row r="78" spans="1:4">
      <c r="A78" t="s">
        <v>4</v>
      </c>
      <c r="B78">
        <v>2</v>
      </c>
      <c r="C78">
        <v>2016</v>
      </c>
      <c r="D78">
        <v>8.1308565000000002</v>
      </c>
    </row>
    <row r="79" spans="1:4">
      <c r="A79" t="s">
        <v>4</v>
      </c>
      <c r="B79">
        <v>2</v>
      </c>
      <c r="C79">
        <v>2017</v>
      </c>
      <c r="D79">
        <v>8.3841339999999995</v>
      </c>
    </row>
    <row r="80" spans="1:4">
      <c r="A80" t="s">
        <v>4</v>
      </c>
      <c r="B80">
        <v>2</v>
      </c>
      <c r="C80">
        <v>2018</v>
      </c>
      <c r="D80">
        <v>8.6496924999999987</v>
      </c>
    </row>
    <row r="81" spans="1:4">
      <c r="A81" t="s">
        <v>4</v>
      </c>
      <c r="B81">
        <v>2</v>
      </c>
      <c r="C81">
        <v>2019</v>
      </c>
      <c r="D81">
        <v>8.9268840000000012</v>
      </c>
    </row>
    <row r="90" spans="1:4">
      <c r="A90" t="s">
        <v>91</v>
      </c>
    </row>
    <row r="91" spans="1:4">
      <c r="A91" t="s">
        <v>113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BFCA-1974-FF4F-B1E5-82E35A8B43D2}">
  <dimension ref="A1:P90"/>
  <sheetViews>
    <sheetView workbookViewId="0">
      <pane xSplit="3" ySplit="1" topLeftCell="D85" activePane="bottomRight" state="frozen"/>
      <selection pane="topRight" activeCell="D1" sqref="D1"/>
      <selection pane="bottomLeft" activeCell="A2" sqref="A2"/>
      <selection pane="bottomRight" activeCell="D41" sqref="D41"/>
    </sheetView>
  </sheetViews>
  <sheetFormatPr baseColWidth="10" defaultRowHeight="16"/>
  <sheetData>
    <row r="1" spans="1:16">
      <c r="A1" s="1" t="s">
        <v>0</v>
      </c>
      <c r="B1" s="1" t="s">
        <v>1</v>
      </c>
      <c r="C1" s="2" t="s">
        <v>2</v>
      </c>
      <c r="D1" s="2" t="s">
        <v>88</v>
      </c>
      <c r="E1" s="2" t="s">
        <v>92</v>
      </c>
      <c r="F1" s="2" t="s">
        <v>93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100</v>
      </c>
      <c r="N1" s="2" t="s">
        <v>101</v>
      </c>
      <c r="O1" s="2" t="s">
        <v>102</v>
      </c>
      <c r="P1" s="22" t="s">
        <v>24</v>
      </c>
    </row>
    <row r="2" spans="1:16">
      <c r="A2" t="s">
        <v>3</v>
      </c>
      <c r="B2">
        <v>1</v>
      </c>
      <c r="C2">
        <v>1980</v>
      </c>
      <c r="D2" s="24">
        <v>65.603552904883315</v>
      </c>
      <c r="E2" s="24">
        <v>0.18475548425377616</v>
      </c>
      <c r="F2" s="24">
        <v>59.093164514665588</v>
      </c>
      <c r="G2" s="24">
        <v>5.2858279679314819</v>
      </c>
      <c r="H2" s="24">
        <v>33.516873861009259</v>
      </c>
      <c r="I2" s="24">
        <v>28.472771203172918</v>
      </c>
      <c r="J2" s="24">
        <v>15.779773213154108</v>
      </c>
      <c r="K2" s="24">
        <v>0</v>
      </c>
      <c r="L2" s="24">
        <v>5.943648324706615</v>
      </c>
      <c r="M2" s="24">
        <v>0</v>
      </c>
      <c r="N2" s="24">
        <v>27.214292985015682</v>
      </c>
      <c r="O2" s="24">
        <v>35.699232670978283</v>
      </c>
      <c r="P2" s="24">
        <v>276.79389312977099</v>
      </c>
    </row>
    <row r="3" spans="1:16">
      <c r="A3" t="s">
        <v>3</v>
      </c>
      <c r="B3">
        <v>1</v>
      </c>
      <c r="C3">
        <v>1981</v>
      </c>
      <c r="D3" s="24">
        <v>64.498775637338795</v>
      </c>
      <c r="E3" s="24">
        <v>0.2108251835575137</v>
      </c>
      <c r="F3" s="24">
        <v>60.675239773749318</v>
      </c>
      <c r="G3" s="24">
        <v>5.116331263561964</v>
      </c>
      <c r="H3" s="24">
        <v>33.82676772561782</v>
      </c>
      <c r="I3" s="24">
        <v>29.294768939679198</v>
      </c>
      <c r="J3" s="24">
        <v>16.145017787371174</v>
      </c>
      <c r="K3" s="24">
        <v>0</v>
      </c>
      <c r="L3" s="24">
        <v>6.4770248293474726</v>
      </c>
      <c r="M3" s="24">
        <v>0</v>
      </c>
      <c r="N3" s="24">
        <v>28.780335289369852</v>
      </c>
      <c r="O3" s="24">
        <v>37.753539524605415</v>
      </c>
      <c r="P3" s="24">
        <v>282.7786259541985</v>
      </c>
    </row>
    <row r="4" spans="1:16">
      <c r="A4" t="s">
        <v>3</v>
      </c>
      <c r="B4">
        <v>1</v>
      </c>
      <c r="C4">
        <v>1982</v>
      </c>
      <c r="D4" s="24">
        <v>67.096094214644879</v>
      </c>
      <c r="E4" s="24">
        <v>0.23564979140404432</v>
      </c>
      <c r="F4" s="24">
        <v>63.359553786682319</v>
      </c>
      <c r="G4" s="24">
        <v>5.004713892291452</v>
      </c>
      <c r="H4" s="24">
        <v>26.924949935535025</v>
      </c>
      <c r="I4" s="24">
        <v>30.278911980028184</v>
      </c>
      <c r="J4" s="24">
        <v>17.676377325758637</v>
      </c>
      <c r="K4" s="24">
        <v>0</v>
      </c>
      <c r="L4" s="24">
        <v>6.9687693426728998</v>
      </c>
      <c r="M4" s="24">
        <v>0</v>
      </c>
      <c r="N4" s="24">
        <v>30.80667805368585</v>
      </c>
      <c r="O4" s="24">
        <v>40.411660455922672</v>
      </c>
      <c r="P4" s="24">
        <v>288.76335877862596</v>
      </c>
    </row>
    <row r="5" spans="1:16">
      <c r="A5" t="s">
        <v>3</v>
      </c>
      <c r="B5">
        <v>1</v>
      </c>
      <c r="C5">
        <v>1983</v>
      </c>
      <c r="D5" s="24">
        <v>71.751193606762257</v>
      </c>
      <c r="E5" s="24">
        <v>0.29093647370516829</v>
      </c>
      <c r="F5" s="24">
        <v>62.251132497250069</v>
      </c>
      <c r="G5" s="24">
        <v>4.7001888481054079</v>
      </c>
      <c r="H5" s="24">
        <v>22.301265952539591</v>
      </c>
      <c r="I5" s="24">
        <v>31.530095449115489</v>
      </c>
      <c r="J5" s="24">
        <v>18.477363853920668</v>
      </c>
      <c r="K5" s="24">
        <v>0</v>
      </c>
      <c r="L5" s="24">
        <v>7.5052337340277484</v>
      </c>
      <c r="M5" s="24">
        <v>0</v>
      </c>
      <c r="N5" s="24">
        <v>32.525806524430024</v>
      </c>
      <c r="O5" s="24">
        <v>42.666783060143565</v>
      </c>
      <c r="P5" s="24">
        <v>294</v>
      </c>
    </row>
    <row r="6" spans="1:16">
      <c r="A6" t="s">
        <v>3</v>
      </c>
      <c r="B6">
        <v>1</v>
      </c>
      <c r="C6">
        <v>1984</v>
      </c>
      <c r="D6" s="24">
        <v>67.762098888215178</v>
      </c>
      <c r="E6" s="24">
        <v>0.31908646588416634</v>
      </c>
      <c r="F6" s="24">
        <v>69.773965152843189</v>
      </c>
      <c r="G6" s="24">
        <v>4.4151439409481101</v>
      </c>
      <c r="H6" s="24">
        <v>24.122008160133991</v>
      </c>
      <c r="I6" s="24">
        <v>25.446618435974312</v>
      </c>
      <c r="J6" s="24">
        <v>17.274080563510125</v>
      </c>
      <c r="K6" s="24">
        <v>0</v>
      </c>
      <c r="L6" s="24">
        <v>7.7466992055293717</v>
      </c>
      <c r="M6" s="24">
        <v>0</v>
      </c>
      <c r="N6" s="24">
        <v>31.831352435672176</v>
      </c>
      <c r="O6" s="24">
        <v>38.261681284573221</v>
      </c>
      <c r="P6" s="24">
        <v>286.95273453328383</v>
      </c>
    </row>
    <row r="7" spans="1:16">
      <c r="A7" t="s">
        <v>3</v>
      </c>
      <c r="B7">
        <v>1</v>
      </c>
      <c r="C7">
        <v>1985</v>
      </c>
      <c r="D7" s="24">
        <v>67.721863583718601</v>
      </c>
      <c r="E7" s="24">
        <v>0.35530020028450915</v>
      </c>
      <c r="F7" s="24">
        <v>76.298444825965362</v>
      </c>
      <c r="G7" s="24">
        <v>4.8325977806600662</v>
      </c>
      <c r="H7" s="24">
        <v>25.905369011768105</v>
      </c>
      <c r="I7" s="24">
        <v>28.116619004189996</v>
      </c>
      <c r="J7" s="24">
        <v>17.176089754669476</v>
      </c>
      <c r="K7" s="24">
        <v>0</v>
      </c>
      <c r="L7" s="24">
        <v>7.9250246605108368</v>
      </c>
      <c r="M7" s="24">
        <v>0</v>
      </c>
      <c r="N7" s="24">
        <v>31.890217784317407</v>
      </c>
      <c r="O7" s="24">
        <v>35.124777114043191</v>
      </c>
      <c r="P7" s="24">
        <v>295.34630372012759</v>
      </c>
    </row>
    <row r="8" spans="1:16">
      <c r="A8" t="s">
        <v>3</v>
      </c>
      <c r="B8">
        <v>1</v>
      </c>
      <c r="C8">
        <v>1986</v>
      </c>
      <c r="D8" s="24">
        <v>69.524272120559658</v>
      </c>
      <c r="E8" s="24">
        <v>0.39632646534706861</v>
      </c>
      <c r="F8" s="24">
        <v>100.73011042553753</v>
      </c>
      <c r="G8" s="24">
        <v>5.4193964942392938</v>
      </c>
      <c r="H8" s="24">
        <v>26.959672486435462</v>
      </c>
      <c r="I8" s="24">
        <v>27.104039573864355</v>
      </c>
      <c r="J8" s="24">
        <v>16.968174696381467</v>
      </c>
      <c r="K8" s="24">
        <v>0</v>
      </c>
      <c r="L8" s="24">
        <v>8.1165546102340951</v>
      </c>
      <c r="M8" s="24">
        <v>0</v>
      </c>
      <c r="N8" s="24">
        <v>32.14882788719418</v>
      </c>
      <c r="O8" s="24">
        <v>32.44653829026602</v>
      </c>
      <c r="P8" s="24">
        <v>319.81391305005911</v>
      </c>
    </row>
    <row r="9" spans="1:16">
      <c r="A9" t="s">
        <v>3</v>
      </c>
      <c r="B9">
        <v>1</v>
      </c>
      <c r="C9">
        <v>1987</v>
      </c>
      <c r="D9" s="24">
        <v>71.482553422526621</v>
      </c>
      <c r="E9" s="24">
        <v>0.44998198777144621</v>
      </c>
      <c r="F9" s="24">
        <v>95.12890814310407</v>
      </c>
      <c r="G9" s="24">
        <v>5.437015887015348</v>
      </c>
      <c r="H9" s="24">
        <v>30.6508374008015</v>
      </c>
      <c r="I9" s="24">
        <v>35.84181102684375</v>
      </c>
      <c r="J9" s="24">
        <v>17.908009332556354</v>
      </c>
      <c r="K9" s="24">
        <v>0</v>
      </c>
      <c r="L9" s="24">
        <v>9.1451240867953114</v>
      </c>
      <c r="M9" s="24">
        <v>0</v>
      </c>
      <c r="N9" s="24">
        <v>33.521544062268333</v>
      </c>
      <c r="O9" s="24">
        <v>31.000905079755444</v>
      </c>
      <c r="P9" s="24">
        <v>330.56669042943815</v>
      </c>
    </row>
    <row r="10" spans="1:16">
      <c r="A10" t="s">
        <v>3</v>
      </c>
      <c r="B10">
        <v>1</v>
      </c>
      <c r="C10">
        <v>1988</v>
      </c>
      <c r="D10" s="24">
        <v>72.150463782597697</v>
      </c>
      <c r="E10" s="24">
        <v>0.50126496811341281</v>
      </c>
      <c r="F10" s="24">
        <v>103.41596885186179</v>
      </c>
      <c r="G10" s="24">
        <v>5.0714762622074838</v>
      </c>
      <c r="H10" s="24">
        <v>33.126574708058349</v>
      </c>
      <c r="I10" s="24">
        <v>42.986726489360102</v>
      </c>
      <c r="J10" s="24">
        <v>20.717976575204386</v>
      </c>
      <c r="K10" s="24">
        <v>0</v>
      </c>
      <c r="L10" s="24">
        <v>9.7052577276932794</v>
      </c>
      <c r="M10" s="24">
        <v>0</v>
      </c>
      <c r="N10" s="24">
        <v>40.040083902725115</v>
      </c>
      <c r="O10" s="24">
        <v>33.930672762253117</v>
      </c>
      <c r="P10" s="24">
        <v>361.64646603007469</v>
      </c>
    </row>
    <row r="11" spans="1:16">
      <c r="A11" t="s">
        <v>3</v>
      </c>
      <c r="B11">
        <v>1</v>
      </c>
      <c r="C11">
        <v>1989</v>
      </c>
      <c r="D11" s="24">
        <v>68.726101888514037</v>
      </c>
      <c r="E11" s="24">
        <v>0.57485087795487877</v>
      </c>
      <c r="F11" s="24">
        <v>116.41233870217553</v>
      </c>
      <c r="G11" s="24">
        <v>4.2149184952921557</v>
      </c>
      <c r="H11" s="24">
        <v>36.411189877832683</v>
      </c>
      <c r="I11" s="24">
        <v>42.150642881372512</v>
      </c>
      <c r="J11" s="24">
        <v>21.721922668133974</v>
      </c>
      <c r="K11" s="24">
        <v>0</v>
      </c>
      <c r="L11" s="24">
        <v>11.122283135398749</v>
      </c>
      <c r="M11" s="24">
        <v>0</v>
      </c>
      <c r="N11" s="24">
        <v>42.311652413212443</v>
      </c>
      <c r="O11" s="24">
        <v>32.855237544831716</v>
      </c>
      <c r="P11" s="24">
        <v>376.50113848471864</v>
      </c>
    </row>
    <row r="12" spans="1:16">
      <c r="A12" t="s">
        <v>3</v>
      </c>
      <c r="B12">
        <v>1</v>
      </c>
      <c r="C12">
        <v>1990</v>
      </c>
      <c r="D12" s="23">
        <v>67.504999999999995</v>
      </c>
      <c r="E12" s="23">
        <v>0.66200000000000003</v>
      </c>
      <c r="F12" s="23">
        <v>127.123</v>
      </c>
      <c r="G12" s="23">
        <v>8.4269999999999996</v>
      </c>
      <c r="H12" s="23">
        <v>40.493000000000002</v>
      </c>
      <c r="I12" s="23">
        <v>44.555</v>
      </c>
      <c r="J12" s="23">
        <v>22.263999999999999</v>
      </c>
      <c r="K12" s="23">
        <v>24.238</v>
      </c>
      <c r="L12" s="23">
        <v>5.5309999999999997</v>
      </c>
      <c r="M12" s="23">
        <v>0.25900000000000001</v>
      </c>
      <c r="N12" s="23">
        <v>49.09</v>
      </c>
      <c r="O12" s="23">
        <v>13.59</v>
      </c>
      <c r="P12" s="23">
        <v>403.73700000000002</v>
      </c>
    </row>
    <row r="13" spans="1:16">
      <c r="A13" t="s">
        <v>3</v>
      </c>
      <c r="B13">
        <v>1</v>
      </c>
      <c r="C13">
        <v>1991</v>
      </c>
      <c r="D13" s="23">
        <v>66.059826799006814</v>
      </c>
      <c r="E13" s="23">
        <v>0.85901573268316722</v>
      </c>
      <c r="F13" s="23">
        <v>127.50763914225671</v>
      </c>
      <c r="G13" s="23">
        <v>8.481210159492278</v>
      </c>
      <c r="H13" s="23">
        <v>42.073800077170013</v>
      </c>
      <c r="I13" s="23">
        <v>47.713985241717182</v>
      </c>
      <c r="J13" s="23">
        <v>22.689485401127509</v>
      </c>
      <c r="K13" s="23">
        <v>24.07442184176503</v>
      </c>
      <c r="L13" s="23">
        <v>5.7832225395238979</v>
      </c>
      <c r="M13" s="23">
        <v>0.26932270542780812</v>
      </c>
      <c r="N13" s="23">
        <v>50.378463239867642</v>
      </c>
      <c r="O13" s="23">
        <v>14.418114230697389</v>
      </c>
      <c r="P13" s="23">
        <v>410.30850711073532</v>
      </c>
    </row>
    <row r="14" spans="1:16">
      <c r="A14" t="s">
        <v>3</v>
      </c>
      <c r="B14">
        <v>1</v>
      </c>
      <c r="C14">
        <v>1992</v>
      </c>
      <c r="D14" s="23">
        <v>64.644121874804298</v>
      </c>
      <c r="E14" s="23">
        <v>1.05961952617926</v>
      </c>
      <c r="F14" s="23">
        <v>127.8899099727757</v>
      </c>
      <c r="G14" s="23">
        <v>8.5357690482348438</v>
      </c>
      <c r="H14" s="23">
        <v>43.401401747838158</v>
      </c>
      <c r="I14" s="23">
        <v>50.971933672388232</v>
      </c>
      <c r="J14" s="23">
        <v>23.118064573084329</v>
      </c>
      <c r="K14" s="23">
        <v>23.881825111652262</v>
      </c>
      <c r="L14" s="23">
        <v>6.0362714817165797</v>
      </c>
      <c r="M14" s="23">
        <v>0.27956241695378298</v>
      </c>
      <c r="N14" s="23">
        <v>51.096562396522593</v>
      </c>
      <c r="O14" s="23">
        <v>15.55595167078112</v>
      </c>
      <c r="P14" s="23">
        <v>416.47099349293114</v>
      </c>
    </row>
    <row r="15" spans="1:16">
      <c r="A15" t="s">
        <v>3</v>
      </c>
      <c r="B15">
        <v>1</v>
      </c>
      <c r="C15">
        <v>1993</v>
      </c>
      <c r="D15" s="23">
        <v>63.358840199035548</v>
      </c>
      <c r="E15" s="23">
        <v>1.2638609016419531</v>
      </c>
      <c r="F15" s="23">
        <v>127.4121477922267</v>
      </c>
      <c r="G15" s="23">
        <v>9.0960129630769693</v>
      </c>
      <c r="H15" s="23">
        <v>43.896739667047889</v>
      </c>
      <c r="I15" s="23">
        <v>54.518993907436212</v>
      </c>
      <c r="J15" s="23">
        <v>23.296532468459429</v>
      </c>
      <c r="K15" s="23">
        <v>23.701887097911172</v>
      </c>
      <c r="L15" s="23">
        <v>6.3389097263958112</v>
      </c>
      <c r="M15" s="23">
        <v>0.29196550788171222</v>
      </c>
      <c r="N15" s="23">
        <v>52.949644759291388</v>
      </c>
      <c r="O15" s="23">
        <v>16.38299695133961</v>
      </c>
      <c r="P15" s="23">
        <v>422.50853194174442</v>
      </c>
    </row>
    <row r="16" spans="1:16">
      <c r="A16" t="s">
        <v>3</v>
      </c>
      <c r="B16">
        <v>1</v>
      </c>
      <c r="C16">
        <v>1994</v>
      </c>
      <c r="D16" s="23">
        <v>62.198311877247811</v>
      </c>
      <c r="E16" s="23">
        <v>1.373670656731607</v>
      </c>
      <c r="F16" s="23">
        <v>127.4113016649308</v>
      </c>
      <c r="G16" s="23">
        <v>8.9002344130844815</v>
      </c>
      <c r="H16" s="23">
        <v>44.208237937574033</v>
      </c>
      <c r="I16" s="23">
        <v>58.165635749949892</v>
      </c>
      <c r="J16" s="23">
        <v>23.56082107741673</v>
      </c>
      <c r="K16" s="23">
        <v>23.517556305784719</v>
      </c>
      <c r="L16" s="23">
        <v>6.6425412316191794</v>
      </c>
      <c r="M16" s="23">
        <v>0.30426934410695322</v>
      </c>
      <c r="N16" s="23">
        <v>53.792146046517537</v>
      </c>
      <c r="O16" s="23">
        <v>17.6411680499039</v>
      </c>
      <c r="P16" s="23">
        <v>427.71589435486766</v>
      </c>
    </row>
    <row r="17" spans="1:16">
      <c r="A17" t="s">
        <v>3</v>
      </c>
      <c r="B17">
        <v>1</v>
      </c>
      <c r="C17">
        <v>1995</v>
      </c>
      <c r="D17" s="23">
        <v>66.261649939297357</v>
      </c>
      <c r="E17" s="23">
        <v>1.5844306218968369</v>
      </c>
      <c r="F17" s="23">
        <v>128.9277298643062</v>
      </c>
      <c r="G17" s="23">
        <v>8.7015605956632829</v>
      </c>
      <c r="H17" s="23">
        <v>47.942768898347772</v>
      </c>
      <c r="I17" s="23">
        <v>70.661522012098274</v>
      </c>
      <c r="J17" s="23">
        <v>25.528794263411768</v>
      </c>
      <c r="K17" s="23">
        <v>23.326836601581959</v>
      </c>
      <c r="L17" s="23">
        <v>6.7370159134717582</v>
      </c>
      <c r="M17" s="23">
        <v>0.34240660549771862</v>
      </c>
      <c r="N17" s="23">
        <v>58.74205014049658</v>
      </c>
      <c r="O17" s="23">
        <v>18.280285417794591</v>
      </c>
      <c r="P17" s="23">
        <v>457.03705087386408</v>
      </c>
    </row>
    <row r="18" spans="1:16">
      <c r="A18" t="s">
        <v>3</v>
      </c>
      <c r="B18">
        <v>1</v>
      </c>
      <c r="C18">
        <v>1996</v>
      </c>
      <c r="D18" s="23">
        <v>62.739311941990323</v>
      </c>
      <c r="E18" s="23">
        <v>1.5990862404968951</v>
      </c>
      <c r="F18" s="23">
        <v>125.6092222894334</v>
      </c>
      <c r="G18" s="23">
        <v>8.4999623625861034</v>
      </c>
      <c r="H18" s="23">
        <v>48.038476186915062</v>
      </c>
      <c r="I18" s="23">
        <v>73.086053369911482</v>
      </c>
      <c r="J18" s="23">
        <v>25.632662937029131</v>
      </c>
      <c r="K18" s="23">
        <v>22.62792864514374</v>
      </c>
      <c r="L18" s="23">
        <v>6.8505048194003821</v>
      </c>
      <c r="M18" s="23">
        <v>0.40931199747389441</v>
      </c>
      <c r="N18" s="23">
        <v>60.572354029126558</v>
      </c>
      <c r="O18" s="23">
        <v>19.62440363737219</v>
      </c>
      <c r="P18" s="23">
        <v>455.28927845687917</v>
      </c>
    </row>
    <row r="19" spans="1:16">
      <c r="A19" t="s">
        <v>3</v>
      </c>
      <c r="B19">
        <v>1</v>
      </c>
      <c r="C19">
        <v>1997</v>
      </c>
      <c r="D19" s="23">
        <v>60.075587526835271</v>
      </c>
      <c r="E19" s="23">
        <v>1.513010081433799</v>
      </c>
      <c r="F19" s="23">
        <v>126.177171239912</v>
      </c>
      <c r="G19" s="23">
        <v>8.2954103104226746</v>
      </c>
      <c r="H19" s="23">
        <v>45.23241731776676</v>
      </c>
      <c r="I19" s="23">
        <v>75.608898281201945</v>
      </c>
      <c r="J19" s="23">
        <v>26.25169330416503</v>
      </c>
      <c r="K19" s="23">
        <v>22.306937153807532</v>
      </c>
      <c r="L19" s="23">
        <v>7.0667707057160616</v>
      </c>
      <c r="M19" s="23">
        <v>0.45021524944597657</v>
      </c>
      <c r="N19" s="23">
        <v>62.351342888516228</v>
      </c>
      <c r="O19" s="23">
        <v>21.25586119086698</v>
      </c>
      <c r="P19" s="23">
        <v>456.58531525009033</v>
      </c>
    </row>
    <row r="20" spans="1:16">
      <c r="A20" t="s">
        <v>3</v>
      </c>
      <c r="B20">
        <v>1</v>
      </c>
      <c r="C20">
        <v>1998</v>
      </c>
      <c r="D20" s="23">
        <v>57.016880026747927</v>
      </c>
      <c r="E20" s="23">
        <v>1.425204738040367</v>
      </c>
      <c r="F20" s="23">
        <v>132.0189239736907</v>
      </c>
      <c r="G20" s="23">
        <v>8.0878747784625595</v>
      </c>
      <c r="H20" s="23">
        <v>43.473767778613841</v>
      </c>
      <c r="I20" s="23">
        <v>77.372664580215485</v>
      </c>
      <c r="J20" s="23">
        <v>26.444642127156509</v>
      </c>
      <c r="K20" s="23">
        <v>21.86027655778345</v>
      </c>
      <c r="L20" s="23">
        <v>7.2837393129841583</v>
      </c>
      <c r="M20" s="23">
        <v>0.46964360053377091</v>
      </c>
      <c r="N20" s="23">
        <v>63.890149678585558</v>
      </c>
      <c r="O20" s="23">
        <v>22.39310359739537</v>
      </c>
      <c r="P20" s="23">
        <v>461.73687075020962</v>
      </c>
    </row>
    <row r="21" spans="1:16">
      <c r="A21" t="s">
        <v>3</v>
      </c>
      <c r="B21">
        <v>1</v>
      </c>
      <c r="C21">
        <v>1999</v>
      </c>
      <c r="D21" s="23">
        <v>52.759176154429241</v>
      </c>
      <c r="E21" s="23">
        <v>1.4383875538601649</v>
      </c>
      <c r="F21" s="23">
        <v>133.88495208602751</v>
      </c>
      <c r="G21" s="23">
        <v>7.8773258466218046</v>
      </c>
      <c r="H21" s="23">
        <v>42.774532908040861</v>
      </c>
      <c r="I21" s="23">
        <v>79.424710844241801</v>
      </c>
      <c r="J21" s="23">
        <v>26.725215842397319</v>
      </c>
      <c r="K21" s="23">
        <v>21.03409154454668</v>
      </c>
      <c r="L21" s="23">
        <v>7.2958942367963591</v>
      </c>
      <c r="M21" s="23">
        <v>0.51841986647935601</v>
      </c>
      <c r="N21" s="23">
        <v>65.931092939352411</v>
      </c>
      <c r="O21" s="23">
        <v>24.226709160738181</v>
      </c>
      <c r="P21" s="23">
        <v>463.89050898353173</v>
      </c>
    </row>
    <row r="22" spans="1:16">
      <c r="A22" t="s">
        <v>3</v>
      </c>
      <c r="B22">
        <v>1</v>
      </c>
      <c r="C22">
        <v>2000</v>
      </c>
      <c r="D22" s="23">
        <v>53.139000000000003</v>
      </c>
      <c r="E22" s="23">
        <v>1.3480000000000001</v>
      </c>
      <c r="F22" s="23">
        <v>130.30099999999999</v>
      </c>
      <c r="G22" s="23">
        <v>7.9279999999999999</v>
      </c>
      <c r="H22" s="23">
        <v>43.526000000000003</v>
      </c>
      <c r="I22" s="23">
        <v>81.861000000000004</v>
      </c>
      <c r="J22" s="23">
        <v>27.355</v>
      </c>
      <c r="K22" s="23">
        <v>20.515999999999998</v>
      </c>
      <c r="L22" s="23">
        <v>7.4109999999999996</v>
      </c>
      <c r="M22" s="23">
        <v>0.61299999999999999</v>
      </c>
      <c r="N22" s="23">
        <v>67.253</v>
      </c>
      <c r="O22" s="23">
        <v>23.620999999999999</v>
      </c>
      <c r="P22" s="23">
        <v>464.87200000000001</v>
      </c>
    </row>
    <row r="23" spans="1:16">
      <c r="A23" t="s">
        <v>3</v>
      </c>
      <c r="B23">
        <v>1</v>
      </c>
      <c r="C23">
        <v>2001</v>
      </c>
      <c r="D23" s="23">
        <v>51.225891313333399</v>
      </c>
      <c r="E23" s="23">
        <v>1.2868447731791099</v>
      </c>
      <c r="F23" s="23">
        <v>130.4009777342159</v>
      </c>
      <c r="G23" s="23">
        <v>7.5763741956621011</v>
      </c>
      <c r="H23" s="23">
        <v>44.738278397492053</v>
      </c>
      <c r="I23" s="23">
        <v>83.917412543753329</v>
      </c>
      <c r="J23" s="23">
        <v>27.467479908493441</v>
      </c>
      <c r="K23" s="23">
        <v>22.05101186974003</v>
      </c>
      <c r="L23" s="23">
        <v>7.6019101668956139</v>
      </c>
      <c r="M23" s="23">
        <v>0.64543480029159073</v>
      </c>
      <c r="N23" s="23">
        <v>68.0078100151771</v>
      </c>
      <c r="O23" s="23">
        <v>24.062273980484591</v>
      </c>
      <c r="P23" s="23">
        <v>468.98169969871822</v>
      </c>
    </row>
    <row r="24" spans="1:16">
      <c r="A24" t="s">
        <v>3</v>
      </c>
      <c r="B24">
        <v>1</v>
      </c>
      <c r="C24">
        <v>2002</v>
      </c>
      <c r="D24" s="23">
        <v>44.874179784763399</v>
      </c>
      <c r="E24" s="23">
        <v>1.2284639987080079</v>
      </c>
      <c r="F24" s="23">
        <v>127.0247627839275</v>
      </c>
      <c r="G24" s="23">
        <v>7.4816886332556818</v>
      </c>
      <c r="H24" s="23">
        <v>46.286612030770321</v>
      </c>
      <c r="I24" s="23">
        <v>87.773677722745759</v>
      </c>
      <c r="J24" s="23">
        <v>28.49824404124853</v>
      </c>
      <c r="K24" s="23">
        <v>23.721152922148669</v>
      </c>
      <c r="L24" s="23">
        <v>7.6909199197780138</v>
      </c>
      <c r="M24" s="23">
        <v>0.69271772164217671</v>
      </c>
      <c r="N24" s="23">
        <v>71.350274508707471</v>
      </c>
      <c r="O24" s="23">
        <v>25.360085169972269</v>
      </c>
      <c r="P24" s="23">
        <v>471.98277923766784</v>
      </c>
    </row>
    <row r="25" spans="1:16">
      <c r="A25" t="s">
        <v>3</v>
      </c>
      <c r="B25">
        <v>1</v>
      </c>
      <c r="C25">
        <v>2003</v>
      </c>
      <c r="D25" s="23">
        <v>43.849898354255437</v>
      </c>
      <c r="E25" s="23">
        <v>0.27063041698974699</v>
      </c>
      <c r="F25" s="23">
        <v>121.5747330956883</v>
      </c>
      <c r="G25" s="23">
        <v>6.688576658996805</v>
      </c>
      <c r="H25" s="23">
        <v>48.813591685852721</v>
      </c>
      <c r="I25" s="23">
        <v>91.237294991164703</v>
      </c>
      <c r="J25" s="23">
        <v>28.49594991068933</v>
      </c>
      <c r="K25" s="23">
        <v>26.150667323762601</v>
      </c>
      <c r="L25" s="23">
        <v>8.2073264993348367</v>
      </c>
      <c r="M25" s="23">
        <v>0.7515721785167494</v>
      </c>
      <c r="N25" s="23">
        <v>73.838061614001717</v>
      </c>
      <c r="O25" s="23">
        <v>26.33391657210769</v>
      </c>
      <c r="P25" s="23">
        <v>476.21221930136062</v>
      </c>
    </row>
    <row r="26" spans="1:16">
      <c r="A26" t="s">
        <v>3</v>
      </c>
      <c r="B26">
        <v>1</v>
      </c>
      <c r="C26">
        <v>2004</v>
      </c>
      <c r="D26" s="23">
        <v>43.094834900247953</v>
      </c>
      <c r="E26" s="23">
        <v>0.25835262430752137</v>
      </c>
      <c r="F26" s="23">
        <v>116.3044601147232</v>
      </c>
      <c r="G26" s="23">
        <v>6.6123333629733843</v>
      </c>
      <c r="H26" s="23">
        <v>50.163283606338993</v>
      </c>
      <c r="I26" s="23">
        <v>94.120598491459077</v>
      </c>
      <c r="J26" s="23">
        <v>28.651323008584459</v>
      </c>
      <c r="K26" s="23">
        <v>28.346454264897801</v>
      </c>
      <c r="L26" s="23">
        <v>8.5190983677564684</v>
      </c>
      <c r="M26" s="23">
        <v>0.84676243613166768</v>
      </c>
      <c r="N26" s="23">
        <v>76.236026222150102</v>
      </c>
      <c r="O26" s="23">
        <v>27.321642143566368</v>
      </c>
      <c r="P26" s="23">
        <v>480.47516954313699</v>
      </c>
    </row>
    <row r="27" spans="1:16">
      <c r="A27" t="s">
        <v>3</v>
      </c>
      <c r="B27">
        <v>1</v>
      </c>
      <c r="C27">
        <v>2005</v>
      </c>
      <c r="D27" s="23">
        <v>42.791834083158143</v>
      </c>
      <c r="E27" s="23">
        <v>1.451333537056829</v>
      </c>
      <c r="F27" s="23">
        <v>111.5910459329113</v>
      </c>
      <c r="G27" s="23">
        <v>6.3190605277935354</v>
      </c>
      <c r="H27" s="23">
        <v>48.950248396184243</v>
      </c>
      <c r="I27" s="23">
        <v>97.940473620714073</v>
      </c>
      <c r="J27" s="23">
        <v>28.554036891669501</v>
      </c>
      <c r="K27" s="23">
        <v>32.36628643327996</v>
      </c>
      <c r="L27" s="23">
        <v>9.6007413575021605</v>
      </c>
      <c r="M27" s="23">
        <v>0.96686602173691072</v>
      </c>
      <c r="N27" s="23">
        <v>78.063130592128459</v>
      </c>
      <c r="O27" s="23">
        <v>27.887676413184241</v>
      </c>
      <c r="P27" s="23">
        <v>486.48273380731933</v>
      </c>
    </row>
    <row r="28" spans="1:16">
      <c r="A28" t="s">
        <v>3</v>
      </c>
      <c r="B28">
        <v>1</v>
      </c>
      <c r="C28">
        <v>2006</v>
      </c>
      <c r="D28" s="23">
        <v>42.032996505772203</v>
      </c>
      <c r="E28" s="23">
        <v>1.4031345453601449</v>
      </c>
      <c r="F28" s="23">
        <v>112.14787740752389</v>
      </c>
      <c r="G28" s="23">
        <v>6.0387950458630018</v>
      </c>
      <c r="H28" s="23">
        <v>51.199685179420392</v>
      </c>
      <c r="I28" s="23">
        <v>99.952563314744424</v>
      </c>
      <c r="J28" s="23">
        <v>28.373968885842778</v>
      </c>
      <c r="K28" s="23">
        <v>35.908891515784369</v>
      </c>
      <c r="L28" s="23">
        <v>10.375415737350121</v>
      </c>
      <c r="M28" s="23">
        <v>1.0481632005228469</v>
      </c>
      <c r="N28" s="23">
        <v>79.509709811969657</v>
      </c>
      <c r="O28" s="23">
        <v>28.1974620520919</v>
      </c>
      <c r="P28" s="23">
        <v>496.18866320224566</v>
      </c>
    </row>
    <row r="29" spans="1:16">
      <c r="A29" t="s">
        <v>3</v>
      </c>
      <c r="B29">
        <v>1</v>
      </c>
      <c r="C29">
        <v>2007</v>
      </c>
      <c r="D29" s="23">
        <v>39.99643458820865</v>
      </c>
      <c r="E29" s="23">
        <v>1.34856827864632</v>
      </c>
      <c r="F29" s="23">
        <v>106.4807588964626</v>
      </c>
      <c r="G29" s="23">
        <v>5.81012420955292</v>
      </c>
      <c r="H29" s="23">
        <v>45.362204925164107</v>
      </c>
      <c r="I29" s="23">
        <v>96.393019070672608</v>
      </c>
      <c r="J29" s="23">
        <v>28.147838980550841</v>
      </c>
      <c r="K29" s="23">
        <v>38.262963537532933</v>
      </c>
      <c r="L29" s="23">
        <v>10.38523094730424</v>
      </c>
      <c r="M29" s="23">
        <v>1.0887414335071921</v>
      </c>
      <c r="N29" s="23">
        <v>79.032216085228953</v>
      </c>
      <c r="O29" s="23">
        <v>30.369786909595391</v>
      </c>
      <c r="P29" s="23">
        <v>482.67788786242681</v>
      </c>
    </row>
    <row r="30" spans="1:16">
      <c r="A30" t="s">
        <v>3</v>
      </c>
      <c r="B30">
        <v>1</v>
      </c>
      <c r="C30">
        <v>2008</v>
      </c>
      <c r="D30" s="23">
        <v>37.497901379376728</v>
      </c>
      <c r="E30" s="23">
        <v>1.2873872705127349</v>
      </c>
      <c r="F30" s="23">
        <v>107.0343927145572</v>
      </c>
      <c r="G30" s="23">
        <v>5.914546356358235</v>
      </c>
      <c r="H30" s="23">
        <v>46.535821757015952</v>
      </c>
      <c r="I30" s="23">
        <v>102.82618988969141</v>
      </c>
      <c r="J30" s="23">
        <v>29.281865119391671</v>
      </c>
      <c r="K30" s="23">
        <v>41.911260294999401</v>
      </c>
      <c r="L30" s="23">
        <v>11.975526931341211</v>
      </c>
      <c r="M30" s="23">
        <v>1.2837344279744509</v>
      </c>
      <c r="N30" s="23">
        <v>81.641477717051842</v>
      </c>
      <c r="O30" s="23">
        <v>31.5931931676588</v>
      </c>
      <c r="P30" s="23">
        <v>498.78329702592964</v>
      </c>
    </row>
    <row r="31" spans="1:16">
      <c r="A31" t="s">
        <v>3</v>
      </c>
      <c r="B31">
        <v>1</v>
      </c>
      <c r="C31">
        <v>2009</v>
      </c>
      <c r="D31" s="23">
        <v>37.915921865204098</v>
      </c>
      <c r="E31" s="23">
        <v>1.228981884359521</v>
      </c>
      <c r="F31" s="23">
        <v>98.709666406495657</v>
      </c>
      <c r="G31" s="23">
        <v>5.8829249883166659</v>
      </c>
      <c r="H31" s="23">
        <v>49.164565538516641</v>
      </c>
      <c r="I31" s="23">
        <v>107.0757803076516</v>
      </c>
      <c r="J31" s="23">
        <v>31.595730630106889</v>
      </c>
      <c r="K31" s="23">
        <v>44.544961148331183</v>
      </c>
      <c r="L31" s="23">
        <v>12.915843265426179</v>
      </c>
      <c r="M31" s="23">
        <v>1.3244442408386621</v>
      </c>
      <c r="N31" s="23">
        <v>83.774101323703675</v>
      </c>
      <c r="O31" s="23">
        <v>32.564279044134437</v>
      </c>
      <c r="P31" s="23">
        <v>506.69720064308524</v>
      </c>
    </row>
    <row r="32" spans="1:16">
      <c r="A32" t="s">
        <v>3</v>
      </c>
      <c r="B32">
        <v>1</v>
      </c>
      <c r="C32">
        <v>2010</v>
      </c>
      <c r="D32" s="23">
        <v>37.603106702398563</v>
      </c>
      <c r="E32" s="23">
        <v>1.17322619749248</v>
      </c>
      <c r="F32" s="23">
        <v>97.461963821590331</v>
      </c>
      <c r="G32" s="23">
        <v>5.7322385191673684</v>
      </c>
      <c r="H32" s="23">
        <v>51.647540454999593</v>
      </c>
      <c r="I32" s="23">
        <v>110.84186894427251</v>
      </c>
      <c r="J32" s="23">
        <v>32.13369474324297</v>
      </c>
      <c r="K32" s="23">
        <v>47.739506246384373</v>
      </c>
      <c r="L32" s="23">
        <v>13.760900045724661</v>
      </c>
      <c r="M32" s="23">
        <v>1.537250674651464</v>
      </c>
      <c r="N32" s="23">
        <v>86.298991587165176</v>
      </c>
      <c r="O32" s="23">
        <v>34.092855530958488</v>
      </c>
      <c r="P32" s="23">
        <v>520.02314346804803</v>
      </c>
    </row>
    <row r="33" spans="1:16">
      <c r="A33" t="s">
        <v>3</v>
      </c>
      <c r="B33">
        <v>1</v>
      </c>
      <c r="C33">
        <v>2011</v>
      </c>
      <c r="D33" s="23">
        <v>36.648000000000003</v>
      </c>
      <c r="E33" s="23">
        <v>1.1200000000000001</v>
      </c>
      <c r="F33" s="23">
        <v>94.131</v>
      </c>
      <c r="G33" s="23">
        <v>5.4779999999999998</v>
      </c>
      <c r="H33" s="23">
        <v>52.975999999999999</v>
      </c>
      <c r="I33" s="23">
        <v>112.815</v>
      </c>
      <c r="J33" s="23">
        <v>31.86</v>
      </c>
      <c r="K33" s="23">
        <v>49.478000000000002</v>
      </c>
      <c r="L33" s="23">
        <v>14.273</v>
      </c>
      <c r="M33" s="23">
        <v>1.5860000000000001</v>
      </c>
      <c r="N33" s="23">
        <v>86.698999999999998</v>
      </c>
      <c r="O33" s="23">
        <v>34.090000000000003</v>
      </c>
      <c r="P33" s="23">
        <v>521.15400000000011</v>
      </c>
    </row>
    <row r="34" spans="1:16">
      <c r="A34" t="s">
        <v>3</v>
      </c>
      <c r="B34">
        <v>1</v>
      </c>
      <c r="C34">
        <v>2012</v>
      </c>
      <c r="D34" s="23">
        <v>36.006659999999997</v>
      </c>
      <c r="E34" s="23">
        <v>1.244444444444444</v>
      </c>
      <c r="F34" s="23">
        <v>93.468771859296481</v>
      </c>
      <c r="G34" s="23">
        <v>5.7940384615384612</v>
      </c>
      <c r="H34" s="23">
        <v>53.224713615023482</v>
      </c>
      <c r="I34" s="23">
        <v>115.06380398671099</v>
      </c>
      <c r="J34" s="23">
        <v>32.1559133126935</v>
      </c>
      <c r="K34" s="23">
        <v>51.574525423728808</v>
      </c>
      <c r="L34" s="23">
        <v>14.740967213114761</v>
      </c>
      <c r="M34" s="23">
        <v>1.9384444444444451</v>
      </c>
      <c r="N34" s="23">
        <v>86.795870391061442</v>
      </c>
      <c r="O34" s="23">
        <v>36.009276139410183</v>
      </c>
      <c r="P34" s="23">
        <v>528.0174292914669</v>
      </c>
    </row>
    <row r="35" spans="1:16">
      <c r="A35" t="s">
        <v>3</v>
      </c>
      <c r="B35">
        <v>1</v>
      </c>
      <c r="C35">
        <v>2013</v>
      </c>
      <c r="D35" s="23">
        <v>36.92286</v>
      </c>
      <c r="E35" s="23">
        <v>1.3066666666666671</v>
      </c>
      <c r="F35" s="23">
        <v>96.117684422110543</v>
      </c>
      <c r="G35" s="23">
        <v>5.7940384615384612</v>
      </c>
      <c r="H35" s="23">
        <v>53.100356807511737</v>
      </c>
      <c r="I35" s="23">
        <v>118.53071013289041</v>
      </c>
      <c r="J35" s="23">
        <v>35.312321981424162</v>
      </c>
      <c r="K35" s="23">
        <v>53.98552966101694</v>
      </c>
      <c r="L35" s="23">
        <v>15.3259262295082</v>
      </c>
      <c r="M35" s="23">
        <v>2.290888888888889</v>
      </c>
      <c r="N35" s="23">
        <v>87.764574301675978</v>
      </c>
      <c r="O35" s="23">
        <v>37.471581769436987</v>
      </c>
      <c r="P35" s="23">
        <v>543.92313932266893</v>
      </c>
    </row>
    <row r="36" spans="1:16">
      <c r="A36" t="s">
        <v>3</v>
      </c>
      <c r="B36">
        <v>1</v>
      </c>
      <c r="C36">
        <v>2014</v>
      </c>
      <c r="D36" s="23">
        <v>37.839060000000003</v>
      </c>
      <c r="E36" s="23">
        <v>1.368888888888889</v>
      </c>
      <c r="F36" s="23">
        <v>96.117684422110543</v>
      </c>
      <c r="G36" s="23">
        <v>5.6886923076923077</v>
      </c>
      <c r="H36" s="23">
        <v>50.61322065727699</v>
      </c>
      <c r="I36" s="23">
        <v>121.8102159468438</v>
      </c>
      <c r="J36" s="23">
        <v>35.904148606811148</v>
      </c>
      <c r="K36" s="23">
        <v>55.662750000000003</v>
      </c>
      <c r="L36" s="23">
        <v>15.79389344262295</v>
      </c>
      <c r="M36" s="23">
        <v>2.467111111111111</v>
      </c>
      <c r="N36" s="23">
        <v>88.539537430167599</v>
      </c>
      <c r="O36" s="23">
        <v>38.568310991957112</v>
      </c>
      <c r="P36" s="23">
        <v>550.3735138054825</v>
      </c>
    </row>
    <row r="37" spans="1:16">
      <c r="A37" t="s">
        <v>3</v>
      </c>
      <c r="B37">
        <v>1</v>
      </c>
      <c r="C37">
        <v>2015</v>
      </c>
      <c r="D37" s="23">
        <v>38.022300000000008</v>
      </c>
      <c r="E37" s="23">
        <v>1.368888888888889</v>
      </c>
      <c r="F37" s="23">
        <v>95.550060301507528</v>
      </c>
      <c r="G37" s="23">
        <v>5.7940384615384604</v>
      </c>
      <c r="H37" s="23">
        <v>49.991436619718307</v>
      </c>
      <c r="I37" s="23">
        <v>124.5275207641196</v>
      </c>
      <c r="J37" s="23">
        <v>37.778266253869973</v>
      </c>
      <c r="K37" s="23">
        <v>56.396533898305073</v>
      </c>
      <c r="L37" s="23">
        <v>15.79389344262295</v>
      </c>
      <c r="M37" s="23">
        <v>2.467111111111111</v>
      </c>
      <c r="N37" s="23">
        <v>89.79885251396648</v>
      </c>
      <c r="O37" s="23">
        <v>39.847828418230563</v>
      </c>
      <c r="P37" s="23">
        <v>557.33673067387895</v>
      </c>
    </row>
    <row r="38" spans="1:16">
      <c r="A38" t="s">
        <v>3</v>
      </c>
      <c r="B38">
        <v>1</v>
      </c>
      <c r="C38">
        <v>2016</v>
      </c>
      <c r="D38" s="23">
        <v>37.839060000000003</v>
      </c>
      <c r="E38" s="23">
        <v>1.368888888888889</v>
      </c>
      <c r="F38" s="23">
        <v>93.374167839195962</v>
      </c>
      <c r="G38" s="23">
        <v>5.7940384615384604</v>
      </c>
      <c r="H38" s="23">
        <v>49.245295774647893</v>
      </c>
      <c r="I38" s="23">
        <v>126.3078239202658</v>
      </c>
      <c r="J38" s="23">
        <v>37.975541795665627</v>
      </c>
      <c r="K38" s="23">
        <v>57.339970338983044</v>
      </c>
      <c r="L38" s="23">
        <v>15.79389344262295</v>
      </c>
      <c r="M38" s="23">
        <v>2.467111111111111</v>
      </c>
      <c r="N38" s="23">
        <v>89.895722905027938</v>
      </c>
      <c r="O38" s="23">
        <v>40.396193029490618</v>
      </c>
      <c r="P38" s="23">
        <v>557.7977075074383</v>
      </c>
    </row>
    <row r="39" spans="1:16">
      <c r="A39" t="s">
        <v>3</v>
      </c>
      <c r="B39">
        <v>1</v>
      </c>
      <c r="C39">
        <v>2017</v>
      </c>
      <c r="D39" s="23">
        <v>37.747439999999997</v>
      </c>
      <c r="E39" s="23">
        <v>1.368888888888889</v>
      </c>
      <c r="F39" s="23">
        <v>92.333523618090453</v>
      </c>
      <c r="G39" s="23">
        <v>5.7940384615384604</v>
      </c>
      <c r="H39" s="23">
        <v>49.867079812206583</v>
      </c>
      <c r="I39" s="23">
        <v>129.02512873754151</v>
      </c>
      <c r="J39" s="23">
        <v>38.863281733746128</v>
      </c>
      <c r="K39" s="23">
        <v>58.178580508474553</v>
      </c>
      <c r="L39" s="23">
        <v>15.79389344262295</v>
      </c>
      <c r="M39" s="23">
        <v>2.643333333333334</v>
      </c>
      <c r="N39" s="23">
        <v>91.155037988826805</v>
      </c>
      <c r="O39" s="23">
        <v>41.310134048257368</v>
      </c>
      <c r="P39" s="23">
        <v>564.08036057352706</v>
      </c>
    </row>
    <row r="40" spans="1:16">
      <c r="A40" t="s">
        <v>3</v>
      </c>
      <c r="B40">
        <v>1</v>
      </c>
      <c r="C40">
        <v>2018</v>
      </c>
      <c r="D40" s="23">
        <v>37.193793418663617</v>
      </c>
      <c r="E40" s="23">
        <v>1.394233677305351</v>
      </c>
      <c r="F40" s="23">
        <v>92.720642681945193</v>
      </c>
      <c r="G40" s="23">
        <v>5.9583851556254919</v>
      </c>
      <c r="H40" s="23">
        <v>54.516043103656628</v>
      </c>
      <c r="I40" s="23">
        <v>133.74442589230131</v>
      </c>
      <c r="J40" s="23">
        <v>40.175225327490487</v>
      </c>
      <c r="K40" s="23">
        <v>61.521532871480119</v>
      </c>
      <c r="L40" s="23">
        <v>16.616232647877968</v>
      </c>
      <c r="M40" s="23">
        <v>2.7264066612944782</v>
      </c>
      <c r="N40" s="23">
        <v>93.431154821731511</v>
      </c>
      <c r="O40" s="23">
        <v>43.893057942944353</v>
      </c>
      <c r="P40" s="23">
        <v>583.89113420231649</v>
      </c>
    </row>
    <row r="41" spans="1:16">
      <c r="A41" t="s">
        <v>3</v>
      </c>
      <c r="B41">
        <v>1</v>
      </c>
      <c r="C41">
        <v>2019</v>
      </c>
      <c r="D41" s="26">
        <f>_xlfn.FORECAST.ETS($C$41,D36:D40,$C$36:$C$40)</f>
        <v>37.179560765920279</v>
      </c>
      <c r="E41" s="26">
        <f t="shared" ref="E41:O41" si="0">_xlfn.FORECAST.ETS($C$41,E36:E40,$C$36:$C$40)</f>
        <v>1.3922955759822648</v>
      </c>
      <c r="F41" s="26">
        <f t="shared" si="0"/>
        <v>91.348871113646666</v>
      </c>
      <c r="G41" s="26">
        <f t="shared" si="0"/>
        <v>5.9091522838591608</v>
      </c>
      <c r="H41" s="26">
        <f t="shared" si="0"/>
        <v>53.928594607621719</v>
      </c>
      <c r="I41" s="26">
        <f t="shared" si="0"/>
        <v>135.90723258555064</v>
      </c>
      <c r="J41" s="26">
        <f t="shared" si="0"/>
        <v>40.910380414041548</v>
      </c>
      <c r="K41" s="26">
        <f t="shared" si="0"/>
        <v>62.18696938796527</v>
      </c>
      <c r="L41" s="26">
        <f t="shared" si="0"/>
        <v>16.553348844093865</v>
      </c>
      <c r="M41" s="26">
        <f t="shared" si="0"/>
        <v>2.7835333449746562</v>
      </c>
      <c r="N41" s="26">
        <f t="shared" si="0"/>
        <v>94.215322496242564</v>
      </c>
      <c r="O41" s="26">
        <f t="shared" si="0"/>
        <v>44.702911977764728</v>
      </c>
      <c r="P41" s="26">
        <f>SUM(D41:O41)</f>
        <v>587.01817339766342</v>
      </c>
    </row>
    <row r="42" spans="1:16">
      <c r="A42" t="s">
        <v>4</v>
      </c>
      <c r="B42">
        <v>2</v>
      </c>
      <c r="C42">
        <v>1980</v>
      </c>
      <c r="D42" s="24">
        <v>1132.3369406507463</v>
      </c>
      <c r="E42" s="24">
        <v>1.9896377746631284</v>
      </c>
      <c r="F42" s="24">
        <v>87.478314445528</v>
      </c>
      <c r="G42" s="24">
        <v>7.9094944032081251</v>
      </c>
      <c r="H42" s="24">
        <v>24.283953784183797</v>
      </c>
      <c r="I42" s="24">
        <v>148.62055651017849</v>
      </c>
      <c r="J42" s="24">
        <v>28.132349075854808</v>
      </c>
      <c r="K42" s="25">
        <v>0</v>
      </c>
      <c r="L42" s="24">
        <v>3.3549804252358633</v>
      </c>
      <c r="M42" s="25">
        <v>0</v>
      </c>
      <c r="N42" s="24">
        <v>93.165692969081803</v>
      </c>
      <c r="O42" s="24">
        <v>84.283574329970264</v>
      </c>
      <c r="P42" s="24">
        <v>1611.5554943686504</v>
      </c>
    </row>
    <row r="43" spans="1:16">
      <c r="A43" t="s">
        <v>4</v>
      </c>
      <c r="B43">
        <v>2</v>
      </c>
      <c r="C43">
        <v>1981</v>
      </c>
      <c r="D43" s="24">
        <v>1174.9519053047434</v>
      </c>
      <c r="E43" s="24">
        <v>1.7278109344832331</v>
      </c>
      <c r="F43" s="24">
        <v>92.780021255418802</v>
      </c>
      <c r="G43" s="24">
        <v>8.6254220566143172</v>
      </c>
      <c r="H43" s="24">
        <v>26.633813301635044</v>
      </c>
      <c r="I43" s="24">
        <v>152.08952892025601</v>
      </c>
      <c r="J43" s="24">
        <v>31.694497242942479</v>
      </c>
      <c r="K43" s="25">
        <v>0</v>
      </c>
      <c r="L43" s="24">
        <v>3.7781638024844284</v>
      </c>
      <c r="M43" s="25">
        <v>0</v>
      </c>
      <c r="N43" s="24">
        <v>99.625612852724117</v>
      </c>
      <c r="O43" s="24">
        <v>95.13374094104887</v>
      </c>
      <c r="P43" s="24">
        <v>1687.0405166123508</v>
      </c>
    </row>
    <row r="44" spans="1:16">
      <c r="A44" t="s">
        <v>4</v>
      </c>
      <c r="B44">
        <v>2</v>
      </c>
      <c r="C44">
        <v>1982</v>
      </c>
      <c r="D44" s="24">
        <v>1223.9100880688159</v>
      </c>
      <c r="E44" s="24">
        <v>1.548657532321047</v>
      </c>
      <c r="F44" s="24">
        <v>102.72006173050484</v>
      </c>
      <c r="G44" s="24">
        <v>9.6466305626409401</v>
      </c>
      <c r="H44" s="24">
        <v>30.469972608855571</v>
      </c>
      <c r="I44" s="24">
        <v>187.6082482850527</v>
      </c>
      <c r="J44" s="24">
        <v>31.898980329162065</v>
      </c>
      <c r="K44" s="25">
        <v>0</v>
      </c>
      <c r="L44" s="24">
        <v>3.8872629439967552</v>
      </c>
      <c r="M44" s="25">
        <v>0</v>
      </c>
      <c r="N44" s="24">
        <v>99.728902301956012</v>
      </c>
      <c r="O44" s="24">
        <v>92.861941031764658</v>
      </c>
      <c r="P44" s="24">
        <v>1784.2807453950704</v>
      </c>
    </row>
    <row r="45" spans="1:16">
      <c r="A45" t="s">
        <v>4</v>
      </c>
      <c r="B45">
        <v>2</v>
      </c>
      <c r="C45">
        <v>1983</v>
      </c>
      <c r="D45" s="24">
        <v>1273.6704902171489</v>
      </c>
      <c r="E45" s="24">
        <v>1.8098551397634506</v>
      </c>
      <c r="F45" s="24">
        <v>100.89458134267153</v>
      </c>
      <c r="G45" s="24">
        <v>10.497924368686846</v>
      </c>
      <c r="H45" s="24">
        <v>32.171150791361107</v>
      </c>
      <c r="I45" s="24">
        <v>197.34031163184451</v>
      </c>
      <c r="J45" s="24">
        <v>34.811002481982086</v>
      </c>
      <c r="K45" s="25">
        <v>0</v>
      </c>
      <c r="L45" s="24">
        <v>4.1598023696784043</v>
      </c>
      <c r="M45" s="25">
        <v>0</v>
      </c>
      <c r="N45" s="24">
        <v>101.00356847138742</v>
      </c>
      <c r="O45" s="24">
        <v>95.066069503094909</v>
      </c>
      <c r="P45" s="24">
        <v>1851.4247563176189</v>
      </c>
    </row>
    <row r="46" spans="1:16">
      <c r="A46" t="s">
        <v>4</v>
      </c>
      <c r="B46">
        <v>2</v>
      </c>
      <c r="C46">
        <v>1984</v>
      </c>
      <c r="D46" s="24">
        <v>1326.2275411041733</v>
      </c>
      <c r="E46" s="24">
        <v>1.9898922037304125</v>
      </c>
      <c r="F46" s="24">
        <v>107.19188485665661</v>
      </c>
      <c r="G46" s="24">
        <v>11.695671115343817</v>
      </c>
      <c r="H46" s="24">
        <v>30.949551264146439</v>
      </c>
      <c r="I46" s="24">
        <v>213.94510268448846</v>
      </c>
      <c r="J46" s="24">
        <v>38.236871176448062</v>
      </c>
      <c r="K46" s="25">
        <v>0</v>
      </c>
      <c r="L46" s="24">
        <v>4.2812605494764</v>
      </c>
      <c r="M46" s="25">
        <v>0</v>
      </c>
      <c r="N46" s="24">
        <v>102.10961938942177</v>
      </c>
      <c r="O46" s="24">
        <v>94.948794300109569</v>
      </c>
      <c r="P46" s="24">
        <v>1931.576188643995</v>
      </c>
    </row>
    <row r="47" spans="1:16">
      <c r="A47" t="s">
        <v>4</v>
      </c>
      <c r="B47">
        <v>2</v>
      </c>
      <c r="C47">
        <v>1985</v>
      </c>
      <c r="D47" s="24">
        <v>1383.7294341054373</v>
      </c>
      <c r="E47" s="24">
        <v>1.8836620824426331</v>
      </c>
      <c r="F47" s="24">
        <v>111.21030679992221</v>
      </c>
      <c r="G47" s="24">
        <v>12.705060023856902</v>
      </c>
      <c r="H47" s="24">
        <v>31.934834379476953</v>
      </c>
      <c r="I47" s="24">
        <v>229.67600760549763</v>
      </c>
      <c r="J47" s="24">
        <v>37.416591145714008</v>
      </c>
      <c r="K47" s="25">
        <v>0</v>
      </c>
      <c r="L47" s="24">
        <v>4.6108567888803593</v>
      </c>
      <c r="M47" s="25">
        <v>0</v>
      </c>
      <c r="N47" s="24">
        <v>103.39541823226284</v>
      </c>
      <c r="O47" s="24">
        <v>99.632516748263029</v>
      </c>
      <c r="P47" s="24">
        <v>2016.1946879117538</v>
      </c>
    </row>
    <row r="48" spans="1:16">
      <c r="A48" t="s">
        <v>4</v>
      </c>
      <c r="B48">
        <v>2</v>
      </c>
      <c r="C48">
        <v>1986</v>
      </c>
      <c r="D48" s="24">
        <v>1442.9596282554919</v>
      </c>
      <c r="E48" s="24">
        <v>1.9176307058665176</v>
      </c>
      <c r="F48" s="24">
        <v>119.18827996118057</v>
      </c>
      <c r="G48" s="24">
        <v>14.421103903452778</v>
      </c>
      <c r="H48" s="24">
        <v>32.933662868785326</v>
      </c>
      <c r="I48" s="24">
        <v>252.51706853953209</v>
      </c>
      <c r="J48" s="24">
        <v>40.734957369935131</v>
      </c>
      <c r="K48" s="25">
        <v>0</v>
      </c>
      <c r="L48" s="24">
        <v>4.8958766717643742</v>
      </c>
      <c r="M48" s="25">
        <v>0</v>
      </c>
      <c r="N48" s="24">
        <v>108.23353370542634</v>
      </c>
      <c r="O48" s="24">
        <v>104.48508870903017</v>
      </c>
      <c r="P48" s="24">
        <v>2122.2868306904652</v>
      </c>
    </row>
    <row r="49" spans="1:16">
      <c r="A49" t="s">
        <v>4</v>
      </c>
      <c r="B49">
        <v>2</v>
      </c>
      <c r="C49">
        <v>1987</v>
      </c>
      <c r="D49" s="24">
        <v>1506.0757782962087</v>
      </c>
      <c r="E49" s="24">
        <v>1.8152582546917861</v>
      </c>
      <c r="F49" s="24">
        <v>134.29565805639623</v>
      </c>
      <c r="G49" s="24">
        <v>16.964585739149804</v>
      </c>
      <c r="H49" s="24">
        <v>35.454908041638561</v>
      </c>
      <c r="I49" s="24">
        <v>281.27101610499085</v>
      </c>
      <c r="J49" s="24">
        <v>43.132203700491196</v>
      </c>
      <c r="K49" s="25">
        <v>0</v>
      </c>
      <c r="L49" s="24">
        <v>5.258741491029169</v>
      </c>
      <c r="M49" s="25">
        <v>0</v>
      </c>
      <c r="N49" s="24">
        <v>116.13957448865547</v>
      </c>
      <c r="O49" s="24">
        <v>109.5118869551673</v>
      </c>
      <c r="P49" s="24">
        <v>2249.9196111284191</v>
      </c>
    </row>
    <row r="50" spans="1:16">
      <c r="A50" t="s">
        <v>4</v>
      </c>
      <c r="B50">
        <v>2</v>
      </c>
      <c r="C50">
        <v>1988</v>
      </c>
      <c r="D50" s="24">
        <v>1572.5291906709717</v>
      </c>
      <c r="E50" s="24">
        <v>2.2439919032585136</v>
      </c>
      <c r="F50" s="24">
        <v>138.59812062778147</v>
      </c>
      <c r="G50" s="24">
        <v>16.588356091129832</v>
      </c>
      <c r="H50" s="24">
        <v>38.01365738142799</v>
      </c>
      <c r="I50" s="24">
        <v>309.2016756727399</v>
      </c>
      <c r="J50" s="24">
        <v>47.40285481868726</v>
      </c>
      <c r="K50" s="25">
        <v>0</v>
      </c>
      <c r="L50" s="24">
        <v>5.6329722301128671</v>
      </c>
      <c r="M50" s="25">
        <v>0</v>
      </c>
      <c r="N50" s="24">
        <v>121.05295782743714</v>
      </c>
      <c r="O50" s="24">
        <v>114.71844837490596</v>
      </c>
      <c r="P50" s="24">
        <v>2365.9822255984527</v>
      </c>
    </row>
    <row r="51" spans="1:16">
      <c r="A51" t="s">
        <v>4</v>
      </c>
      <c r="B51">
        <v>2</v>
      </c>
      <c r="C51">
        <v>1989</v>
      </c>
      <c r="D51" s="24">
        <v>1639.5267010720447</v>
      </c>
      <c r="E51" s="24">
        <v>2.0732900296654466</v>
      </c>
      <c r="F51" s="24">
        <v>147.07132706781897</v>
      </c>
      <c r="G51" s="24">
        <v>16.47747178705135</v>
      </c>
      <c r="H51" s="24">
        <v>36.012946519071541</v>
      </c>
      <c r="I51" s="24">
        <v>338.36012898507261</v>
      </c>
      <c r="J51" s="24">
        <v>51.243778485396938</v>
      </c>
      <c r="K51" s="25">
        <v>0</v>
      </c>
      <c r="L51" s="24">
        <v>6.0668302599992439</v>
      </c>
      <c r="M51" s="25">
        <v>0</v>
      </c>
      <c r="N51" s="24">
        <v>126.90557348343405</v>
      </c>
      <c r="O51" s="24">
        <v>122.77959620018906</v>
      </c>
      <c r="P51" s="24">
        <v>2486.5176438897442</v>
      </c>
    </row>
    <row r="52" spans="1:16">
      <c r="A52" t="s">
        <v>4</v>
      </c>
      <c r="B52">
        <v>2</v>
      </c>
      <c r="C52">
        <v>1990</v>
      </c>
      <c r="D52" s="23">
        <v>1712.256486435946</v>
      </c>
      <c r="E52" s="23">
        <v>1.9716938738079219</v>
      </c>
      <c r="F52" s="23">
        <v>151.32116572113989</v>
      </c>
      <c r="G52" s="23">
        <v>17.880630252843751</v>
      </c>
      <c r="H52" s="23">
        <v>41.700926522134623</v>
      </c>
      <c r="I52" s="23">
        <v>352.17445302958151</v>
      </c>
      <c r="J52" s="23">
        <v>55.772468432598082</v>
      </c>
      <c r="K52" s="23">
        <v>1.496441031053855</v>
      </c>
      <c r="L52" s="23">
        <v>2.4021083217289072</v>
      </c>
      <c r="M52" s="25">
        <v>0</v>
      </c>
      <c r="N52" s="23">
        <v>73.493754918103122</v>
      </c>
      <c r="O52" s="23">
        <v>193.55800686183781</v>
      </c>
      <c r="P52" s="23">
        <v>2604.0281354007757</v>
      </c>
    </row>
    <row r="53" spans="1:16">
      <c r="A53" t="s">
        <v>4</v>
      </c>
      <c r="B53">
        <v>2</v>
      </c>
      <c r="C53">
        <v>1991</v>
      </c>
      <c r="D53" s="23">
        <v>1789.4670000000001</v>
      </c>
      <c r="E53" s="23">
        <v>1.998</v>
      </c>
      <c r="F53" s="23">
        <v>161.124</v>
      </c>
      <c r="G53" s="23">
        <v>18.1288883006882</v>
      </c>
      <c r="H53" s="23">
        <v>42.806111699311813</v>
      </c>
      <c r="I53" s="23">
        <v>378.24099999999999</v>
      </c>
      <c r="J53" s="23">
        <v>58.08100000000001</v>
      </c>
      <c r="K53" s="23">
        <v>1.5881521894837309</v>
      </c>
      <c r="L53" s="23">
        <v>2.5493243712010751</v>
      </c>
      <c r="M53" s="25">
        <v>0</v>
      </c>
      <c r="N53" s="23">
        <v>75.198758912872336</v>
      </c>
      <c r="O53" s="23">
        <v>198.1522110001313</v>
      </c>
      <c r="P53" s="23">
        <v>2727.3344464736892</v>
      </c>
    </row>
    <row r="54" spans="1:16">
      <c r="A54" t="s">
        <v>4</v>
      </c>
      <c r="B54">
        <v>2</v>
      </c>
      <c r="C54">
        <v>1992</v>
      </c>
      <c r="D54" s="23">
        <v>1800.969200479316</v>
      </c>
      <c r="E54" s="23">
        <v>2.3068132594605908</v>
      </c>
      <c r="F54" s="23">
        <v>165.9912446897348</v>
      </c>
      <c r="G54" s="23">
        <v>18.41044897359517</v>
      </c>
      <c r="H54" s="23">
        <v>49.842922119315148</v>
      </c>
      <c r="I54" s="23">
        <v>396.29384312857911</v>
      </c>
      <c r="J54" s="23">
        <v>53.842377783065963</v>
      </c>
      <c r="K54" s="23">
        <v>1.6767948554122349</v>
      </c>
      <c r="L54" s="23">
        <v>2.6916148330825829</v>
      </c>
      <c r="M54" s="25">
        <v>0</v>
      </c>
      <c r="N54" s="23">
        <v>75.590065491404587</v>
      </c>
      <c r="O54" s="23">
        <v>199.33131109090709</v>
      </c>
      <c r="P54" s="23">
        <v>2766.9466367038726</v>
      </c>
    </row>
    <row r="55" spans="1:16">
      <c r="A55" t="s">
        <v>4</v>
      </c>
      <c r="B55">
        <v>2</v>
      </c>
      <c r="C55">
        <v>1993</v>
      </c>
      <c r="D55" s="23">
        <v>1812.1577797848829</v>
      </c>
      <c r="E55" s="23">
        <v>2.2959224976848271</v>
      </c>
      <c r="F55" s="23">
        <v>173.69417930057281</v>
      </c>
      <c r="G55" s="23">
        <v>14.865836740298249</v>
      </c>
      <c r="H55" s="23">
        <v>49.095818160406829</v>
      </c>
      <c r="I55" s="23">
        <v>411.19853242045042</v>
      </c>
      <c r="J55" s="23">
        <v>46.764523394493892</v>
      </c>
      <c r="K55" s="23">
        <v>1.726996047183351</v>
      </c>
      <c r="L55" s="23">
        <v>2.7721984965959949</v>
      </c>
      <c r="M55" s="25">
        <v>0</v>
      </c>
      <c r="N55" s="23">
        <v>77.400293401213688</v>
      </c>
      <c r="O55" s="23">
        <v>184.399200197943</v>
      </c>
      <c r="P55" s="23">
        <v>2776.3712804417269</v>
      </c>
    </row>
    <row r="56" spans="1:16">
      <c r="A56" t="s">
        <v>4</v>
      </c>
      <c r="B56">
        <v>2</v>
      </c>
      <c r="C56">
        <v>1994</v>
      </c>
      <c r="D56" s="23">
        <v>1823.7453893848549</v>
      </c>
      <c r="E56" s="23">
        <v>2.3501314333388419</v>
      </c>
      <c r="F56" s="23">
        <v>178.63630681199371</v>
      </c>
      <c r="G56" s="23">
        <v>13.98188417708938</v>
      </c>
      <c r="H56" s="23">
        <v>54.5861448111594</v>
      </c>
      <c r="I56" s="23">
        <v>405.59578855037569</v>
      </c>
      <c r="J56" s="23">
        <v>49.310516143228803</v>
      </c>
      <c r="K56" s="23">
        <v>1.899593307733527</v>
      </c>
      <c r="L56" s="23">
        <v>3.0492540619484179</v>
      </c>
      <c r="M56" s="25">
        <v>0</v>
      </c>
      <c r="N56" s="23">
        <v>75.108906190864033</v>
      </c>
      <c r="O56" s="23">
        <v>201.4619974301053</v>
      </c>
      <c r="P56" s="23">
        <v>2809.7259123026924</v>
      </c>
    </row>
    <row r="57" spans="1:16">
      <c r="A57" t="s">
        <v>4</v>
      </c>
      <c r="B57">
        <v>2</v>
      </c>
      <c r="C57">
        <v>1995</v>
      </c>
      <c r="D57" s="23">
        <v>1834.9813982677681</v>
      </c>
      <c r="E57" s="23">
        <v>2.480795928225902</v>
      </c>
      <c r="F57" s="23">
        <v>199.29200042090449</v>
      </c>
      <c r="G57" s="23">
        <v>11.531841942776399</v>
      </c>
      <c r="H57" s="23">
        <v>53.060791791534129</v>
      </c>
      <c r="I57" s="23">
        <v>437.40683937000239</v>
      </c>
      <c r="J57" s="23">
        <v>50.862214752841567</v>
      </c>
      <c r="K57" s="23">
        <v>2.0091619443040338</v>
      </c>
      <c r="L57" s="23">
        <v>3.2251351880634598</v>
      </c>
      <c r="M57" s="25">
        <v>0</v>
      </c>
      <c r="N57" s="23">
        <v>74.784727660210365</v>
      </c>
      <c r="O57" s="23">
        <v>202.4175020606167</v>
      </c>
      <c r="P57" s="23">
        <v>2872.0524093272475</v>
      </c>
    </row>
    <row r="58" spans="1:16">
      <c r="A58" t="s">
        <v>4</v>
      </c>
      <c r="B58">
        <v>2</v>
      </c>
      <c r="C58">
        <v>1996</v>
      </c>
      <c r="D58" s="23">
        <v>1843.7854307085379</v>
      </c>
      <c r="E58" s="23">
        <v>3.027901027115004</v>
      </c>
      <c r="F58" s="23">
        <v>210.74257051574469</v>
      </c>
      <c r="G58" s="23">
        <v>9.8601231075935694</v>
      </c>
      <c r="H58" s="23">
        <v>57.779923712372863</v>
      </c>
      <c r="I58" s="23">
        <v>460.17960155915682</v>
      </c>
      <c r="J58" s="23">
        <v>52.572828924683989</v>
      </c>
      <c r="K58" s="23">
        <v>2.0611342451242058</v>
      </c>
      <c r="L58" s="23">
        <v>3.3085618608883909</v>
      </c>
      <c r="M58" s="25">
        <v>0</v>
      </c>
      <c r="N58" s="23">
        <v>76.581726819210104</v>
      </c>
      <c r="O58" s="23">
        <v>187.958753230111</v>
      </c>
      <c r="P58" s="23">
        <v>2907.8585557105384</v>
      </c>
    </row>
    <row r="59" spans="1:16">
      <c r="A59" t="s">
        <v>4</v>
      </c>
      <c r="B59">
        <v>2</v>
      </c>
      <c r="C59">
        <v>1997</v>
      </c>
      <c r="D59" s="23">
        <v>1852.307482072056</v>
      </c>
      <c r="E59" s="23">
        <v>3.0694316027117869</v>
      </c>
      <c r="F59" s="23">
        <v>222.10921077245581</v>
      </c>
      <c r="G59" s="23">
        <v>9.0379098036759284</v>
      </c>
      <c r="H59" s="23">
        <v>62.711955006611767</v>
      </c>
      <c r="I59" s="23">
        <v>477.87132553941473</v>
      </c>
      <c r="J59" s="23">
        <v>55.416103224834458</v>
      </c>
      <c r="K59" s="23">
        <v>2.278532680621363</v>
      </c>
      <c r="L59" s="23">
        <v>3.657532906323306</v>
      </c>
      <c r="M59" s="25">
        <v>0</v>
      </c>
      <c r="N59" s="23">
        <v>79.174079043827049</v>
      </c>
      <c r="O59" s="23">
        <v>203.65760107458891</v>
      </c>
      <c r="P59" s="23">
        <v>2971.2911637271213</v>
      </c>
    </row>
    <row r="60" spans="1:16">
      <c r="A60" t="s">
        <v>4</v>
      </c>
      <c r="B60">
        <v>2</v>
      </c>
      <c r="C60">
        <v>1998</v>
      </c>
      <c r="D60" s="23">
        <v>1860.54236794393</v>
      </c>
      <c r="E60" s="23">
        <v>3.34586552221608</v>
      </c>
      <c r="F60" s="23">
        <v>239.46281302833589</v>
      </c>
      <c r="G60" s="23">
        <v>7.9207409338457948</v>
      </c>
      <c r="H60" s="23">
        <v>76.403252831317147</v>
      </c>
      <c r="I60" s="23">
        <v>524.00077350830929</v>
      </c>
      <c r="J60" s="23">
        <v>58.779715724051421</v>
      </c>
      <c r="K60" s="23">
        <v>2.4922035918499992</v>
      </c>
      <c r="L60" s="23">
        <v>4.000520477047858</v>
      </c>
      <c r="M60" s="25">
        <v>0</v>
      </c>
      <c r="N60" s="23">
        <v>79.877176993466136</v>
      </c>
      <c r="O60" s="23">
        <v>224.24389227030261</v>
      </c>
      <c r="P60" s="23">
        <v>3081.0693228246723</v>
      </c>
    </row>
    <row r="61" spans="1:16">
      <c r="A61" t="s">
        <v>4</v>
      </c>
      <c r="B61">
        <v>2</v>
      </c>
      <c r="C61">
        <v>1999</v>
      </c>
      <c r="D61" s="23">
        <v>1870.448123497421</v>
      </c>
      <c r="E61" s="23">
        <v>4.0054157660428533</v>
      </c>
      <c r="F61" s="23">
        <v>243.95922386714909</v>
      </c>
      <c r="G61" s="23">
        <v>6.2859570670754783</v>
      </c>
      <c r="H61" s="23">
        <v>85.393896273411613</v>
      </c>
      <c r="I61" s="23">
        <v>563.12151940961201</v>
      </c>
      <c r="J61" s="23">
        <v>61.594640214881053</v>
      </c>
      <c r="K61" s="23">
        <v>2.6824489657884452</v>
      </c>
      <c r="L61" s="23">
        <v>4.3059050437795907</v>
      </c>
      <c r="M61" s="25">
        <v>0</v>
      </c>
      <c r="N61" s="23">
        <v>86.876929149584655</v>
      </c>
      <c r="O61" s="23">
        <v>228.9392113159696</v>
      </c>
      <c r="P61" s="23">
        <v>3157.613270570715</v>
      </c>
    </row>
    <row r="62" spans="1:16">
      <c r="A62" t="s">
        <v>4</v>
      </c>
      <c r="B62">
        <v>2</v>
      </c>
      <c r="C62">
        <v>2000</v>
      </c>
      <c r="D62" s="23">
        <v>1880.6270070278299</v>
      </c>
      <c r="E62" s="23">
        <v>4.1603284261831242</v>
      </c>
      <c r="F62" s="23">
        <v>257.4524232690797</v>
      </c>
      <c r="G62" s="23">
        <v>6.0286768976134129</v>
      </c>
      <c r="H62" s="23">
        <v>90.306454074378621</v>
      </c>
      <c r="I62" s="23">
        <v>592.29281103465462</v>
      </c>
      <c r="J62" s="23">
        <v>64.599969776890646</v>
      </c>
      <c r="K62" s="23">
        <v>2.8914064532445769</v>
      </c>
      <c r="L62" s="23">
        <v>4.6413265599568456</v>
      </c>
      <c r="M62" s="25">
        <v>0</v>
      </c>
      <c r="N62" s="23">
        <v>87.358719865020163</v>
      </c>
      <c r="O62" s="23">
        <v>244.58864325635841</v>
      </c>
      <c r="P62" s="23">
        <v>3234.9477666412099</v>
      </c>
    </row>
    <row r="63" spans="1:16">
      <c r="A63" t="s">
        <v>4</v>
      </c>
      <c r="B63">
        <v>2</v>
      </c>
      <c r="C63">
        <v>2001</v>
      </c>
      <c r="D63" s="23">
        <v>1891.671711746035</v>
      </c>
      <c r="E63" s="23">
        <v>3.9520551592208979</v>
      </c>
      <c r="F63" s="23">
        <v>282.43768790923542</v>
      </c>
      <c r="G63" s="23">
        <v>5.6104592933622044</v>
      </c>
      <c r="H63" s="23">
        <v>88.618474368688624</v>
      </c>
      <c r="I63" s="23">
        <v>619.64813062429982</v>
      </c>
      <c r="J63" s="23">
        <v>69.044198059307718</v>
      </c>
      <c r="K63" s="23">
        <v>2.9904749628444631</v>
      </c>
      <c r="L63" s="23">
        <v>4.8003527336534972</v>
      </c>
      <c r="M63" s="25">
        <v>0</v>
      </c>
      <c r="N63" s="23">
        <v>89.655614805974338</v>
      </c>
      <c r="O63" s="23">
        <v>231.56346658748069</v>
      </c>
      <c r="P63" s="23">
        <v>3289.9926262501031</v>
      </c>
    </row>
    <row r="64" spans="1:16">
      <c r="A64" t="s">
        <v>4</v>
      </c>
      <c r="B64">
        <v>2</v>
      </c>
      <c r="C64">
        <v>2002</v>
      </c>
      <c r="D64" s="23">
        <v>1903.5113977747651</v>
      </c>
      <c r="E64" s="23">
        <v>4.7227194777796768</v>
      </c>
      <c r="F64" s="23">
        <v>298.88616655653368</v>
      </c>
      <c r="G64" s="23">
        <v>5.0741954242290541</v>
      </c>
      <c r="H64" s="23">
        <v>99.292577136952247</v>
      </c>
      <c r="I64" s="23">
        <v>639.87807367181972</v>
      </c>
      <c r="J64" s="23">
        <v>75.788343442373517</v>
      </c>
      <c r="K64" s="23">
        <v>3.3118411946805741</v>
      </c>
      <c r="L64" s="23">
        <v>5.3162143571967517</v>
      </c>
      <c r="M64" s="25">
        <v>0</v>
      </c>
      <c r="N64" s="23">
        <v>92.012240111164829</v>
      </c>
      <c r="O64" s="23">
        <v>252.6411262623939</v>
      </c>
      <c r="P64" s="23">
        <v>3380.4348954098891</v>
      </c>
    </row>
    <row r="65" spans="1:16">
      <c r="A65" t="s">
        <v>4</v>
      </c>
      <c r="B65">
        <v>2</v>
      </c>
      <c r="C65">
        <v>2003</v>
      </c>
      <c r="D65" s="23">
        <v>1917.292072747498</v>
      </c>
      <c r="E65" s="23">
        <v>5.6803584992926739</v>
      </c>
      <c r="F65" s="23">
        <v>312.49841491264459</v>
      </c>
      <c r="G65" s="23">
        <v>4.7648796788542986</v>
      </c>
      <c r="H65" s="23">
        <v>103.2970529368643</v>
      </c>
      <c r="I65" s="23">
        <v>681.17405292905698</v>
      </c>
      <c r="J65" s="23">
        <v>85.49284902540056</v>
      </c>
      <c r="K65" s="23">
        <v>3.593635422010951</v>
      </c>
      <c r="L65" s="23">
        <v>5.7685544390566861</v>
      </c>
      <c r="M65" s="25">
        <v>0</v>
      </c>
      <c r="N65" s="23">
        <v>93.206152243404048</v>
      </c>
      <c r="O65" s="23">
        <v>264.10393541218912</v>
      </c>
      <c r="P65" s="23">
        <v>3476.8719582462722</v>
      </c>
    </row>
    <row r="66" spans="1:16">
      <c r="A66" t="s">
        <v>4</v>
      </c>
      <c r="B66">
        <v>2</v>
      </c>
      <c r="C66">
        <v>2004</v>
      </c>
      <c r="D66" s="23">
        <v>1931.6897885485009</v>
      </c>
      <c r="E66" s="23">
        <v>6.3662303629698593</v>
      </c>
      <c r="F66" s="23">
        <v>331.32959947741159</v>
      </c>
      <c r="G66" s="23">
        <v>4.0924343050965977</v>
      </c>
      <c r="H66" s="23">
        <v>121.9692544852598</v>
      </c>
      <c r="I66" s="23">
        <v>722.0380493011894</v>
      </c>
      <c r="J66" s="23">
        <v>97.592484620024564</v>
      </c>
      <c r="K66" s="23">
        <v>3.948403917327695</v>
      </c>
      <c r="L66" s="23">
        <v>6.3380338486712722</v>
      </c>
      <c r="M66" s="25">
        <v>0</v>
      </c>
      <c r="N66" s="23">
        <v>98.458967839271651</v>
      </c>
      <c r="O66" s="23">
        <v>265.08361414940202</v>
      </c>
      <c r="P66" s="23">
        <v>3588.9068608551252</v>
      </c>
    </row>
    <row r="67" spans="1:16">
      <c r="A67" t="s">
        <v>4</v>
      </c>
      <c r="B67">
        <v>2</v>
      </c>
      <c r="C67">
        <v>2005</v>
      </c>
      <c r="D67" s="23">
        <v>1945.474476907495</v>
      </c>
      <c r="E67" s="23">
        <v>5.5358310574092648</v>
      </c>
      <c r="F67" s="23">
        <v>344.42517407794833</v>
      </c>
      <c r="G67" s="23">
        <v>3.6410962766878492</v>
      </c>
      <c r="H67" s="23">
        <v>134.06676765649789</v>
      </c>
      <c r="I67" s="23">
        <v>748.08778701430549</v>
      </c>
      <c r="J67" s="23">
        <v>109.04325613455821</v>
      </c>
      <c r="K67" s="23">
        <v>4.2607729365469043</v>
      </c>
      <c r="L67" s="23">
        <v>6.8394530191870233</v>
      </c>
      <c r="M67" s="25">
        <v>0</v>
      </c>
      <c r="N67" s="23">
        <v>104.03426925403301</v>
      </c>
      <c r="O67" s="23">
        <v>274.13511566533123</v>
      </c>
      <c r="P67" s="23">
        <v>3679.5440000000003</v>
      </c>
    </row>
    <row r="68" spans="1:16">
      <c r="A68" t="s">
        <v>4</v>
      </c>
      <c r="B68">
        <v>2</v>
      </c>
      <c r="C68">
        <v>2006</v>
      </c>
      <c r="D68" s="23">
        <v>1962.40850465581</v>
      </c>
      <c r="E68" s="23">
        <v>5.7247143133040366</v>
      </c>
      <c r="F68" s="23">
        <v>357.68951373017308</v>
      </c>
      <c r="G68" s="23">
        <v>5.0878033987754003</v>
      </c>
      <c r="H68" s="23">
        <v>149.01638657119099</v>
      </c>
      <c r="I68" s="23">
        <v>782.13010689813746</v>
      </c>
      <c r="J68" s="23">
        <v>117.54439114368751</v>
      </c>
      <c r="K68" s="23">
        <v>6.2216147474189363</v>
      </c>
      <c r="L68" s="23">
        <v>7.1644403704391584</v>
      </c>
      <c r="M68" s="23">
        <v>4.8008629632765629</v>
      </c>
      <c r="N68" s="23">
        <v>115.1611478985794</v>
      </c>
      <c r="O68" s="23">
        <v>284.89389385286438</v>
      </c>
      <c r="P68" s="23">
        <v>3797.8433805436571</v>
      </c>
    </row>
    <row r="69" spans="1:16">
      <c r="A69" t="s">
        <v>4</v>
      </c>
      <c r="B69">
        <v>2</v>
      </c>
      <c r="C69">
        <v>2007</v>
      </c>
      <c r="D69" s="23">
        <v>1963.346301849977</v>
      </c>
      <c r="E69" s="23">
        <v>6.5340078433590163</v>
      </c>
      <c r="F69" s="23">
        <v>398.82541095917588</v>
      </c>
      <c r="G69" s="23">
        <v>7.2813452407039092</v>
      </c>
      <c r="H69" s="23">
        <v>157.72804575942601</v>
      </c>
      <c r="I69" s="23">
        <v>815.88876796017848</v>
      </c>
      <c r="J69" s="23">
        <v>123.8737321096156</v>
      </c>
      <c r="K69" s="23">
        <v>8.8666767705653289</v>
      </c>
      <c r="L69" s="23">
        <v>7.8885304905233653</v>
      </c>
      <c r="M69" s="23">
        <v>6.2172569131063229</v>
      </c>
      <c r="N69" s="23">
        <v>129.9291799894882</v>
      </c>
      <c r="O69" s="23">
        <v>297.43289420415692</v>
      </c>
      <c r="P69" s="23">
        <v>3923.8121500902762</v>
      </c>
    </row>
    <row r="70" spans="1:16">
      <c r="A70" t="s">
        <v>4</v>
      </c>
      <c r="B70">
        <v>2</v>
      </c>
      <c r="C70">
        <v>2008</v>
      </c>
      <c r="D70" s="23">
        <v>2018.1038645507799</v>
      </c>
      <c r="E70" s="23">
        <v>8.3782487518635005</v>
      </c>
      <c r="F70" s="23">
        <v>417.69515983735442</v>
      </c>
      <c r="G70" s="23">
        <v>9.8985308551731332</v>
      </c>
      <c r="H70" s="23">
        <v>154.9274411976026</v>
      </c>
      <c r="I70" s="23">
        <v>846.8016827656362</v>
      </c>
      <c r="J70" s="23">
        <v>132.0647924923243</v>
      </c>
      <c r="K70" s="23">
        <v>12.394930171913851</v>
      </c>
      <c r="L70" s="23">
        <v>10.12740689497239</v>
      </c>
      <c r="M70" s="23">
        <v>7.8866535855173803</v>
      </c>
      <c r="N70" s="23">
        <v>138.7544006015174</v>
      </c>
      <c r="O70" s="23">
        <v>295.88828263391127</v>
      </c>
      <c r="P70" s="23">
        <v>4052.9213943385662</v>
      </c>
    </row>
    <row r="71" spans="1:16">
      <c r="A71" t="s">
        <v>4</v>
      </c>
      <c r="B71">
        <v>2</v>
      </c>
      <c r="C71">
        <v>2009</v>
      </c>
      <c r="D71" s="23">
        <v>2074.436582162778</v>
      </c>
      <c r="E71" s="23">
        <v>15.864390800352259</v>
      </c>
      <c r="F71" s="23">
        <v>476.459902770192</v>
      </c>
      <c r="G71" s="23">
        <v>13.1635583989788</v>
      </c>
      <c r="H71" s="23">
        <v>147.25725509414099</v>
      </c>
      <c r="I71" s="23">
        <v>851.4731066576802</v>
      </c>
      <c r="J71" s="23">
        <v>125.03714942505781</v>
      </c>
      <c r="K71" s="23">
        <v>16.967699465813212</v>
      </c>
      <c r="L71" s="23">
        <v>10.707267601664681</v>
      </c>
      <c r="M71" s="23">
        <v>9.8505550053439492</v>
      </c>
      <c r="N71" s="23">
        <v>151.41529812236391</v>
      </c>
      <c r="O71" s="23">
        <v>304.73665108841323</v>
      </c>
      <c r="P71" s="23">
        <v>4197.3694165927782</v>
      </c>
    </row>
    <row r="72" spans="1:16">
      <c r="A72" t="s">
        <v>4</v>
      </c>
      <c r="B72">
        <v>2</v>
      </c>
      <c r="C72">
        <v>2010</v>
      </c>
      <c r="D72" s="23">
        <v>2093.574216113333</v>
      </c>
      <c r="E72" s="23">
        <v>20.842001451496181</v>
      </c>
      <c r="F72" s="23">
        <v>521.08611857347069</v>
      </c>
      <c r="G72" s="23">
        <v>18.76195020907479</v>
      </c>
      <c r="H72" s="23">
        <v>151.1984978310567</v>
      </c>
      <c r="I72" s="23">
        <v>882.84126020568385</v>
      </c>
      <c r="J72" s="23">
        <v>136.78537574007041</v>
      </c>
      <c r="K72" s="23">
        <v>23.31387230038661</v>
      </c>
      <c r="L72" s="23">
        <v>14.82356456559603</v>
      </c>
      <c r="M72" s="23">
        <v>12.54961024733746</v>
      </c>
      <c r="N72" s="23">
        <v>164.54623241213361</v>
      </c>
      <c r="O72" s="23">
        <v>311.32432857606699</v>
      </c>
      <c r="P72" s="23">
        <v>4351.647028225706</v>
      </c>
    </row>
    <row r="73" spans="1:16">
      <c r="A73" t="s">
        <v>4</v>
      </c>
      <c r="B73">
        <v>2</v>
      </c>
      <c r="C73">
        <v>2011</v>
      </c>
      <c r="D73" s="23">
        <v>2094.6970149268991</v>
      </c>
      <c r="E73" s="23">
        <v>27.816600086167231</v>
      </c>
      <c r="F73" s="23">
        <v>593.41537880609519</v>
      </c>
      <c r="G73" s="23">
        <v>22.95958085928288</v>
      </c>
      <c r="H73" s="23">
        <v>158.23095078442131</v>
      </c>
      <c r="I73" s="23">
        <v>914.50792557941361</v>
      </c>
      <c r="J73" s="23">
        <v>147.82943916667929</v>
      </c>
      <c r="K73" s="23">
        <v>30.915871256064079</v>
      </c>
      <c r="L73" s="23">
        <v>17.165861911241301</v>
      </c>
      <c r="M73" s="23">
        <v>15.749004755170519</v>
      </c>
      <c r="N73" s="23">
        <v>182.65549939930199</v>
      </c>
      <c r="O73" s="23">
        <v>316.21533474626659</v>
      </c>
      <c r="P73" s="23">
        <v>4522.1584622770033</v>
      </c>
    </row>
    <row r="74" spans="1:16">
      <c r="A74" t="s">
        <v>4</v>
      </c>
      <c r="B74">
        <v>2</v>
      </c>
      <c r="C74">
        <v>2012</v>
      </c>
      <c r="D74" s="23">
        <v>2003.437031611305</v>
      </c>
      <c r="E74" s="23">
        <v>31.176395683452991</v>
      </c>
      <c r="F74" s="23">
        <v>629.64496700825191</v>
      </c>
      <c r="G74" s="23">
        <v>24.581493196985921</v>
      </c>
      <c r="H74" s="23">
        <v>165.7008375580632</v>
      </c>
      <c r="I74" s="23">
        <v>1032.874228361723</v>
      </c>
      <c r="J74" s="23">
        <v>172.74307238910711</v>
      </c>
      <c r="K74" s="23">
        <v>38.810701432430498</v>
      </c>
      <c r="L74" s="23">
        <v>19.658682900262161</v>
      </c>
      <c r="M74" s="23">
        <v>15.4746533069032</v>
      </c>
      <c r="N74" s="23">
        <v>208.01617076023351</v>
      </c>
      <c r="O74" s="23">
        <v>370.13890370233253</v>
      </c>
      <c r="P74" s="23">
        <v>4712.2571379110504</v>
      </c>
    </row>
    <row r="75" spans="1:16">
      <c r="A75" t="s">
        <v>4</v>
      </c>
      <c r="B75">
        <v>2</v>
      </c>
      <c r="C75">
        <v>2013</v>
      </c>
      <c r="D75" s="23">
        <v>1886.9577234140861</v>
      </c>
      <c r="E75" s="23">
        <v>28.198209754315869</v>
      </c>
      <c r="F75" s="23">
        <v>659.14514168686947</v>
      </c>
      <c r="G75" s="23">
        <v>26.572900143614671</v>
      </c>
      <c r="H75" s="23">
        <v>194.063406941843</v>
      </c>
      <c r="I75" s="23">
        <v>1170.75244109968</v>
      </c>
      <c r="J75" s="23">
        <v>192.70882907367789</v>
      </c>
      <c r="K75" s="23">
        <v>50.269279185686081</v>
      </c>
      <c r="L75" s="23">
        <v>18.86885876227872</v>
      </c>
      <c r="M75" s="23">
        <v>15.670747871394649</v>
      </c>
      <c r="N75" s="23">
        <v>234.07890535124409</v>
      </c>
      <c r="O75" s="23">
        <v>427.21966624255049</v>
      </c>
      <c r="P75" s="23">
        <v>4904.5061095272422</v>
      </c>
    </row>
    <row r="76" spans="1:16">
      <c r="A76" t="s">
        <v>4</v>
      </c>
      <c r="B76">
        <v>2</v>
      </c>
      <c r="C76">
        <v>2014</v>
      </c>
      <c r="D76" s="23">
        <v>1767.202597541421</v>
      </c>
      <c r="E76" s="23">
        <v>32.475132901015037</v>
      </c>
      <c r="F76" s="23">
        <v>668.72983920608669</v>
      </c>
      <c r="G76" s="23">
        <v>28.73107523958198</v>
      </c>
      <c r="H76" s="23">
        <v>225.8244221213632</v>
      </c>
      <c r="I76" s="23">
        <v>1302.3274013588</v>
      </c>
      <c r="J76" s="23">
        <v>215.21027292239509</v>
      </c>
      <c r="K76" s="23">
        <v>62.115106302539409</v>
      </c>
      <c r="L76" s="23">
        <v>22.107990010587759</v>
      </c>
      <c r="M76" s="23">
        <v>15.337286095482829</v>
      </c>
      <c r="N76" s="23">
        <v>268.07612289309537</v>
      </c>
      <c r="O76" s="23">
        <v>483.27258970236812</v>
      </c>
      <c r="P76" s="23">
        <v>5091.409836294737</v>
      </c>
    </row>
    <row r="77" spans="1:16">
      <c r="A77" t="s">
        <v>4</v>
      </c>
      <c r="B77">
        <v>2</v>
      </c>
      <c r="C77">
        <v>2015</v>
      </c>
      <c r="D77" s="23">
        <v>1625.6054401646929</v>
      </c>
      <c r="E77" s="23">
        <v>43.047542075615077</v>
      </c>
      <c r="F77" s="23">
        <v>710.482216891966</v>
      </c>
      <c r="G77" s="23">
        <v>31.712454333397979</v>
      </c>
      <c r="H77" s="23">
        <v>268.74799446441182</v>
      </c>
      <c r="I77" s="23">
        <v>1474.665915986307</v>
      </c>
      <c r="J77" s="23">
        <v>226.7301556906113</v>
      </c>
      <c r="K77" s="23">
        <v>68.202969099108543</v>
      </c>
      <c r="L77" s="23">
        <v>23.89654615998052</v>
      </c>
      <c r="M77" s="23">
        <v>14.973366356249461</v>
      </c>
      <c r="N77" s="23">
        <v>308.54246988612942</v>
      </c>
      <c r="O77" s="23">
        <v>567.76368293639041</v>
      </c>
      <c r="P77" s="23">
        <v>5364.3707540448604</v>
      </c>
    </row>
    <row r="78" spans="1:16">
      <c r="A78" t="s">
        <v>4</v>
      </c>
      <c r="B78">
        <v>2</v>
      </c>
      <c r="C78">
        <v>2016</v>
      </c>
      <c r="D78" s="23">
        <v>1506.17318459219</v>
      </c>
      <c r="E78" s="23">
        <v>35.370017536440152</v>
      </c>
      <c r="F78" s="23">
        <v>730.88983431695044</v>
      </c>
      <c r="G78" s="23">
        <v>31.391807230338099</v>
      </c>
      <c r="H78" s="23">
        <v>282.76200071154722</v>
      </c>
      <c r="I78" s="23">
        <v>1600.148185490784</v>
      </c>
      <c r="J78" s="23">
        <v>242.52007263331399</v>
      </c>
      <c r="K78" s="23">
        <v>88.962172349524081</v>
      </c>
      <c r="L78" s="23">
        <v>22.998585171348719</v>
      </c>
      <c r="M78" s="23">
        <v>14.56894933930419</v>
      </c>
      <c r="N78" s="23">
        <v>343.40225728250141</v>
      </c>
      <c r="O78" s="23">
        <v>656.08201248808632</v>
      </c>
      <c r="P78" s="23">
        <v>5555.2690791423292</v>
      </c>
    </row>
    <row r="79" spans="1:16">
      <c r="A79" t="s">
        <v>4</v>
      </c>
      <c r="B79">
        <v>2</v>
      </c>
      <c r="C79">
        <v>2017</v>
      </c>
      <c r="D79" s="23">
        <v>1388.9802020434131</v>
      </c>
      <c r="E79" s="23">
        <v>40.718591643008551</v>
      </c>
      <c r="F79" s="23">
        <v>739.36755484170453</v>
      </c>
      <c r="G79" s="23">
        <v>31.127580414028849</v>
      </c>
      <c r="H79" s="23">
        <v>321.75457106749963</v>
      </c>
      <c r="I79" s="23">
        <v>1745.7265280783081</v>
      </c>
      <c r="J79" s="23">
        <v>259.9248239517392</v>
      </c>
      <c r="K79" s="23">
        <v>107.35935424818631</v>
      </c>
      <c r="L79" s="23">
        <v>24.18358783934325</v>
      </c>
      <c r="M79" s="23">
        <v>13.66936976944065</v>
      </c>
      <c r="N79" s="23">
        <v>372.32119472400069</v>
      </c>
      <c r="O79" s="23">
        <v>724.64351357719352</v>
      </c>
      <c r="P79" s="23">
        <v>5769.7768721978664</v>
      </c>
    </row>
    <row r="80" spans="1:16">
      <c r="A80" t="s">
        <v>4</v>
      </c>
      <c r="B80">
        <v>2</v>
      </c>
      <c r="C80">
        <v>2018</v>
      </c>
      <c r="D80" s="23">
        <v>1413.3184418821179</v>
      </c>
      <c r="E80" s="23">
        <v>35.508873445144168</v>
      </c>
      <c r="F80" s="23">
        <v>773.66171526699327</v>
      </c>
      <c r="G80" s="23">
        <v>26.693012287884919</v>
      </c>
      <c r="H80" s="23">
        <v>353.19712781825592</v>
      </c>
      <c r="I80" s="23">
        <v>1856.3698263250001</v>
      </c>
      <c r="J80" s="23">
        <v>242.018214255114</v>
      </c>
      <c r="K80" s="23">
        <v>123.7550967373506</v>
      </c>
      <c r="L80" s="23">
        <v>22.73388987720379</v>
      </c>
      <c r="M80" s="23">
        <v>13.30096176231574</v>
      </c>
      <c r="N80" s="23">
        <v>405.03896483083321</v>
      </c>
      <c r="O80" s="23">
        <v>758.40068840649758</v>
      </c>
      <c r="P80" s="23">
        <v>6023.9968128947112</v>
      </c>
    </row>
    <row r="81" spans="1:16">
      <c r="A81" t="s">
        <v>4</v>
      </c>
      <c r="B81">
        <v>2</v>
      </c>
      <c r="C81">
        <v>2019</v>
      </c>
      <c r="D81" s="26">
        <f>_xlfn.FORECAST.ETS(C81,D76:D80,C76:C80)</f>
        <v>1278.1565114033642</v>
      </c>
      <c r="E81" s="26">
        <f>_xlfn.FORECAST.ETS(C81,E76:E80,C76:C80)</f>
        <v>41.870520292652031</v>
      </c>
      <c r="F81" s="26">
        <f>_xlfn.FORECAST.ETS($C$81,F76:F80,$C$76:$C$80)</f>
        <v>793.71162784503008</v>
      </c>
      <c r="G81" s="26">
        <f>_xlfn.FORECAST.ETS($C$81,G76:G80,$C$76:$C$80)</f>
        <v>27.675616222273227</v>
      </c>
      <c r="H81" s="26">
        <f t="shared" ref="H81:O81" si="1">_xlfn.FORECAST.ETS($C$81,H76:H80,$C$76:$C$80)</f>
        <v>386.23453247102918</v>
      </c>
      <c r="I81" s="26">
        <f t="shared" si="1"/>
        <v>2002.7946982063356</v>
      </c>
      <c r="J81" s="26">
        <f t="shared" si="1"/>
        <v>258.45486965169289</v>
      </c>
      <c r="K81" s="26">
        <f t="shared" si="1"/>
        <v>140.19659924524407</v>
      </c>
      <c r="L81" s="26">
        <f t="shared" si="1"/>
        <v>24.336657001785117</v>
      </c>
      <c r="M81" s="26">
        <f t="shared" si="1"/>
        <v>12.708687247389079</v>
      </c>
      <c r="N81" s="26">
        <f t="shared" si="1"/>
        <v>439.60125454118327</v>
      </c>
      <c r="O81" s="26">
        <f t="shared" si="1"/>
        <v>842.42699639997102</v>
      </c>
      <c r="P81" s="26">
        <f>SUM(D81:O81)</f>
        <v>6248.1685705279506</v>
      </c>
    </row>
    <row r="90" spans="1:16">
      <c r="A90" t="s">
        <v>103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899D-068D-474C-A20A-5A246893C9B2}">
  <dimension ref="A1:D100"/>
  <sheetViews>
    <sheetView topLeftCell="A34" workbookViewId="0">
      <selection activeCell="E44" sqref="E44:E45"/>
    </sheetView>
  </sheetViews>
  <sheetFormatPr baseColWidth="10" defaultRowHeight="16"/>
  <cols>
    <col min="4" max="4" width="15.83203125" customWidth="1"/>
  </cols>
  <sheetData>
    <row r="1" spans="1:4">
      <c r="A1" s="1" t="s">
        <v>0</v>
      </c>
      <c r="B1" s="1" t="s">
        <v>1</v>
      </c>
      <c r="C1" s="2" t="s">
        <v>2</v>
      </c>
      <c r="D1" s="2" t="s">
        <v>104</v>
      </c>
    </row>
    <row r="2" spans="1:4">
      <c r="A2" t="s">
        <v>3</v>
      </c>
      <c r="B2">
        <v>1</v>
      </c>
      <c r="C2">
        <v>1976</v>
      </c>
      <c r="D2">
        <v>2.9921805486083031E-2</v>
      </c>
    </row>
    <row r="3" spans="1:4">
      <c r="A3" t="s">
        <v>3</v>
      </c>
      <c r="B3">
        <v>1</v>
      </c>
      <c r="C3">
        <v>1977</v>
      </c>
      <c r="D3">
        <v>3.0224371701478958E-2</v>
      </c>
    </row>
    <row r="4" spans="1:4">
      <c r="A4" t="s">
        <v>3</v>
      </c>
      <c r="B4">
        <v>1</v>
      </c>
      <c r="C4">
        <v>1978</v>
      </c>
      <c r="D4">
        <v>3.0092660337686539E-2</v>
      </c>
    </row>
    <row r="5" spans="1:4">
      <c r="A5" t="s">
        <v>3</v>
      </c>
      <c r="B5">
        <v>1</v>
      </c>
      <c r="C5">
        <v>1979</v>
      </c>
      <c r="D5">
        <v>2.973785437643528E-2</v>
      </c>
    </row>
    <row r="6" spans="1:4">
      <c r="A6" t="s">
        <v>3</v>
      </c>
      <c r="B6">
        <v>1</v>
      </c>
      <c r="C6">
        <v>1980</v>
      </c>
      <c r="D6">
        <v>2.9533516615629196E-2</v>
      </c>
    </row>
    <row r="7" spans="1:4">
      <c r="A7" t="s">
        <v>3</v>
      </c>
      <c r="B7">
        <v>1</v>
      </c>
      <c r="C7">
        <v>1981</v>
      </c>
      <c r="D7">
        <v>2.944786474108696E-2</v>
      </c>
    </row>
    <row r="8" spans="1:4">
      <c r="A8" t="s">
        <v>3</v>
      </c>
      <c r="B8">
        <v>1</v>
      </c>
      <c r="C8">
        <v>1982</v>
      </c>
      <c r="D8">
        <v>2.9171198606491089E-2</v>
      </c>
    </row>
    <row r="9" spans="1:4">
      <c r="A9" t="s">
        <v>3</v>
      </c>
      <c r="B9">
        <v>1</v>
      </c>
      <c r="C9">
        <v>1983</v>
      </c>
      <c r="D9">
        <v>2.8824457898736E-2</v>
      </c>
    </row>
    <row r="10" spans="1:4">
      <c r="A10" t="s">
        <v>3</v>
      </c>
      <c r="B10">
        <v>1</v>
      </c>
      <c r="C10">
        <v>1984</v>
      </c>
      <c r="D10">
        <v>2.8808964416384697E-2</v>
      </c>
    </row>
    <row r="11" spans="1:4">
      <c r="A11" t="s">
        <v>3</v>
      </c>
      <c r="B11">
        <v>1</v>
      </c>
      <c r="C11">
        <v>1985</v>
      </c>
      <c r="D11">
        <v>2.9042525216937065E-2</v>
      </c>
    </row>
    <row r="12" spans="1:4">
      <c r="A12" t="s">
        <v>3</v>
      </c>
      <c r="B12">
        <v>1</v>
      </c>
      <c r="C12">
        <v>1986</v>
      </c>
      <c r="D12">
        <v>2.9605796560645103E-2</v>
      </c>
    </row>
    <row r="13" spans="1:4">
      <c r="A13" t="s">
        <v>3</v>
      </c>
      <c r="B13">
        <v>1</v>
      </c>
      <c r="C13">
        <v>1987</v>
      </c>
      <c r="D13">
        <v>3.0812244862318039E-2</v>
      </c>
    </row>
    <row r="14" spans="1:4">
      <c r="A14" t="s">
        <v>3</v>
      </c>
      <c r="B14">
        <v>1</v>
      </c>
      <c r="C14">
        <v>1988</v>
      </c>
      <c r="D14">
        <v>3.28093022108078E-2</v>
      </c>
    </row>
    <row r="15" spans="1:4">
      <c r="A15" t="s">
        <v>3</v>
      </c>
      <c r="B15">
        <v>1</v>
      </c>
      <c r="C15">
        <v>1989</v>
      </c>
      <c r="D15">
        <v>3.4741856157779694E-2</v>
      </c>
    </row>
    <row r="16" spans="1:4">
      <c r="A16" t="s">
        <v>3</v>
      </c>
      <c r="B16">
        <v>1</v>
      </c>
      <c r="C16">
        <v>1990</v>
      </c>
      <c r="D16">
        <v>3.6347709596157074E-2</v>
      </c>
    </row>
    <row r="17" spans="1:4">
      <c r="A17" t="s">
        <v>3</v>
      </c>
      <c r="B17">
        <v>1</v>
      </c>
      <c r="C17">
        <v>1991</v>
      </c>
      <c r="D17">
        <v>3.7849728018045425E-2</v>
      </c>
    </row>
    <row r="18" spans="1:4">
      <c r="A18" t="s">
        <v>3</v>
      </c>
      <c r="B18">
        <v>1</v>
      </c>
      <c r="C18">
        <v>1992</v>
      </c>
      <c r="D18">
        <v>3.8978829979896545E-2</v>
      </c>
    </row>
    <row r="19" spans="1:4">
      <c r="A19" t="s">
        <v>3</v>
      </c>
      <c r="B19">
        <v>1</v>
      </c>
      <c r="C19">
        <v>1993</v>
      </c>
      <c r="D19">
        <v>3.9618462324142456E-2</v>
      </c>
    </row>
    <row r="20" spans="1:4">
      <c r="A20" t="s">
        <v>3</v>
      </c>
      <c r="B20">
        <v>1</v>
      </c>
      <c r="C20">
        <v>1994</v>
      </c>
      <c r="D20">
        <v>4.0279697626829147E-2</v>
      </c>
    </row>
    <row r="21" spans="1:4">
      <c r="A21" t="s">
        <v>3</v>
      </c>
      <c r="B21">
        <v>1</v>
      </c>
      <c r="C21">
        <v>1995</v>
      </c>
      <c r="D21">
        <v>4.0746577084064484E-2</v>
      </c>
    </row>
    <row r="22" spans="1:4">
      <c r="A22" t="s">
        <v>3</v>
      </c>
      <c r="B22">
        <v>1</v>
      </c>
      <c r="C22">
        <v>1996</v>
      </c>
      <c r="D22">
        <v>4.0955662727355957E-2</v>
      </c>
    </row>
    <row r="23" spans="1:4">
      <c r="A23" t="s">
        <v>3</v>
      </c>
      <c r="B23">
        <v>1</v>
      </c>
      <c r="C23">
        <v>1997</v>
      </c>
      <c r="D23">
        <v>4.1637007147073746E-2</v>
      </c>
    </row>
    <row r="24" spans="1:4">
      <c r="A24" t="s">
        <v>3</v>
      </c>
      <c r="B24">
        <v>1</v>
      </c>
      <c r="C24">
        <v>1998</v>
      </c>
      <c r="D24">
        <v>4.2405977845191956E-2</v>
      </c>
    </row>
    <row r="25" spans="1:4">
      <c r="A25" t="s">
        <v>3</v>
      </c>
      <c r="B25">
        <v>1</v>
      </c>
      <c r="C25">
        <v>1999</v>
      </c>
      <c r="D25">
        <v>4.3283436447381973E-2</v>
      </c>
    </row>
    <row r="26" spans="1:4">
      <c r="A26" t="s">
        <v>3</v>
      </c>
      <c r="B26">
        <v>1</v>
      </c>
      <c r="C26">
        <v>2000</v>
      </c>
      <c r="D26">
        <v>4.3946389108896255E-2</v>
      </c>
    </row>
    <row r="27" spans="1:4">
      <c r="A27" t="s">
        <v>3</v>
      </c>
      <c r="B27">
        <v>1</v>
      </c>
      <c r="C27">
        <v>2001</v>
      </c>
      <c r="D27">
        <v>4.4188033789396286E-2</v>
      </c>
    </row>
    <row r="28" spans="1:4">
      <c r="A28" t="s">
        <v>3</v>
      </c>
      <c r="B28">
        <v>1</v>
      </c>
      <c r="C28">
        <v>2002</v>
      </c>
      <c r="D28">
        <v>4.4330604374408722E-2</v>
      </c>
    </row>
    <row r="29" spans="1:4">
      <c r="A29" t="s">
        <v>3</v>
      </c>
      <c r="B29">
        <v>1</v>
      </c>
      <c r="C29">
        <v>2003</v>
      </c>
      <c r="D29">
        <v>4.4264949858188629E-2</v>
      </c>
    </row>
    <row r="30" spans="1:4">
      <c r="A30" t="s">
        <v>3</v>
      </c>
      <c r="B30">
        <v>1</v>
      </c>
      <c r="C30">
        <v>2004</v>
      </c>
      <c r="D30">
        <v>4.4140607118606567E-2</v>
      </c>
    </row>
    <row r="31" spans="1:4">
      <c r="A31" t="s">
        <v>3</v>
      </c>
      <c r="B31">
        <v>1</v>
      </c>
      <c r="C31">
        <v>2005</v>
      </c>
      <c r="D31">
        <v>4.3853290379047394E-2</v>
      </c>
    </row>
    <row r="32" spans="1:4">
      <c r="A32" t="s">
        <v>3</v>
      </c>
      <c r="B32">
        <v>1</v>
      </c>
      <c r="C32">
        <v>2006</v>
      </c>
      <c r="D32">
        <v>4.4055353850126266E-2</v>
      </c>
    </row>
    <row r="33" spans="1:4">
      <c r="A33" t="s">
        <v>3</v>
      </c>
      <c r="B33">
        <v>1</v>
      </c>
      <c r="C33">
        <v>2007</v>
      </c>
      <c r="D33">
        <v>4.4518116861581802E-2</v>
      </c>
    </row>
    <row r="34" spans="1:4">
      <c r="A34" t="s">
        <v>3</v>
      </c>
      <c r="B34">
        <v>1</v>
      </c>
      <c r="C34">
        <v>2008</v>
      </c>
      <c r="D34">
        <v>4.4313307851552963E-2</v>
      </c>
    </row>
    <row r="35" spans="1:4">
      <c r="A35" t="s">
        <v>3</v>
      </c>
      <c r="B35">
        <v>1</v>
      </c>
      <c r="C35">
        <v>2009</v>
      </c>
      <c r="D35">
        <v>4.4041439890861511E-2</v>
      </c>
    </row>
    <row r="36" spans="1:4">
      <c r="A36" t="s">
        <v>3</v>
      </c>
      <c r="B36">
        <v>1</v>
      </c>
      <c r="C36">
        <v>2010</v>
      </c>
      <c r="D36">
        <v>4.3893776834011078E-2</v>
      </c>
    </row>
    <row r="37" spans="1:4">
      <c r="A37" t="s">
        <v>3</v>
      </c>
      <c r="B37">
        <v>1</v>
      </c>
      <c r="C37">
        <v>2011</v>
      </c>
      <c r="D37">
        <v>4.3672360479831696E-2</v>
      </c>
    </row>
    <row r="38" spans="1:4">
      <c r="A38" t="s">
        <v>3</v>
      </c>
      <c r="B38">
        <v>1</v>
      </c>
      <c r="C38">
        <v>2012</v>
      </c>
      <c r="D38">
        <v>4.3808054178953171E-2</v>
      </c>
    </row>
    <row r="39" spans="1:4">
      <c r="A39" t="s">
        <v>3</v>
      </c>
      <c r="B39">
        <v>1</v>
      </c>
      <c r="C39">
        <v>2013</v>
      </c>
      <c r="D39">
        <v>4.43563312292099E-2</v>
      </c>
    </row>
    <row r="40" spans="1:4">
      <c r="A40" t="s">
        <v>3</v>
      </c>
      <c r="B40">
        <v>1</v>
      </c>
      <c r="C40">
        <v>2014</v>
      </c>
      <c r="D40">
        <v>4.5301847159862518E-2</v>
      </c>
    </row>
    <row r="41" spans="1:4">
      <c r="A41" t="s">
        <v>3</v>
      </c>
      <c r="B41">
        <v>1</v>
      </c>
      <c r="C41">
        <v>2015</v>
      </c>
      <c r="D41">
        <v>4.6512138098478317E-2</v>
      </c>
    </row>
    <row r="42" spans="1:4">
      <c r="A42" t="s">
        <v>3</v>
      </c>
      <c r="B42">
        <v>1</v>
      </c>
      <c r="C42">
        <v>2016</v>
      </c>
      <c r="D42">
        <v>4.7678772360086441E-2</v>
      </c>
    </row>
    <row r="43" spans="1:4">
      <c r="A43" t="s">
        <v>3</v>
      </c>
      <c r="B43">
        <v>1</v>
      </c>
      <c r="C43">
        <v>2017</v>
      </c>
      <c r="D43">
        <v>4.864254966378212E-2</v>
      </c>
    </row>
    <row r="44" spans="1:4">
      <c r="A44" t="s">
        <v>3</v>
      </c>
      <c r="B44">
        <v>1</v>
      </c>
      <c r="C44">
        <v>2018</v>
      </c>
      <c r="D44" s="26">
        <v>4.9651668823454974E-2</v>
      </c>
    </row>
    <row r="45" spans="1:4">
      <c r="A45" t="s">
        <v>3</v>
      </c>
      <c r="B45">
        <v>1</v>
      </c>
      <c r="C45">
        <v>2019</v>
      </c>
      <c r="D45" s="26">
        <v>5.0636857083562567E-2</v>
      </c>
    </row>
    <row r="46" spans="1:4">
      <c r="A46" t="s">
        <v>4</v>
      </c>
      <c r="B46">
        <v>2</v>
      </c>
      <c r="C46">
        <v>1965</v>
      </c>
      <c r="D46">
        <v>3.7306852638721466E-2</v>
      </c>
    </row>
    <row r="47" spans="1:4">
      <c r="A47" t="s">
        <v>4</v>
      </c>
      <c r="B47">
        <v>2</v>
      </c>
      <c r="C47">
        <v>1966</v>
      </c>
      <c r="D47">
        <v>3.7018910050392151E-2</v>
      </c>
    </row>
    <row r="48" spans="1:4">
      <c r="A48" t="s">
        <v>4</v>
      </c>
      <c r="B48">
        <v>2</v>
      </c>
      <c r="C48">
        <v>1967</v>
      </c>
      <c r="D48">
        <v>3.6542341113090515E-2</v>
      </c>
    </row>
    <row r="49" spans="1:4">
      <c r="A49" t="s">
        <v>4</v>
      </c>
      <c r="B49">
        <v>2</v>
      </c>
      <c r="C49">
        <v>1968</v>
      </c>
      <c r="D49">
        <v>3.611447662115097E-2</v>
      </c>
    </row>
    <row r="50" spans="1:4">
      <c r="A50" t="s">
        <v>4</v>
      </c>
      <c r="B50">
        <v>2</v>
      </c>
      <c r="C50">
        <v>1969</v>
      </c>
      <c r="D50">
        <v>3.5856511443853378E-2</v>
      </c>
    </row>
    <row r="51" spans="1:4">
      <c r="A51" t="s">
        <v>4</v>
      </c>
      <c r="B51">
        <v>2</v>
      </c>
      <c r="C51">
        <v>1970</v>
      </c>
      <c r="D51">
        <v>3.5810034722089767E-2</v>
      </c>
    </row>
    <row r="52" spans="1:4">
      <c r="A52" t="s">
        <v>4</v>
      </c>
      <c r="B52">
        <v>2</v>
      </c>
      <c r="C52">
        <v>1971</v>
      </c>
      <c r="D52">
        <v>3.5951782017946243E-2</v>
      </c>
    </row>
    <row r="53" spans="1:4">
      <c r="A53" t="s">
        <v>4</v>
      </c>
      <c r="B53">
        <v>2</v>
      </c>
      <c r="C53">
        <v>1972</v>
      </c>
      <c r="D53">
        <v>3.6260664463043213E-2</v>
      </c>
    </row>
    <row r="54" spans="1:4">
      <c r="A54" t="s">
        <v>4</v>
      </c>
      <c r="B54">
        <v>2</v>
      </c>
      <c r="C54">
        <v>1973</v>
      </c>
      <c r="D54">
        <v>3.6673799157142639E-2</v>
      </c>
    </row>
    <row r="55" spans="1:4">
      <c r="A55" t="s">
        <v>4</v>
      </c>
      <c r="B55">
        <v>2</v>
      </c>
      <c r="C55">
        <v>1974</v>
      </c>
      <c r="D55">
        <v>3.712957352399826E-2</v>
      </c>
    </row>
    <row r="56" spans="1:4">
      <c r="A56" t="s">
        <v>4</v>
      </c>
      <c r="B56">
        <v>2</v>
      </c>
      <c r="C56">
        <v>1975</v>
      </c>
      <c r="D56">
        <v>3.7552211433649063E-2</v>
      </c>
    </row>
    <row r="57" spans="1:4">
      <c r="A57" t="s">
        <v>4</v>
      </c>
      <c r="B57">
        <v>2</v>
      </c>
      <c r="C57">
        <v>1976</v>
      </c>
      <c r="D57">
        <v>3.7976283580064774E-2</v>
      </c>
    </row>
    <row r="58" spans="1:4">
      <c r="A58" t="s">
        <v>4</v>
      </c>
      <c r="B58">
        <v>2</v>
      </c>
      <c r="C58">
        <v>1977</v>
      </c>
      <c r="D58">
        <v>3.8429103791713715E-2</v>
      </c>
    </row>
    <row r="59" spans="1:4">
      <c r="A59" t="s">
        <v>4</v>
      </c>
      <c r="B59">
        <v>2</v>
      </c>
      <c r="C59">
        <v>1978</v>
      </c>
      <c r="D59">
        <v>3.861391544342041E-2</v>
      </c>
    </row>
    <row r="60" spans="1:4">
      <c r="A60" t="s">
        <v>4</v>
      </c>
      <c r="B60">
        <v>2</v>
      </c>
      <c r="C60">
        <v>1979</v>
      </c>
      <c r="D60">
        <v>3.8484524935483932E-2</v>
      </c>
    </row>
    <row r="61" spans="1:4">
      <c r="A61" t="s">
        <v>4</v>
      </c>
      <c r="B61">
        <v>2</v>
      </c>
      <c r="C61">
        <v>1980</v>
      </c>
      <c r="D61">
        <v>3.8033228367567062E-2</v>
      </c>
    </row>
    <row r="62" spans="1:4">
      <c r="A62" t="s">
        <v>4</v>
      </c>
      <c r="B62">
        <v>2</v>
      </c>
      <c r="C62">
        <v>1981</v>
      </c>
      <c r="D62">
        <v>3.754858672618866E-2</v>
      </c>
    </row>
    <row r="63" spans="1:4">
      <c r="A63" t="s">
        <v>4</v>
      </c>
      <c r="B63">
        <v>2</v>
      </c>
      <c r="C63">
        <v>1982</v>
      </c>
      <c r="D63">
        <v>3.7508405745029449E-2</v>
      </c>
    </row>
    <row r="64" spans="1:4">
      <c r="A64" t="s">
        <v>4</v>
      </c>
      <c r="B64">
        <v>2</v>
      </c>
      <c r="C64">
        <v>1983</v>
      </c>
      <c r="D64">
        <v>3.7360254675149918E-2</v>
      </c>
    </row>
    <row r="65" spans="1:4">
      <c r="A65" t="s">
        <v>4</v>
      </c>
      <c r="B65">
        <v>2</v>
      </c>
      <c r="C65">
        <v>1984</v>
      </c>
      <c r="D65">
        <v>3.7106651812791824E-2</v>
      </c>
    </row>
    <row r="66" spans="1:4">
      <c r="A66" t="s">
        <v>4</v>
      </c>
      <c r="B66">
        <v>2</v>
      </c>
      <c r="C66">
        <v>1985</v>
      </c>
      <c r="D66">
        <v>3.6921601742506027E-2</v>
      </c>
    </row>
    <row r="67" spans="1:4">
      <c r="A67" t="s">
        <v>4</v>
      </c>
      <c r="B67">
        <v>2</v>
      </c>
      <c r="C67">
        <v>1986</v>
      </c>
      <c r="D67">
        <v>3.6415521055459976E-2</v>
      </c>
    </row>
    <row r="68" spans="1:4">
      <c r="A68" t="s">
        <v>4</v>
      </c>
      <c r="B68">
        <v>2</v>
      </c>
      <c r="C68">
        <v>1987</v>
      </c>
      <c r="D68">
        <v>3.5925589501857758E-2</v>
      </c>
    </row>
    <row r="69" spans="1:4">
      <c r="A69" t="s">
        <v>4</v>
      </c>
      <c r="B69">
        <v>2</v>
      </c>
      <c r="C69">
        <v>1988</v>
      </c>
      <c r="D69">
        <v>3.5488244146108627E-2</v>
      </c>
    </row>
    <row r="70" spans="1:4">
      <c r="A70" t="s">
        <v>4</v>
      </c>
      <c r="B70">
        <v>2</v>
      </c>
      <c r="C70">
        <v>1989</v>
      </c>
      <c r="D70">
        <v>3.5107303410768509E-2</v>
      </c>
    </row>
    <row r="71" spans="1:4">
      <c r="A71" t="s">
        <v>4</v>
      </c>
      <c r="B71">
        <v>2</v>
      </c>
      <c r="C71">
        <v>1990</v>
      </c>
      <c r="D71">
        <v>3.482045978307724E-2</v>
      </c>
    </row>
    <row r="72" spans="1:4">
      <c r="A72" t="s">
        <v>4</v>
      </c>
      <c r="B72">
        <v>2</v>
      </c>
      <c r="C72">
        <v>1991</v>
      </c>
      <c r="D72">
        <v>3.4514244645833969E-2</v>
      </c>
    </row>
    <row r="73" spans="1:4">
      <c r="A73" t="s">
        <v>4</v>
      </c>
      <c r="B73">
        <v>2</v>
      </c>
      <c r="C73">
        <v>1992</v>
      </c>
      <c r="D73">
        <v>3.4279193729162216E-2</v>
      </c>
    </row>
    <row r="74" spans="1:4">
      <c r="A74" t="s">
        <v>4</v>
      </c>
      <c r="B74">
        <v>2</v>
      </c>
      <c r="C74">
        <v>1993</v>
      </c>
      <c r="D74">
        <v>3.4128479659557343E-2</v>
      </c>
    </row>
    <row r="75" spans="1:4">
      <c r="A75" t="s">
        <v>4</v>
      </c>
      <c r="B75">
        <v>2</v>
      </c>
      <c r="C75">
        <v>1994</v>
      </c>
      <c r="D75">
        <v>3.4628286957740784E-2</v>
      </c>
    </row>
    <row r="76" spans="1:4">
      <c r="A76" t="s">
        <v>4</v>
      </c>
      <c r="B76">
        <v>2</v>
      </c>
      <c r="C76">
        <v>1995</v>
      </c>
      <c r="D76">
        <v>3.5612605512142181E-2</v>
      </c>
    </row>
    <row r="77" spans="1:4">
      <c r="A77" t="s">
        <v>4</v>
      </c>
      <c r="B77">
        <v>2</v>
      </c>
      <c r="C77">
        <v>1996</v>
      </c>
      <c r="D77">
        <v>3.6575790494680405E-2</v>
      </c>
    </row>
    <row r="78" spans="1:4">
      <c r="A78" t="s">
        <v>4</v>
      </c>
      <c r="B78">
        <v>2</v>
      </c>
      <c r="C78">
        <v>1997</v>
      </c>
      <c r="D78">
        <v>3.7478767335414886E-2</v>
      </c>
    </row>
    <row r="79" spans="1:4">
      <c r="A79" t="s">
        <v>4</v>
      </c>
      <c r="B79">
        <v>2</v>
      </c>
      <c r="C79">
        <v>1998</v>
      </c>
      <c r="D79">
        <v>3.7980534136295319E-2</v>
      </c>
    </row>
    <row r="80" spans="1:4">
      <c r="A80" t="s">
        <v>4</v>
      </c>
      <c r="B80">
        <v>2</v>
      </c>
      <c r="C80">
        <v>1999</v>
      </c>
      <c r="D80">
        <v>3.8333743810653687E-2</v>
      </c>
    </row>
    <row r="81" spans="1:4">
      <c r="A81" t="s">
        <v>4</v>
      </c>
      <c r="B81">
        <v>2</v>
      </c>
      <c r="C81">
        <v>2000</v>
      </c>
      <c r="D81">
        <v>3.8835249841213226E-2</v>
      </c>
    </row>
    <row r="82" spans="1:4">
      <c r="A82" t="s">
        <v>4</v>
      </c>
      <c r="B82">
        <v>2</v>
      </c>
      <c r="C82">
        <v>2001</v>
      </c>
      <c r="D82">
        <v>3.9355088025331497E-2</v>
      </c>
    </row>
    <row r="83" spans="1:4">
      <c r="A83" t="s">
        <v>4</v>
      </c>
      <c r="B83">
        <v>2</v>
      </c>
      <c r="C83">
        <v>2002</v>
      </c>
      <c r="D83">
        <v>3.9561554789543152E-2</v>
      </c>
    </row>
    <row r="84" spans="1:4">
      <c r="A84" t="s">
        <v>4</v>
      </c>
      <c r="B84">
        <v>2</v>
      </c>
      <c r="C84">
        <v>2003</v>
      </c>
      <c r="D84">
        <v>3.9312183856964111E-2</v>
      </c>
    </row>
    <row r="85" spans="1:4">
      <c r="A85" t="s">
        <v>4</v>
      </c>
      <c r="B85">
        <v>2</v>
      </c>
      <c r="C85">
        <v>2004</v>
      </c>
      <c r="D85">
        <v>3.9093617349863052E-2</v>
      </c>
    </row>
    <row r="86" spans="1:4">
      <c r="A86" t="s">
        <v>4</v>
      </c>
      <c r="B86">
        <v>2</v>
      </c>
      <c r="C86">
        <v>2005</v>
      </c>
      <c r="D86">
        <v>3.891933336853981E-2</v>
      </c>
    </row>
    <row r="87" spans="1:4">
      <c r="A87" t="s">
        <v>4</v>
      </c>
      <c r="B87">
        <v>2</v>
      </c>
      <c r="C87">
        <v>2006</v>
      </c>
      <c r="D87">
        <v>3.8680989295244217E-2</v>
      </c>
    </row>
    <row r="88" spans="1:4">
      <c r="A88" t="s">
        <v>4</v>
      </c>
      <c r="B88">
        <v>2</v>
      </c>
      <c r="C88">
        <v>2007</v>
      </c>
      <c r="D88">
        <v>3.867364302277565E-2</v>
      </c>
    </row>
    <row r="89" spans="1:4">
      <c r="A89" t="s">
        <v>4</v>
      </c>
      <c r="B89">
        <v>2</v>
      </c>
      <c r="C89">
        <v>2008</v>
      </c>
      <c r="D89">
        <v>3.9145611226558685E-2</v>
      </c>
    </row>
    <row r="90" spans="1:4">
      <c r="A90" t="s">
        <v>4</v>
      </c>
      <c r="B90">
        <v>2</v>
      </c>
      <c r="C90">
        <v>2009</v>
      </c>
      <c r="D90">
        <v>3.9884481579065323E-2</v>
      </c>
    </row>
    <row r="91" spans="1:4">
      <c r="A91" t="s">
        <v>4</v>
      </c>
      <c r="B91">
        <v>2</v>
      </c>
      <c r="C91">
        <v>2010</v>
      </c>
      <c r="D91">
        <v>4.0737073868513107E-2</v>
      </c>
    </row>
    <row r="92" spans="1:4">
      <c r="A92" t="s">
        <v>4</v>
      </c>
      <c r="B92">
        <v>2</v>
      </c>
      <c r="C92">
        <v>2011</v>
      </c>
      <c r="D92">
        <v>4.1838966310024261E-2</v>
      </c>
    </row>
    <row r="93" spans="1:4">
      <c r="A93" t="s">
        <v>4</v>
      </c>
      <c r="B93">
        <v>2</v>
      </c>
      <c r="C93">
        <v>2012</v>
      </c>
      <c r="D93">
        <v>4.3103262782096863E-2</v>
      </c>
    </row>
    <row r="94" spans="1:4">
      <c r="A94" t="s">
        <v>4</v>
      </c>
      <c r="B94">
        <v>2</v>
      </c>
      <c r="C94">
        <v>2013</v>
      </c>
      <c r="D94">
        <v>4.4358942657709122E-2</v>
      </c>
    </row>
    <row r="95" spans="1:4">
      <c r="A95" t="s">
        <v>4</v>
      </c>
      <c r="B95">
        <v>2</v>
      </c>
      <c r="C95">
        <v>2014</v>
      </c>
      <c r="D95">
        <v>4.5281518250703812E-2</v>
      </c>
    </row>
    <row r="96" spans="1:4">
      <c r="A96" t="s">
        <v>4</v>
      </c>
      <c r="B96">
        <v>2</v>
      </c>
      <c r="C96">
        <v>2015</v>
      </c>
      <c r="D96">
        <v>4.636625200510025E-2</v>
      </c>
    </row>
    <row r="97" spans="1:4">
      <c r="A97" t="s">
        <v>4</v>
      </c>
      <c r="B97">
        <v>2</v>
      </c>
      <c r="C97">
        <v>2016</v>
      </c>
      <c r="D97">
        <v>4.767468199133873E-2</v>
      </c>
    </row>
    <row r="98" spans="1:4">
      <c r="A98" t="s">
        <v>4</v>
      </c>
      <c r="B98">
        <v>2</v>
      </c>
      <c r="C98">
        <v>2017</v>
      </c>
      <c r="D98">
        <v>4.8841439187526703E-2</v>
      </c>
    </row>
    <row r="99" spans="1:4">
      <c r="A99" t="s">
        <v>4</v>
      </c>
      <c r="B99">
        <v>2</v>
      </c>
      <c r="C99">
        <v>2018</v>
      </c>
      <c r="D99" s="26">
        <v>4.9939677131406152E-2</v>
      </c>
    </row>
    <row r="100" spans="1:4">
      <c r="A100" t="s">
        <v>4</v>
      </c>
      <c r="B100">
        <v>2</v>
      </c>
      <c r="C100">
        <v>2019</v>
      </c>
      <c r="D100" s="26">
        <v>5.1090020267001365E-2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46D18-2290-DA41-A796-9AF7EB28D965}">
  <dimension ref="A1:E10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" sqref="C1:E1"/>
    </sheetView>
  </sheetViews>
  <sheetFormatPr baseColWidth="10" defaultRowHeight="16"/>
  <sheetData>
    <row r="1" spans="1:5">
      <c r="A1" s="1" t="s">
        <v>0</v>
      </c>
      <c r="B1" s="1" t="s">
        <v>1</v>
      </c>
      <c r="C1" s="2" t="s">
        <v>2</v>
      </c>
      <c r="D1" s="2" t="s">
        <v>107</v>
      </c>
      <c r="E1" s="2" t="s">
        <v>108</v>
      </c>
    </row>
    <row r="2" spans="1:5">
      <c r="A2" t="s">
        <v>3</v>
      </c>
      <c r="B2">
        <v>1</v>
      </c>
      <c r="C2">
        <v>1970</v>
      </c>
      <c r="D2">
        <v>75580736</v>
      </c>
      <c r="E2">
        <v>69014744</v>
      </c>
    </row>
    <row r="3" spans="1:5">
      <c r="A3" t="s">
        <v>3</v>
      </c>
      <c r="B3">
        <v>1</v>
      </c>
      <c r="C3">
        <v>1971</v>
      </c>
      <c r="D3">
        <v>83091904</v>
      </c>
      <c r="E3">
        <v>64935848</v>
      </c>
    </row>
    <row r="4" spans="1:5">
      <c r="A4" t="s">
        <v>3</v>
      </c>
      <c r="B4">
        <v>1</v>
      </c>
      <c r="C4">
        <v>1972</v>
      </c>
      <c r="D4">
        <v>119850112</v>
      </c>
      <c r="E4">
        <v>106973288</v>
      </c>
    </row>
    <row r="5" spans="1:5">
      <c r="A5" t="s">
        <v>3</v>
      </c>
      <c r="B5">
        <v>1</v>
      </c>
      <c r="C5">
        <v>1973</v>
      </c>
      <c r="D5">
        <v>169632256</v>
      </c>
      <c r="E5">
        <v>137792304</v>
      </c>
    </row>
    <row r="6" spans="1:5">
      <c r="A6" t="s">
        <v>3</v>
      </c>
      <c r="B6">
        <v>1</v>
      </c>
      <c r="C6">
        <v>1974</v>
      </c>
      <c r="D6">
        <v>308505216</v>
      </c>
      <c r="E6">
        <v>312556320</v>
      </c>
    </row>
    <row r="7" spans="1:5">
      <c r="A7" t="s">
        <v>3</v>
      </c>
      <c r="B7">
        <v>1</v>
      </c>
      <c r="C7">
        <v>1975</v>
      </c>
      <c r="D7">
        <v>330672800</v>
      </c>
      <c r="E7">
        <v>297979168</v>
      </c>
    </row>
    <row r="8" spans="1:5">
      <c r="A8" t="s">
        <v>3</v>
      </c>
      <c r="B8">
        <v>1</v>
      </c>
      <c r="C8">
        <v>1976</v>
      </c>
      <c r="D8">
        <v>357520928</v>
      </c>
      <c r="E8">
        <v>265034672</v>
      </c>
    </row>
    <row r="9" spans="1:5">
      <c r="A9" t="s">
        <v>3</v>
      </c>
      <c r="B9">
        <v>1</v>
      </c>
      <c r="C9">
        <v>1977</v>
      </c>
      <c r="D9">
        <v>444928992</v>
      </c>
      <c r="E9">
        <v>309806304</v>
      </c>
    </row>
    <row r="10" spans="1:5">
      <c r="A10" t="s">
        <v>3</v>
      </c>
      <c r="B10">
        <v>1</v>
      </c>
      <c r="C10">
        <v>1978</v>
      </c>
      <c r="D10">
        <v>498367936</v>
      </c>
      <c r="E10">
        <v>325757664</v>
      </c>
    </row>
    <row r="11" spans="1:5">
      <c r="A11" t="s">
        <v>3</v>
      </c>
      <c r="B11">
        <v>1</v>
      </c>
      <c r="C11">
        <v>1979</v>
      </c>
    </row>
    <row r="12" spans="1:5">
      <c r="A12" t="s">
        <v>3</v>
      </c>
      <c r="B12">
        <v>1</v>
      </c>
      <c r="C12">
        <v>1980</v>
      </c>
      <c r="D12">
        <v>619406464</v>
      </c>
      <c r="E12">
        <v>430615296</v>
      </c>
    </row>
    <row r="13" spans="1:5">
      <c r="A13" t="s">
        <v>3</v>
      </c>
      <c r="B13">
        <v>1</v>
      </c>
      <c r="C13">
        <v>1981</v>
      </c>
      <c r="D13">
        <v>554021504</v>
      </c>
      <c r="E13">
        <v>324016256</v>
      </c>
    </row>
    <row r="14" spans="1:5">
      <c r="A14" t="s">
        <v>3</v>
      </c>
      <c r="B14">
        <v>1</v>
      </c>
      <c r="C14">
        <v>1982</v>
      </c>
      <c r="D14">
        <v>464300512</v>
      </c>
      <c r="E14">
        <v>366839744</v>
      </c>
    </row>
    <row r="15" spans="1:5">
      <c r="A15" t="s">
        <v>3</v>
      </c>
      <c r="B15">
        <v>1</v>
      </c>
      <c r="C15">
        <v>1983</v>
      </c>
      <c r="D15">
        <v>442038400</v>
      </c>
      <c r="E15">
        <v>368300256</v>
      </c>
    </row>
    <row r="16" spans="1:5">
      <c r="A16" t="s">
        <v>3</v>
      </c>
      <c r="B16">
        <v>1</v>
      </c>
      <c r="C16">
        <v>1984</v>
      </c>
      <c r="D16">
        <v>796570816</v>
      </c>
      <c r="E16">
        <v>515234688</v>
      </c>
    </row>
    <row r="17" spans="1:5">
      <c r="A17" t="s">
        <v>3</v>
      </c>
      <c r="B17">
        <v>1</v>
      </c>
      <c r="C17">
        <v>1985</v>
      </c>
      <c r="D17">
        <v>815578176</v>
      </c>
      <c r="E17">
        <v>628845504</v>
      </c>
    </row>
    <row r="18" spans="1:5">
      <c r="A18" t="s">
        <v>3</v>
      </c>
      <c r="B18">
        <v>1</v>
      </c>
      <c r="C18">
        <v>1986</v>
      </c>
      <c r="D18">
        <v>683562944</v>
      </c>
      <c r="E18">
        <v>675411008</v>
      </c>
    </row>
    <row r="19" spans="1:5">
      <c r="A19" t="s">
        <v>3</v>
      </c>
      <c r="B19">
        <v>1</v>
      </c>
      <c r="C19">
        <v>1987</v>
      </c>
      <c r="D19">
        <v>1565988480</v>
      </c>
      <c r="E19">
        <v>1283572736</v>
      </c>
    </row>
    <row r="20" spans="1:5">
      <c r="A20" t="s">
        <v>3</v>
      </c>
      <c r="B20">
        <v>1</v>
      </c>
      <c r="C20">
        <v>1988</v>
      </c>
      <c r="D20">
        <v>1286005308</v>
      </c>
      <c r="E20">
        <v>997519922</v>
      </c>
    </row>
    <row r="21" spans="1:5">
      <c r="A21" t="s">
        <v>3</v>
      </c>
      <c r="B21">
        <v>1</v>
      </c>
      <c r="C21">
        <v>1989</v>
      </c>
      <c r="D21">
        <v>1325633673</v>
      </c>
      <c r="E21">
        <v>986762930</v>
      </c>
    </row>
    <row r="22" spans="1:5">
      <c r="A22" t="s">
        <v>3</v>
      </c>
      <c r="B22">
        <v>1</v>
      </c>
      <c r="C22">
        <v>1990</v>
      </c>
      <c r="D22">
        <v>1696184448</v>
      </c>
      <c r="E22">
        <v>1220521216</v>
      </c>
    </row>
    <row r="23" spans="1:5">
      <c r="A23" t="s">
        <v>3</v>
      </c>
      <c r="B23">
        <v>1</v>
      </c>
      <c r="C23">
        <v>1991</v>
      </c>
      <c r="D23">
        <v>1725477248</v>
      </c>
      <c r="E23">
        <v>1218540160</v>
      </c>
    </row>
    <row r="24" spans="1:5">
      <c r="A24" t="s">
        <v>3</v>
      </c>
      <c r="B24">
        <v>1</v>
      </c>
      <c r="C24">
        <v>1992</v>
      </c>
      <c r="D24">
        <v>1782937984</v>
      </c>
      <c r="E24">
        <v>1335510528</v>
      </c>
    </row>
    <row r="25" spans="1:5">
      <c r="A25" t="s">
        <v>3</v>
      </c>
      <c r="B25">
        <v>1</v>
      </c>
      <c r="C25">
        <v>1993</v>
      </c>
      <c r="D25">
        <v>1919115264</v>
      </c>
      <c r="E25">
        <v>1467088000</v>
      </c>
    </row>
    <row r="26" spans="1:5">
      <c r="A26" t="s">
        <v>3</v>
      </c>
      <c r="B26">
        <v>1</v>
      </c>
      <c r="C26">
        <v>1994</v>
      </c>
      <c r="D26">
        <v>1923841920</v>
      </c>
      <c r="E26">
        <v>1348009472</v>
      </c>
    </row>
    <row r="27" spans="1:5">
      <c r="A27" t="s">
        <v>3</v>
      </c>
      <c r="B27">
        <v>1</v>
      </c>
      <c r="C27">
        <v>1995</v>
      </c>
      <c r="D27">
        <v>2000460544</v>
      </c>
      <c r="E27">
        <v>1538284672</v>
      </c>
    </row>
    <row r="28" spans="1:5">
      <c r="A28" t="s">
        <v>3</v>
      </c>
      <c r="B28">
        <v>1</v>
      </c>
      <c r="C28">
        <v>1996</v>
      </c>
      <c r="D28">
        <v>2276909824</v>
      </c>
      <c r="E28">
        <v>1699367424</v>
      </c>
    </row>
    <row r="29" spans="1:5">
      <c r="A29" t="s">
        <v>3</v>
      </c>
      <c r="B29">
        <v>1</v>
      </c>
      <c r="C29">
        <v>1997</v>
      </c>
      <c r="D29">
        <v>2230989824</v>
      </c>
      <c r="E29">
        <v>1600096256</v>
      </c>
    </row>
    <row r="30" spans="1:5">
      <c r="A30" t="s">
        <v>3</v>
      </c>
      <c r="B30">
        <v>1</v>
      </c>
      <c r="C30">
        <v>1998</v>
      </c>
      <c r="D30">
        <v>2182512896</v>
      </c>
      <c r="E30">
        <v>1700374528</v>
      </c>
    </row>
    <row r="31" spans="1:5">
      <c r="A31" t="s">
        <v>3</v>
      </c>
      <c r="B31">
        <v>1</v>
      </c>
      <c r="C31">
        <v>1999</v>
      </c>
      <c r="D31">
        <v>2275922616</v>
      </c>
      <c r="E31">
        <v>1562475473</v>
      </c>
    </row>
    <row r="32" spans="1:5">
      <c r="A32" t="s">
        <v>3</v>
      </c>
      <c r="B32">
        <v>1</v>
      </c>
      <c r="C32">
        <v>2000</v>
      </c>
      <c r="D32">
        <v>2082724336</v>
      </c>
      <c r="E32">
        <v>1490666268</v>
      </c>
    </row>
    <row r="33" spans="1:5">
      <c r="A33" t="s">
        <v>3</v>
      </c>
      <c r="B33">
        <v>1</v>
      </c>
      <c r="C33">
        <v>2001</v>
      </c>
      <c r="D33">
        <v>1994806239</v>
      </c>
      <c r="E33">
        <v>1588614446</v>
      </c>
    </row>
    <row r="34" spans="1:5">
      <c r="A34" t="s">
        <v>3</v>
      </c>
      <c r="B34">
        <v>1</v>
      </c>
      <c r="C34">
        <v>2002</v>
      </c>
      <c r="D34">
        <v>2168970329</v>
      </c>
      <c r="E34">
        <v>1755597246</v>
      </c>
    </row>
    <row r="35" spans="1:5">
      <c r="A35" t="s">
        <v>3</v>
      </c>
      <c r="B35">
        <v>1</v>
      </c>
      <c r="C35">
        <v>2003</v>
      </c>
      <c r="D35">
        <v>2389800269</v>
      </c>
      <c r="E35">
        <v>1880801862</v>
      </c>
    </row>
    <row r="36" spans="1:5">
      <c r="A36" t="s">
        <v>3</v>
      </c>
      <c r="B36">
        <v>1</v>
      </c>
      <c r="C36">
        <v>2004</v>
      </c>
      <c r="D36">
        <v>2777440319</v>
      </c>
      <c r="E36">
        <v>2004667777</v>
      </c>
    </row>
    <row r="37" spans="1:5">
      <c r="A37" t="s">
        <v>3</v>
      </c>
      <c r="B37">
        <v>1</v>
      </c>
      <c r="C37">
        <v>2005</v>
      </c>
      <c r="D37">
        <v>3160116999</v>
      </c>
      <c r="E37">
        <v>2143866231</v>
      </c>
    </row>
    <row r="38" spans="1:5">
      <c r="A38" t="s">
        <v>3</v>
      </c>
      <c r="B38">
        <v>1</v>
      </c>
      <c r="C38">
        <v>2006</v>
      </c>
      <c r="D38">
        <v>3643329747</v>
      </c>
      <c r="E38">
        <v>2333369314</v>
      </c>
    </row>
    <row r="39" spans="1:5">
      <c r="A39" t="s">
        <v>3</v>
      </c>
      <c r="B39">
        <v>1</v>
      </c>
      <c r="C39">
        <v>2007</v>
      </c>
    </row>
    <row r="40" spans="1:5">
      <c r="A40" t="s">
        <v>3</v>
      </c>
      <c r="B40">
        <v>1</v>
      </c>
      <c r="C40">
        <v>2008</v>
      </c>
      <c r="D40">
        <v>4669746930</v>
      </c>
      <c r="E40">
        <v>2401466187</v>
      </c>
    </row>
    <row r="41" spans="1:5">
      <c r="A41" t="s">
        <v>3</v>
      </c>
      <c r="B41">
        <v>1</v>
      </c>
      <c r="C41">
        <v>2009</v>
      </c>
      <c r="D41">
        <v>3725099040</v>
      </c>
      <c r="E41">
        <v>1765792104</v>
      </c>
    </row>
    <row r="42" spans="1:5">
      <c r="A42" t="s">
        <v>3</v>
      </c>
      <c r="B42">
        <v>1</v>
      </c>
      <c r="C42">
        <v>2010</v>
      </c>
      <c r="D42">
        <v>4402331731</v>
      </c>
      <c r="E42">
        <v>1849522324</v>
      </c>
    </row>
    <row r="43" spans="1:5">
      <c r="A43" t="s">
        <v>3</v>
      </c>
      <c r="B43">
        <v>1</v>
      </c>
      <c r="C43">
        <v>2011</v>
      </c>
      <c r="D43">
        <v>5158618169</v>
      </c>
      <c r="E43">
        <v>2255420859</v>
      </c>
    </row>
    <row r="44" spans="1:5">
      <c r="A44" t="s">
        <v>3</v>
      </c>
      <c r="B44">
        <v>1</v>
      </c>
      <c r="C44">
        <v>2012</v>
      </c>
      <c r="D44">
        <v>5772006384</v>
      </c>
      <c r="E44">
        <v>2257737340</v>
      </c>
    </row>
    <row r="45" spans="1:5">
      <c r="A45" t="s">
        <v>3</v>
      </c>
      <c r="B45">
        <v>1</v>
      </c>
      <c r="C45">
        <v>2013</v>
      </c>
      <c r="D45">
        <v>5395450448</v>
      </c>
      <c r="E45">
        <v>2341299219</v>
      </c>
    </row>
    <row r="46" spans="1:5">
      <c r="A46" t="s">
        <v>3</v>
      </c>
      <c r="B46">
        <v>1</v>
      </c>
      <c r="C46">
        <v>2014</v>
      </c>
      <c r="D46">
        <v>5607223157</v>
      </c>
      <c r="E46">
        <v>2662998582</v>
      </c>
    </row>
    <row r="47" spans="1:5">
      <c r="A47" t="s">
        <v>3</v>
      </c>
      <c r="B47">
        <v>1</v>
      </c>
      <c r="C47">
        <v>2015</v>
      </c>
      <c r="D47">
        <v>4458341503</v>
      </c>
      <c r="E47">
        <v>2481092714</v>
      </c>
    </row>
    <row r="48" spans="1:5">
      <c r="A48" t="s">
        <v>3</v>
      </c>
      <c r="B48">
        <v>1</v>
      </c>
      <c r="C48">
        <v>2016</v>
      </c>
      <c r="D48">
        <v>4654466054.5860004</v>
      </c>
      <c r="E48">
        <v>2197276402.0209999</v>
      </c>
    </row>
    <row r="49" spans="1:5">
      <c r="A49" t="s">
        <v>3</v>
      </c>
      <c r="B49">
        <v>1</v>
      </c>
      <c r="C49">
        <v>2017</v>
      </c>
      <c r="D49">
        <v>5269484338.3590002</v>
      </c>
      <c r="E49">
        <v>2102621814.4159999</v>
      </c>
    </row>
    <row r="50" spans="1:5">
      <c r="A50" t="s">
        <v>3</v>
      </c>
      <c r="B50">
        <v>1</v>
      </c>
      <c r="C50">
        <v>2018</v>
      </c>
      <c r="D50">
        <v>5669326922.2010002</v>
      </c>
      <c r="E50">
        <v>1987672862.8540001</v>
      </c>
    </row>
    <row r="51" spans="1:5">
      <c r="A51" t="s">
        <v>3</v>
      </c>
      <c r="B51">
        <v>1</v>
      </c>
      <c r="C51">
        <v>2019</v>
      </c>
      <c r="D51">
        <v>5601184454.5200005</v>
      </c>
      <c r="E51">
        <v>1876368427.0550001</v>
      </c>
    </row>
    <row r="52" spans="1:5">
      <c r="A52" t="s">
        <v>4</v>
      </c>
      <c r="B52">
        <v>2</v>
      </c>
      <c r="C52">
        <v>1962</v>
      </c>
      <c r="D52">
        <v>154762336</v>
      </c>
      <c r="E52">
        <v>124248416</v>
      </c>
    </row>
    <row r="53" spans="1:5">
      <c r="A53" t="s">
        <v>4</v>
      </c>
      <c r="B53">
        <v>2</v>
      </c>
      <c r="C53">
        <v>1963</v>
      </c>
      <c r="D53">
        <v>155993040</v>
      </c>
      <c r="E53">
        <v>110508240</v>
      </c>
    </row>
    <row r="54" spans="1:5">
      <c r="A54" t="s">
        <v>4</v>
      </c>
      <c r="B54">
        <v>2</v>
      </c>
      <c r="C54">
        <v>1964</v>
      </c>
      <c r="D54">
        <v>171667952</v>
      </c>
      <c r="E54">
        <v>122512736</v>
      </c>
    </row>
    <row r="55" spans="1:5">
      <c r="A55" t="s">
        <v>4</v>
      </c>
      <c r="B55">
        <v>2</v>
      </c>
      <c r="C55">
        <v>1965</v>
      </c>
      <c r="D55">
        <v>164282208</v>
      </c>
      <c r="E55">
        <v>128465360</v>
      </c>
    </row>
    <row r="56" spans="1:5">
      <c r="A56" t="s">
        <v>4</v>
      </c>
      <c r="B56">
        <v>2</v>
      </c>
      <c r="C56">
        <v>1966</v>
      </c>
      <c r="D56">
        <v>160910928</v>
      </c>
      <c r="E56">
        <v>148929056</v>
      </c>
    </row>
    <row r="57" spans="1:5">
      <c r="A57" t="s">
        <v>4</v>
      </c>
      <c r="B57">
        <v>2</v>
      </c>
      <c r="C57">
        <v>1967</v>
      </c>
      <c r="D57">
        <v>157354928</v>
      </c>
      <c r="E57">
        <v>137275008</v>
      </c>
    </row>
    <row r="58" spans="1:5">
      <c r="A58" t="s">
        <v>4</v>
      </c>
      <c r="B58">
        <v>2</v>
      </c>
      <c r="C58">
        <v>1968</v>
      </c>
      <c r="D58">
        <v>180979856</v>
      </c>
      <c r="E58">
        <v>151381152</v>
      </c>
    </row>
    <row r="59" spans="1:5">
      <c r="A59" t="s">
        <v>4</v>
      </c>
      <c r="B59">
        <v>2</v>
      </c>
      <c r="C59">
        <v>1969</v>
      </c>
      <c r="D59">
        <v>198644224</v>
      </c>
      <c r="E59">
        <v>123694544</v>
      </c>
    </row>
    <row r="60" spans="1:5">
      <c r="A60" t="s">
        <v>4</v>
      </c>
      <c r="B60">
        <v>2</v>
      </c>
      <c r="C60">
        <v>1970</v>
      </c>
      <c r="D60">
        <v>192404336</v>
      </c>
      <c r="E60">
        <v>160578544</v>
      </c>
    </row>
    <row r="61" spans="1:5">
      <c r="A61" t="s">
        <v>4</v>
      </c>
      <c r="B61">
        <v>2</v>
      </c>
      <c r="C61">
        <v>1971</v>
      </c>
      <c r="D61">
        <v>217821120</v>
      </c>
      <c r="E61">
        <v>124924040</v>
      </c>
    </row>
    <row r="62" spans="1:5">
      <c r="A62" t="s">
        <v>4</v>
      </c>
      <c r="B62">
        <v>2</v>
      </c>
      <c r="C62">
        <v>1972</v>
      </c>
      <c r="D62">
        <v>278520640</v>
      </c>
      <c r="E62">
        <v>215879152</v>
      </c>
    </row>
    <row r="63" spans="1:5">
      <c r="A63" t="s">
        <v>4</v>
      </c>
      <c r="B63">
        <v>2</v>
      </c>
      <c r="C63">
        <v>1973</v>
      </c>
      <c r="D63">
        <v>359020320</v>
      </c>
      <c r="E63">
        <v>194657040</v>
      </c>
    </row>
    <row r="64" spans="1:5">
      <c r="A64" t="s">
        <v>4</v>
      </c>
      <c r="B64">
        <v>2</v>
      </c>
      <c r="C64">
        <v>1974</v>
      </c>
      <c r="D64">
        <v>497444160</v>
      </c>
      <c r="E64">
        <v>390716768</v>
      </c>
    </row>
    <row r="65" spans="1:5">
      <c r="A65" t="s">
        <v>4</v>
      </c>
      <c r="B65">
        <v>2</v>
      </c>
      <c r="C65">
        <v>1975</v>
      </c>
      <c r="D65">
        <v>581442496</v>
      </c>
      <c r="E65">
        <v>462401984</v>
      </c>
    </row>
    <row r="66" spans="1:5">
      <c r="A66" t="s">
        <v>4</v>
      </c>
      <c r="B66">
        <v>2</v>
      </c>
      <c r="C66">
        <v>1976</v>
      </c>
    </row>
    <row r="67" spans="1:5">
      <c r="A67" t="s">
        <v>4</v>
      </c>
      <c r="B67">
        <v>2</v>
      </c>
      <c r="C67">
        <v>1977</v>
      </c>
      <c r="D67">
        <v>762431936</v>
      </c>
      <c r="E67">
        <v>622758528</v>
      </c>
    </row>
    <row r="68" spans="1:5">
      <c r="A68" t="s">
        <v>4</v>
      </c>
      <c r="B68">
        <v>2</v>
      </c>
      <c r="C68">
        <v>1978</v>
      </c>
      <c r="D68">
        <v>756155648</v>
      </c>
      <c r="E68">
        <v>420842336</v>
      </c>
    </row>
    <row r="69" spans="1:5">
      <c r="A69" t="s">
        <v>4</v>
      </c>
      <c r="B69">
        <v>2</v>
      </c>
      <c r="C69">
        <v>1979</v>
      </c>
      <c r="D69">
        <v>931319744</v>
      </c>
      <c r="E69">
        <v>533265312</v>
      </c>
    </row>
    <row r="70" spans="1:5">
      <c r="A70" t="s">
        <v>4</v>
      </c>
      <c r="B70">
        <v>2</v>
      </c>
      <c r="C70">
        <v>1980</v>
      </c>
      <c r="D70">
        <v>1037949888</v>
      </c>
      <c r="E70">
        <v>476683616</v>
      </c>
    </row>
    <row r="71" spans="1:5">
      <c r="A71" t="s">
        <v>4</v>
      </c>
      <c r="B71">
        <v>2</v>
      </c>
      <c r="C71">
        <v>1981</v>
      </c>
      <c r="D71">
        <v>1077415936</v>
      </c>
      <c r="E71">
        <v>560791872</v>
      </c>
    </row>
    <row r="72" spans="1:5">
      <c r="A72" t="s">
        <v>4</v>
      </c>
      <c r="B72">
        <v>2</v>
      </c>
      <c r="C72">
        <v>1982</v>
      </c>
    </row>
    <row r="73" spans="1:5">
      <c r="A73" t="s">
        <v>4</v>
      </c>
      <c r="B73">
        <v>2</v>
      </c>
      <c r="C73">
        <v>1983</v>
      </c>
    </row>
    <row r="74" spans="1:5">
      <c r="A74" t="s">
        <v>4</v>
      </c>
      <c r="B74">
        <v>2</v>
      </c>
      <c r="C74">
        <v>1984</v>
      </c>
    </row>
    <row r="75" spans="1:5">
      <c r="A75" t="s">
        <v>4</v>
      </c>
      <c r="B75">
        <v>2</v>
      </c>
      <c r="C75">
        <v>1985</v>
      </c>
    </row>
    <row r="76" spans="1:5">
      <c r="A76" t="s">
        <v>4</v>
      </c>
      <c r="B76">
        <v>2</v>
      </c>
      <c r="C76">
        <v>1986</v>
      </c>
      <c r="D76">
        <v>960864000</v>
      </c>
      <c r="E76">
        <v>625476608</v>
      </c>
    </row>
    <row r="77" spans="1:5">
      <c r="A77" t="s">
        <v>4</v>
      </c>
      <c r="B77">
        <v>2</v>
      </c>
      <c r="C77">
        <v>1987</v>
      </c>
      <c r="D77">
        <v>1023368896</v>
      </c>
      <c r="E77">
        <v>606328640</v>
      </c>
    </row>
    <row r="78" spans="1:5">
      <c r="A78" t="s">
        <v>4</v>
      </c>
      <c r="B78">
        <v>2</v>
      </c>
      <c r="C78">
        <v>1988</v>
      </c>
    </row>
    <row r="79" spans="1:5">
      <c r="A79" t="s">
        <v>4</v>
      </c>
      <c r="B79">
        <v>2</v>
      </c>
      <c r="C79">
        <v>1989</v>
      </c>
      <c r="D79">
        <v>1533968768</v>
      </c>
      <c r="E79">
        <v>750882240</v>
      </c>
    </row>
    <row r="80" spans="1:5">
      <c r="A80" t="s">
        <v>4</v>
      </c>
      <c r="B80">
        <v>2</v>
      </c>
      <c r="C80">
        <v>1990</v>
      </c>
      <c r="D80">
        <v>1620414080</v>
      </c>
      <c r="E80">
        <v>782599552</v>
      </c>
    </row>
    <row r="81" spans="1:5">
      <c r="A81" t="s">
        <v>4</v>
      </c>
      <c r="B81">
        <v>2</v>
      </c>
      <c r="C81">
        <v>1991</v>
      </c>
      <c r="D81">
        <v>1096946944</v>
      </c>
      <c r="E81">
        <v>652207296</v>
      </c>
    </row>
    <row r="82" spans="1:5">
      <c r="A82" t="s">
        <v>4</v>
      </c>
      <c r="B82">
        <v>2</v>
      </c>
      <c r="C82">
        <v>1992</v>
      </c>
      <c r="D82">
        <v>1172448768</v>
      </c>
      <c r="E82">
        <v>683030272</v>
      </c>
    </row>
    <row r="83" spans="1:5">
      <c r="A83" t="s">
        <v>4</v>
      </c>
      <c r="B83">
        <v>2</v>
      </c>
      <c r="C83">
        <v>1993</v>
      </c>
      <c r="D83">
        <v>1139198848</v>
      </c>
      <c r="E83">
        <v>605100672</v>
      </c>
    </row>
    <row r="84" spans="1:5">
      <c r="A84" t="s">
        <v>4</v>
      </c>
      <c r="B84">
        <v>2</v>
      </c>
      <c r="C84">
        <v>1994</v>
      </c>
      <c r="D84">
        <v>876750144</v>
      </c>
      <c r="E84">
        <v>444400992</v>
      </c>
    </row>
    <row r="85" spans="1:5">
      <c r="A85" t="s">
        <v>4</v>
      </c>
      <c r="B85">
        <v>2</v>
      </c>
      <c r="C85">
        <v>1995</v>
      </c>
      <c r="D85">
        <v>1224417408</v>
      </c>
      <c r="E85">
        <v>530758080</v>
      </c>
    </row>
    <row r="86" spans="1:5">
      <c r="A86" t="s">
        <v>4</v>
      </c>
      <c r="B86">
        <v>2</v>
      </c>
      <c r="C86">
        <v>1996</v>
      </c>
      <c r="D86">
        <v>2134253440</v>
      </c>
      <c r="E86">
        <v>409322528</v>
      </c>
    </row>
    <row r="87" spans="1:5">
      <c r="A87" t="s">
        <v>4</v>
      </c>
      <c r="B87">
        <v>2</v>
      </c>
      <c r="C87">
        <v>1997</v>
      </c>
      <c r="D87">
        <v>1706332928</v>
      </c>
      <c r="E87">
        <v>344527488</v>
      </c>
    </row>
    <row r="88" spans="1:5">
      <c r="A88" t="s">
        <v>4</v>
      </c>
      <c r="B88">
        <v>2</v>
      </c>
      <c r="C88">
        <v>1998</v>
      </c>
      <c r="D88">
        <v>1573858432</v>
      </c>
      <c r="E88">
        <v>517367616</v>
      </c>
    </row>
    <row r="89" spans="1:5">
      <c r="A89" t="s">
        <v>4</v>
      </c>
      <c r="B89">
        <v>2</v>
      </c>
      <c r="C89">
        <v>1999</v>
      </c>
      <c r="D89">
        <v>1604359110</v>
      </c>
      <c r="E89">
        <v>471319844</v>
      </c>
    </row>
    <row r="90" spans="1:5">
      <c r="A90" t="s">
        <v>4</v>
      </c>
      <c r="B90">
        <v>2</v>
      </c>
      <c r="C90">
        <v>2000</v>
      </c>
      <c r="D90">
        <v>1546910031</v>
      </c>
      <c r="E90">
        <v>693346787</v>
      </c>
    </row>
    <row r="91" spans="1:5">
      <c r="A91" t="s">
        <v>4</v>
      </c>
      <c r="B91">
        <v>2</v>
      </c>
      <c r="C91">
        <v>2001</v>
      </c>
      <c r="D91">
        <v>1724459999</v>
      </c>
      <c r="E91">
        <v>782404578</v>
      </c>
    </row>
    <row r="92" spans="1:5">
      <c r="A92" t="s">
        <v>4</v>
      </c>
      <c r="B92">
        <v>2</v>
      </c>
      <c r="C92">
        <v>2002</v>
      </c>
      <c r="D92">
        <v>1970434597</v>
      </c>
      <c r="E92">
        <v>690797399</v>
      </c>
    </row>
    <row r="93" spans="1:5">
      <c r="A93" t="s">
        <v>4</v>
      </c>
      <c r="B93">
        <v>2</v>
      </c>
      <c r="C93">
        <v>2003</v>
      </c>
      <c r="D93">
        <v>2398641404</v>
      </c>
      <c r="E93">
        <v>1154534363</v>
      </c>
    </row>
    <row r="94" spans="1:5">
      <c r="A94" t="s">
        <v>4</v>
      </c>
      <c r="B94">
        <v>2</v>
      </c>
      <c r="C94">
        <v>2004</v>
      </c>
      <c r="D94">
        <v>2839133202</v>
      </c>
      <c r="E94">
        <v>1315412288</v>
      </c>
    </row>
    <row r="95" spans="1:5">
      <c r="A95" t="s">
        <v>4</v>
      </c>
      <c r="B95">
        <v>2</v>
      </c>
      <c r="C95">
        <v>2005</v>
      </c>
      <c r="D95">
        <v>3497700592</v>
      </c>
      <c r="E95">
        <v>1470807171</v>
      </c>
    </row>
    <row r="96" spans="1:5">
      <c r="A96" t="s">
        <v>4</v>
      </c>
      <c r="B96">
        <v>2</v>
      </c>
      <c r="C96">
        <v>2006</v>
      </c>
      <c r="D96">
        <v>3670993458</v>
      </c>
      <c r="E96">
        <v>1491565996</v>
      </c>
    </row>
    <row r="97" spans="1:5">
      <c r="A97" t="s">
        <v>4</v>
      </c>
      <c r="B97">
        <v>2</v>
      </c>
      <c r="C97">
        <v>2007</v>
      </c>
    </row>
    <row r="98" spans="1:5">
      <c r="A98" t="s">
        <v>4</v>
      </c>
      <c r="B98">
        <v>2</v>
      </c>
      <c r="C98">
        <v>2008</v>
      </c>
      <c r="D98">
        <v>6527603490</v>
      </c>
      <c r="E98">
        <v>2170480818</v>
      </c>
    </row>
    <row r="99" spans="1:5">
      <c r="A99" t="s">
        <v>4</v>
      </c>
      <c r="B99">
        <v>2</v>
      </c>
      <c r="C99">
        <v>2009</v>
      </c>
      <c r="D99">
        <v>4712899438</v>
      </c>
      <c r="E99">
        <v>2017385759</v>
      </c>
    </row>
    <row r="100" spans="1:5">
      <c r="A100" t="s">
        <v>4</v>
      </c>
      <c r="B100">
        <v>2</v>
      </c>
      <c r="C100">
        <v>2010</v>
      </c>
      <c r="D100">
        <v>4776840464.9259996</v>
      </c>
      <c r="E100">
        <v>2085661790.556</v>
      </c>
    </row>
    <row r="101" spans="1:5">
      <c r="A101" t="s">
        <v>4</v>
      </c>
      <c r="B101">
        <v>2</v>
      </c>
      <c r="C101">
        <v>2011</v>
      </c>
      <c r="D101">
        <v>5908917003</v>
      </c>
      <c r="E101">
        <v>2541704770</v>
      </c>
    </row>
    <row r="102" spans="1:5">
      <c r="A102" t="s">
        <v>4</v>
      </c>
      <c r="B102">
        <v>2</v>
      </c>
      <c r="C102">
        <v>2012</v>
      </c>
      <c r="D102">
        <v>6434215834</v>
      </c>
      <c r="E102">
        <v>2531665004</v>
      </c>
    </row>
    <row r="103" spans="1:5">
      <c r="A103" t="s">
        <v>4</v>
      </c>
      <c r="B103">
        <v>2</v>
      </c>
      <c r="C103">
        <v>2013</v>
      </c>
      <c r="D103">
        <v>6552182262</v>
      </c>
      <c r="E103">
        <v>2660988556</v>
      </c>
    </row>
    <row r="104" spans="1:5">
      <c r="A104" t="s">
        <v>4</v>
      </c>
      <c r="B104">
        <v>2</v>
      </c>
      <c r="C104">
        <v>2014</v>
      </c>
      <c r="D104">
        <v>6502674171</v>
      </c>
      <c r="E104">
        <v>2750172137</v>
      </c>
    </row>
    <row r="105" spans="1:5">
      <c r="A105" t="s">
        <v>4</v>
      </c>
      <c r="B105">
        <v>2</v>
      </c>
      <c r="C105">
        <v>2015</v>
      </c>
      <c r="D105">
        <v>5595354746</v>
      </c>
      <c r="E105">
        <v>2611671966</v>
      </c>
    </row>
    <row r="106" spans="1:5">
      <c r="A106" t="s">
        <v>4</v>
      </c>
      <c r="B106">
        <v>2</v>
      </c>
      <c r="C106">
        <v>2016</v>
      </c>
      <c r="D106">
        <v>5477912190</v>
      </c>
      <c r="E106">
        <v>2640276916</v>
      </c>
    </row>
    <row r="107" spans="1:5">
      <c r="A107" t="s">
        <v>4</v>
      </c>
      <c r="B107">
        <v>2</v>
      </c>
      <c r="C107">
        <v>2017</v>
      </c>
      <c r="D107">
        <v>6745362014.9510002</v>
      </c>
      <c r="E107">
        <v>2995885808.6209998</v>
      </c>
    </row>
    <row r="108" spans="1:5">
      <c r="A108" t="s">
        <v>4</v>
      </c>
      <c r="B108">
        <v>2</v>
      </c>
      <c r="C108">
        <v>2018</v>
      </c>
      <c r="D108">
        <v>8071410856.0719995</v>
      </c>
      <c r="E108">
        <v>3623242949.6020002</v>
      </c>
    </row>
    <row r="109" spans="1:5">
      <c r="A109" t="s">
        <v>4</v>
      </c>
      <c r="B109">
        <v>2</v>
      </c>
      <c r="C109">
        <v>2019</v>
      </c>
      <c r="D109">
        <v>8143734073.7559996</v>
      </c>
      <c r="E109">
        <v>4178514674.5100002</v>
      </c>
    </row>
  </sheetData>
  <sortState xmlns:xlrd2="http://schemas.microsoft.com/office/spreadsheetml/2017/richdata2" ref="G6:H15">
    <sortCondition ref="G6:G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A5D8B-AC2C-564D-9978-6928F5715DE0}">
  <dimension ref="A1:W94"/>
  <sheetViews>
    <sheetView workbookViewId="0">
      <pane xSplit="3" ySplit="1" topLeftCell="P59" activePane="bottomRight" state="frozen"/>
      <selection pane="topRight" activeCell="D1" sqref="D1"/>
      <selection pane="bottomLeft" activeCell="A2" sqref="A2"/>
      <selection pane="bottomRight" activeCell="W67" sqref="W67"/>
    </sheetView>
  </sheetViews>
  <sheetFormatPr baseColWidth="10" defaultRowHeight="16"/>
  <sheetData>
    <row r="1" spans="1:23" ht="170">
      <c r="A1" s="1" t="s">
        <v>0</v>
      </c>
      <c r="B1" s="1" t="s">
        <v>1</v>
      </c>
      <c r="C1" s="2" t="s">
        <v>2</v>
      </c>
      <c r="D1" s="3" t="s">
        <v>5</v>
      </c>
      <c r="E1" s="3" t="s">
        <v>6</v>
      </c>
      <c r="F1" s="3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3" t="s">
        <v>12</v>
      </c>
      <c r="L1" s="4" t="s">
        <v>13</v>
      </c>
      <c r="M1" s="3" t="s">
        <v>14</v>
      </c>
      <c r="N1" s="4" t="s">
        <v>15</v>
      </c>
      <c r="O1" s="4" t="s">
        <v>16</v>
      </c>
      <c r="P1" s="5" t="s">
        <v>17</v>
      </c>
      <c r="Q1" s="6" t="s">
        <v>18</v>
      </c>
      <c r="R1" s="5" t="s">
        <v>19</v>
      </c>
      <c r="S1" s="4" t="s">
        <v>20</v>
      </c>
      <c r="T1" s="4" t="s">
        <v>21</v>
      </c>
      <c r="U1" s="4" t="s">
        <v>22</v>
      </c>
      <c r="V1" s="3" t="s">
        <v>23</v>
      </c>
      <c r="W1" s="3" t="s">
        <v>24</v>
      </c>
    </row>
    <row r="2" spans="1:23">
      <c r="A2" t="s">
        <v>3</v>
      </c>
      <c r="B2">
        <v>1</v>
      </c>
      <c r="C2">
        <v>1980</v>
      </c>
      <c r="D2">
        <v>0.84922618991482479</v>
      </c>
      <c r="E2">
        <v>9.854398275320797E-2</v>
      </c>
      <c r="F2">
        <v>0.58990464086670247</v>
      </c>
      <c r="G2">
        <v>7.1554729006796797E-2</v>
      </c>
      <c r="H2">
        <v>6.7171455848159117E-2</v>
      </c>
      <c r="I2">
        <v>0.38780850134939326</v>
      </c>
      <c r="J2">
        <v>0.30398398582363972</v>
      </c>
      <c r="K2">
        <v>0.4983408021931332</v>
      </c>
      <c r="L2">
        <v>6.1234101947572318E-2</v>
      </c>
      <c r="M2">
        <v>8.5180694259270148E-2</v>
      </c>
      <c r="N2">
        <v>0.10729040363329474</v>
      </c>
      <c r="O2">
        <v>3.6323519915716696E-3</v>
      </c>
      <c r="P2">
        <v>4.6824137365278851E-2</v>
      </c>
      <c r="Q2">
        <v>2.2387044573043888E-2</v>
      </c>
      <c r="R2">
        <v>0.540712428371388</v>
      </c>
      <c r="S2">
        <v>0.31133878893634409</v>
      </c>
      <c r="T2">
        <v>0.17542284763111374</v>
      </c>
      <c r="U2">
        <v>4.0138366501740678E-2</v>
      </c>
      <c r="V2">
        <v>6.64248679331058E-2</v>
      </c>
      <c r="W2">
        <v>4.3271203208995823</v>
      </c>
    </row>
    <row r="3" spans="1:23">
      <c r="A3" t="s">
        <v>3</v>
      </c>
      <c r="B3">
        <v>1</v>
      </c>
      <c r="C3">
        <v>1981</v>
      </c>
      <c r="D3">
        <v>0.96791933060921198</v>
      </c>
      <c r="E3">
        <v>9.854398275320797E-2</v>
      </c>
      <c r="F3">
        <v>0.68525085786247519</v>
      </c>
      <c r="G3">
        <v>7.6072989613701181E-2</v>
      </c>
      <c r="H3">
        <v>7.1160161622799797E-2</v>
      </c>
      <c r="I3">
        <v>0.39193412370417408</v>
      </c>
      <c r="J3">
        <v>0.33996576373745829</v>
      </c>
      <c r="K3">
        <v>0.5670388831420744</v>
      </c>
      <c r="L3">
        <v>7.2897740413776571E-2</v>
      </c>
      <c r="M3">
        <v>0.10572679136703381</v>
      </c>
      <c r="N3">
        <v>0.12481766770443209</v>
      </c>
      <c r="O3">
        <v>4.2372443966993889E-3</v>
      </c>
      <c r="P3">
        <v>5.4519987740179493E-2</v>
      </c>
      <c r="Q3">
        <v>2.6071038413380501E-2</v>
      </c>
      <c r="R3">
        <v>0.62518540036293391</v>
      </c>
      <c r="S3">
        <v>0.35984311276337055</v>
      </c>
      <c r="T3">
        <v>0.20325061245362896</v>
      </c>
      <c r="U3">
        <v>4.6436839903405601E-2</v>
      </c>
      <c r="V3">
        <v>7.6874711037224625E-2</v>
      </c>
      <c r="W3">
        <v>4.8977472396011681</v>
      </c>
    </row>
    <row r="4" spans="1:23">
      <c r="A4" t="s">
        <v>3</v>
      </c>
      <c r="B4">
        <v>1</v>
      </c>
      <c r="C4">
        <v>1982</v>
      </c>
      <c r="D4">
        <v>1.0550384062968186</v>
      </c>
      <c r="E4">
        <v>0.11086198059735897</v>
      </c>
      <c r="F4">
        <v>0.75615959907361696</v>
      </c>
      <c r="G4">
        <v>8.9220509585310345E-2</v>
      </c>
      <c r="H4">
        <v>8.2575724689161051E-2</v>
      </c>
      <c r="I4">
        <v>0.41256223547807797</v>
      </c>
      <c r="J4">
        <v>0.36162250781097932</v>
      </c>
      <c r="K4">
        <v>0.60977938301584556</v>
      </c>
      <c r="L4">
        <v>9.719698721836878E-2</v>
      </c>
      <c r="M4">
        <v>0.10979320641961203</v>
      </c>
      <c r="N4">
        <v>0.14458147967755555</v>
      </c>
      <c r="O4">
        <v>4.923109056420967E-3</v>
      </c>
      <c r="P4">
        <v>6.3213173258194533E-2</v>
      </c>
      <c r="Q4">
        <v>3.0233939985708533E-2</v>
      </c>
      <c r="R4">
        <v>0.71708301435146371</v>
      </c>
      <c r="S4">
        <v>0.41256914903447556</v>
      </c>
      <c r="T4">
        <v>0.23360854598540934</v>
      </c>
      <c r="U4">
        <v>5.3297392187316543E-2</v>
      </c>
      <c r="V4">
        <v>8.8261232482577043E-2</v>
      </c>
      <c r="W4">
        <v>5.4325815762042708</v>
      </c>
    </row>
    <row r="5" spans="1:23">
      <c r="A5" t="s">
        <v>3</v>
      </c>
      <c r="B5">
        <v>1</v>
      </c>
      <c r="C5">
        <v>1983</v>
      </c>
      <c r="D5">
        <v>1.1508165901133749</v>
      </c>
      <c r="E5">
        <v>0.11702097951943448</v>
      </c>
      <c r="F5">
        <v>0.84189107149838738</v>
      </c>
      <c r="G5">
        <v>9.4710820713067051E-2</v>
      </c>
      <c r="H5">
        <v>8.7302805568056793E-2</v>
      </c>
      <c r="I5">
        <v>0.43319034725198191</v>
      </c>
      <c r="J5">
        <v>0.40268008511702935</v>
      </c>
      <c r="K5">
        <v>0.67691105821025066</v>
      </c>
      <c r="L5">
        <v>0.10886062568457303</v>
      </c>
      <c r="M5">
        <v>0.11771201467989596</v>
      </c>
      <c r="N5">
        <v>0.1745797008483092</v>
      </c>
      <c r="O5">
        <v>5.9722932399682623E-3</v>
      </c>
      <c r="P5">
        <v>7.644098872802027E-2</v>
      </c>
      <c r="Q5">
        <v>3.6571529976137378E-2</v>
      </c>
      <c r="R5">
        <v>0.74888122382549394</v>
      </c>
      <c r="S5">
        <v>0.43080354197585502</v>
      </c>
      <c r="T5">
        <v>0.2441683039268869</v>
      </c>
      <c r="U5">
        <v>5.5673335779102218E-2</v>
      </c>
      <c r="V5">
        <v>9.2208684580071074E-2</v>
      </c>
      <c r="W5">
        <v>5.8963960012358969</v>
      </c>
    </row>
    <row r="6" spans="1:23">
      <c r="A6" t="s">
        <v>3</v>
      </c>
      <c r="B6">
        <v>1</v>
      </c>
      <c r="C6">
        <v>1984</v>
      </c>
      <c r="D6">
        <v>1.192633746443426</v>
      </c>
      <c r="E6">
        <v>0.12317997844150998</v>
      </c>
      <c r="F6">
        <v>1.045102704150092</v>
      </c>
      <c r="G6">
        <v>9.865335738788561E-2</v>
      </c>
      <c r="H6">
        <v>9.0661164123751636E-2</v>
      </c>
      <c r="I6">
        <v>0.46413251491283775</v>
      </c>
      <c r="J6">
        <v>0.45140775928245136</v>
      </c>
      <c r="K6">
        <v>0.77861554612977424</v>
      </c>
      <c r="L6">
        <v>0.1195522942785936</v>
      </c>
      <c r="M6">
        <v>0.12113636419785656</v>
      </c>
      <c r="N6">
        <v>0.20019258109363247</v>
      </c>
      <c r="O6">
        <v>6.8751453433324129E-3</v>
      </c>
      <c r="P6">
        <v>8.7763572231752407E-2</v>
      </c>
      <c r="Q6">
        <v>4.1999053734009285E-2</v>
      </c>
      <c r="R6">
        <v>0.7751533345632895</v>
      </c>
      <c r="S6">
        <v>0.44586502718997267</v>
      </c>
      <c r="T6">
        <v>0.25287569926274461</v>
      </c>
      <c r="U6">
        <v>5.7637138170522906E-2</v>
      </c>
      <c r="V6">
        <v>9.5469575661923822E-2</v>
      </c>
      <c r="W6">
        <v>6.4489065565993604</v>
      </c>
    </row>
    <row r="7" spans="1:23">
      <c r="A7" t="s">
        <v>3</v>
      </c>
      <c r="B7">
        <v>1</v>
      </c>
      <c r="C7">
        <v>1985</v>
      </c>
      <c r="D7">
        <v>1.2569434641328223</v>
      </c>
      <c r="E7">
        <v>0.12933897736358549</v>
      </c>
      <c r="F7">
        <v>1.3221275321020951</v>
      </c>
      <c r="G7">
        <v>9.7995444737775286E-2</v>
      </c>
      <c r="H7">
        <v>9.0102152193887133E-2</v>
      </c>
      <c r="I7">
        <v>0.49507468257369358</v>
      </c>
      <c r="J7">
        <v>0.56882791855607251</v>
      </c>
      <c r="K7">
        <v>0.8212441598782213</v>
      </c>
      <c r="L7">
        <v>0.14190760133881841</v>
      </c>
      <c r="M7">
        <v>0.12199245157734671</v>
      </c>
      <c r="N7">
        <v>0.23158734266457384</v>
      </c>
      <c r="O7">
        <v>7.991905892216173E-3</v>
      </c>
      <c r="P7">
        <v>0.10168297772773761</v>
      </c>
      <c r="Q7">
        <v>4.8675307421313818E-2</v>
      </c>
      <c r="R7">
        <v>0.81368417531514625</v>
      </c>
      <c r="S7">
        <v>0.46794762018938307</v>
      </c>
      <c r="T7">
        <v>0.26560148889394092</v>
      </c>
      <c r="U7">
        <v>6.0518500638978158E-2</v>
      </c>
      <c r="V7">
        <v>0.10024966131768301</v>
      </c>
      <c r="W7">
        <v>7.1434933645152912</v>
      </c>
    </row>
    <row r="8" spans="1:23">
      <c r="A8" t="s">
        <v>3</v>
      </c>
      <c r="B8">
        <v>1</v>
      </c>
      <c r="C8">
        <v>1986</v>
      </c>
      <c r="D8">
        <v>1.2873559414637687</v>
      </c>
      <c r="E8">
        <v>0.13549797628566096</v>
      </c>
      <c r="F8">
        <v>1.6984045670318408</v>
      </c>
      <c r="G8">
        <v>0.10194785986427969</v>
      </c>
      <c r="H8">
        <v>9.3451936796567214E-2</v>
      </c>
      <c r="I8">
        <v>0.5621160458388812</v>
      </c>
      <c r="J8">
        <v>0.64913834449537922</v>
      </c>
      <c r="K8">
        <v>0.87103348564740513</v>
      </c>
      <c r="L8">
        <v>0.16912275775996166</v>
      </c>
      <c r="M8">
        <v>0.1791362841583144</v>
      </c>
      <c r="N8">
        <v>0.25048736620775763</v>
      </c>
      <c r="O8">
        <v>8.6691974841806001E-3</v>
      </c>
      <c r="P8">
        <v>0.11008280688367394</v>
      </c>
      <c r="Q8">
        <v>5.2706108756574305E-2</v>
      </c>
      <c r="R8">
        <v>0.8737559406894736</v>
      </c>
      <c r="S8">
        <v>0.50235995792150057</v>
      </c>
      <c r="T8">
        <v>0.28557599018268454</v>
      </c>
      <c r="U8">
        <v>6.5014134264097176E-2</v>
      </c>
      <c r="V8">
        <v>0.10771828050813254</v>
      </c>
      <c r="W8">
        <v>8.0035749822401332</v>
      </c>
    </row>
    <row r="9" spans="1:23">
      <c r="A9" t="s">
        <v>3</v>
      </c>
      <c r="B9">
        <v>1</v>
      </c>
      <c r="C9">
        <v>1987</v>
      </c>
      <c r="D9">
        <v>1.4686692177736114</v>
      </c>
      <c r="E9">
        <v>0.14781597412981196</v>
      </c>
      <c r="F9">
        <v>2.0878017221574332</v>
      </c>
      <c r="G9">
        <v>0.1232276104931312</v>
      </c>
      <c r="H9">
        <v>0.11114368922976618</v>
      </c>
      <c r="I9">
        <v>0.6600995767649247</v>
      </c>
      <c r="J9">
        <v>0.82904723406447212</v>
      </c>
      <c r="K9">
        <v>0.95763334664818756</v>
      </c>
      <c r="L9">
        <v>0.21869322124132975</v>
      </c>
      <c r="M9">
        <v>0.16929127929417762</v>
      </c>
      <c r="N9">
        <v>0.30716157915806125</v>
      </c>
      <c r="O9">
        <v>1.072302090110016E-2</v>
      </c>
      <c r="P9">
        <v>0.13536334225719615</v>
      </c>
      <c r="Q9">
        <v>6.4846268225722745E-2</v>
      </c>
      <c r="R9">
        <v>1.1089794884189361</v>
      </c>
      <c r="S9">
        <v>0.63693133431135607</v>
      </c>
      <c r="T9">
        <v>0.3633805382470765</v>
      </c>
      <c r="U9">
        <v>8.2652288235837618E-2</v>
      </c>
      <c r="V9">
        <v>0.13697093774318578</v>
      </c>
      <c r="W9">
        <v>9.6204316692953178</v>
      </c>
    </row>
    <row r="10" spans="1:23">
      <c r="A10" t="s">
        <v>3</v>
      </c>
      <c r="B10">
        <v>1</v>
      </c>
      <c r="C10">
        <v>1988</v>
      </c>
      <c r="D10">
        <v>1.7406919316781859</v>
      </c>
      <c r="E10">
        <v>0.16629297089603848</v>
      </c>
      <c r="F10">
        <v>2.5478071577263237</v>
      </c>
      <c r="G10">
        <v>0.15030146446010664</v>
      </c>
      <c r="H10">
        <v>0.13284683002656453</v>
      </c>
      <c r="I10">
        <v>0.77355419152139604</v>
      </c>
      <c r="J10">
        <v>1.0489985410611689</v>
      </c>
      <c r="K10">
        <v>1.0904421774077855</v>
      </c>
      <c r="L10">
        <v>0.27215156421143255</v>
      </c>
      <c r="M10">
        <v>8.6464825328505385E-2</v>
      </c>
      <c r="N10">
        <v>0.36215871991358284</v>
      </c>
      <c r="O10">
        <v>1.2749455731779999E-2</v>
      </c>
      <c r="P10">
        <v>0.16003085433061068</v>
      </c>
      <c r="Q10">
        <v>7.6704931857385597E-2</v>
      </c>
      <c r="R10">
        <v>1.4756219956506129</v>
      </c>
      <c r="S10">
        <v>0.84611392554383136</v>
      </c>
      <c r="T10">
        <v>0.48492730524615452</v>
      </c>
      <c r="U10">
        <v>0.1102601125579302</v>
      </c>
      <c r="V10">
        <v>0.18273739277812709</v>
      </c>
      <c r="W10">
        <v>11.720856347927523</v>
      </c>
    </row>
    <row r="11" spans="1:23">
      <c r="A11" t="s">
        <v>3</v>
      </c>
      <c r="B11">
        <v>1</v>
      </c>
      <c r="C11">
        <v>1989</v>
      </c>
      <c r="D11">
        <v>1.9120789133036225</v>
      </c>
      <c r="E11">
        <v>0.18476996766226497</v>
      </c>
      <c r="F11">
        <v>2.9103631509245349</v>
      </c>
      <c r="G11">
        <v>0.18138930146791318</v>
      </c>
      <c r="H11">
        <v>0.15671627391828322</v>
      </c>
      <c r="I11">
        <v>0.99014936514738705</v>
      </c>
      <c r="J11">
        <v>1.3084282877752214</v>
      </c>
      <c r="K11">
        <v>1.2767325760722592</v>
      </c>
      <c r="L11">
        <v>0.34018945526429067</v>
      </c>
      <c r="M11">
        <v>0.30754939108183721</v>
      </c>
      <c r="N11">
        <v>0.4584363694452756</v>
      </c>
      <c r="O11">
        <v>1.6376793959939566E-2</v>
      </c>
      <c r="P11">
        <v>0.20353677027596298</v>
      </c>
      <c r="Q11">
        <v>9.7650638616012142E-2</v>
      </c>
      <c r="R11">
        <v>1.6727283490519247</v>
      </c>
      <c r="S11">
        <v>0.95827692451532276</v>
      </c>
      <c r="T11">
        <v>0.55191524068276188</v>
      </c>
      <c r="U11">
        <v>0.1251642214865801</v>
      </c>
      <c r="V11">
        <v>0.20756538770086633</v>
      </c>
      <c r="W11">
        <v>13.860017378352259</v>
      </c>
    </row>
    <row r="12" spans="1:23">
      <c r="A12" t="s">
        <v>3</v>
      </c>
      <c r="B12">
        <v>1</v>
      </c>
      <c r="C12">
        <v>1990</v>
      </c>
      <c r="D12">
        <v>2.1799832709029645</v>
      </c>
      <c r="E12">
        <v>0.20940596335056699</v>
      </c>
      <c r="F12">
        <v>3.4446825497401306</v>
      </c>
      <c r="G12">
        <v>0.20887145700338111</v>
      </c>
      <c r="H12">
        <v>0.17693498745651001</v>
      </c>
      <c r="I12">
        <v>1.1964304828864261</v>
      </c>
      <c r="J12">
        <v>1.5374032381358853</v>
      </c>
      <c r="K12">
        <v>1.5022950047254604</v>
      </c>
      <c r="L12">
        <v>0.46168568928725173</v>
      </c>
      <c r="M12">
        <v>0.3976525877731758</v>
      </c>
      <c r="N12">
        <v>0.58305454181663807</v>
      </c>
      <c r="O12">
        <v>2.1222454526892708E-2</v>
      </c>
      <c r="P12">
        <v>0.26045831263521202</v>
      </c>
      <c r="Q12">
        <v>0.12511261069503574</v>
      </c>
      <c r="R12">
        <v>1.8216776774466557</v>
      </c>
      <c r="S12">
        <v>1.0428959982956922</v>
      </c>
      <c r="T12">
        <v>0.60560481147727729</v>
      </c>
      <c r="U12">
        <v>0.13646167055693117</v>
      </c>
      <c r="V12">
        <v>0.22664213944653402</v>
      </c>
      <c r="W12">
        <v>16.138475448158619</v>
      </c>
    </row>
    <row r="13" spans="1:23">
      <c r="A13" t="s">
        <v>3</v>
      </c>
      <c r="B13">
        <v>1</v>
      </c>
      <c r="C13">
        <v>1991</v>
      </c>
      <c r="D13">
        <v>2.5294099635699823</v>
      </c>
      <c r="E13">
        <v>0.22665116033237837</v>
      </c>
      <c r="F13">
        <v>4.0211666096431422</v>
      </c>
      <c r="G13">
        <v>0.22531365993115518</v>
      </c>
      <c r="H13">
        <v>0.18865506987522779</v>
      </c>
      <c r="I13">
        <v>1.3562983491341813</v>
      </c>
      <c r="J13">
        <v>1.7122363283127469</v>
      </c>
      <c r="K13">
        <v>1.7808914567822411</v>
      </c>
      <c r="L13">
        <v>0.60456526049825376</v>
      </c>
      <c r="M13">
        <v>0.45650859511312381</v>
      </c>
      <c r="N13">
        <v>0.68282398362531393</v>
      </c>
      <c r="O13">
        <v>2.5227452302837045E-2</v>
      </c>
      <c r="P13">
        <v>0.30653768951557292</v>
      </c>
      <c r="Q13">
        <v>0.14739108158319467</v>
      </c>
      <c r="R13">
        <v>2.080921145312181</v>
      </c>
      <c r="S13">
        <v>1.1898999677838518</v>
      </c>
      <c r="T13">
        <v>0.69539732313854208</v>
      </c>
      <c r="U13">
        <v>0.15617148832712943</v>
      </c>
      <c r="V13">
        <v>0.25958201288264576</v>
      </c>
      <c r="W13">
        <v>18.645648597663705</v>
      </c>
    </row>
    <row r="14" spans="1:23">
      <c r="A14" t="s">
        <v>3</v>
      </c>
      <c r="B14">
        <v>1</v>
      </c>
      <c r="C14">
        <v>1992</v>
      </c>
      <c r="D14">
        <v>2.6705956656237149</v>
      </c>
      <c r="E14">
        <v>0.39417593101283199</v>
      </c>
      <c r="F14">
        <v>5.2695811000342196</v>
      </c>
      <c r="G14">
        <v>0.23613068104462989</v>
      </c>
      <c r="H14">
        <v>0.19621714933379661</v>
      </c>
      <c r="I14">
        <v>1.6347778580818839</v>
      </c>
      <c r="J14">
        <v>1.9626424316628321</v>
      </c>
      <c r="K14">
        <v>2.0698933184941546</v>
      </c>
      <c r="L14">
        <v>0.7221736150324799</v>
      </c>
      <c r="M14">
        <v>0.51365242769409147</v>
      </c>
      <c r="N14">
        <v>0.82837188359804781</v>
      </c>
      <c r="O14">
        <v>3.1274236678815098E-2</v>
      </c>
      <c r="P14">
        <v>0.37458600642115331</v>
      </c>
      <c r="Q14">
        <v>0.18036720809627926</v>
      </c>
      <c r="R14">
        <v>2.3938348304683936</v>
      </c>
      <c r="S14">
        <v>1.3668469711626476</v>
      </c>
      <c r="T14">
        <v>0.80939335156651848</v>
      </c>
      <c r="U14">
        <v>0.18007205806575194</v>
      </c>
      <c r="V14">
        <v>0.29997659413164729</v>
      </c>
      <c r="W14">
        <v>22.134563318203892</v>
      </c>
    </row>
    <row r="15" spans="1:23">
      <c r="A15" t="s">
        <v>3</v>
      </c>
      <c r="B15">
        <v>1</v>
      </c>
      <c r="C15">
        <v>1993</v>
      </c>
      <c r="D15">
        <v>2.9729252579796146</v>
      </c>
      <c r="E15">
        <v>0.28331395041547303</v>
      </c>
      <c r="F15">
        <v>5.6096025356441439</v>
      </c>
      <c r="G15">
        <v>0.30033042650709024</v>
      </c>
      <c r="H15">
        <v>0.23880912254263809</v>
      </c>
      <c r="I15">
        <v>1.8157895388978909</v>
      </c>
      <c r="J15">
        <v>2.2660624397762241</v>
      </c>
      <c r="K15">
        <v>2.154591115364429</v>
      </c>
      <c r="L15">
        <v>0.89810016189772734</v>
      </c>
      <c r="M15">
        <v>0.55816897142757949</v>
      </c>
      <c r="N15">
        <v>0.96797855349346218</v>
      </c>
      <c r="O15">
        <v>3.7306475367272107E-2</v>
      </c>
      <c r="P15">
        <v>0.44079628720844333</v>
      </c>
      <c r="Q15">
        <v>0.21253817859091004</v>
      </c>
      <c r="R15">
        <v>2.8929278632976474</v>
      </c>
      <c r="S15">
        <v>1.6479995975043491</v>
      </c>
      <c r="T15">
        <v>0.98361512733132528</v>
      </c>
      <c r="U15">
        <v>0.2183916257532042</v>
      </c>
      <c r="V15">
        <v>0.36398683962345946</v>
      </c>
      <c r="W15">
        <v>24.86323406862288</v>
      </c>
    </row>
    <row r="16" spans="1:23">
      <c r="A16" t="s">
        <v>3</v>
      </c>
      <c r="B16">
        <v>1</v>
      </c>
      <c r="C16">
        <v>1994</v>
      </c>
      <c r="D16">
        <v>3.2682853242805052</v>
      </c>
      <c r="E16">
        <v>0.30794994610377502</v>
      </c>
      <c r="F16">
        <v>6.297657694006495</v>
      </c>
      <c r="G16">
        <v>0.32901659134076011</v>
      </c>
      <c r="H16">
        <v>0.25662676946684099</v>
      </c>
      <c r="I16">
        <v>2.0628111773903903</v>
      </c>
      <c r="J16">
        <v>2.4950373901368881</v>
      </c>
      <c r="K16">
        <v>2.3025045730427682</v>
      </c>
      <c r="L16">
        <v>1.0438956427252806</v>
      </c>
      <c r="M16">
        <v>0.63799911956503619</v>
      </c>
      <c r="N16">
        <v>1.1005516527248742</v>
      </c>
      <c r="O16">
        <v>4.3245013600698018E-2</v>
      </c>
      <c r="P16">
        <v>0.50452119971145282</v>
      </c>
      <c r="Q16">
        <v>0.24357785733908985</v>
      </c>
      <c r="R16">
        <v>3.4939762277057316</v>
      </c>
      <c r="S16">
        <v>1.9847653219017403</v>
      </c>
      <c r="T16">
        <v>1.2000360550143503</v>
      </c>
      <c r="U16">
        <v>0.26491762278835612</v>
      </c>
      <c r="V16">
        <v>0.44213661096170265</v>
      </c>
      <c r="W16">
        <v>28.27951178980673</v>
      </c>
    </row>
    <row r="17" spans="1:23">
      <c r="A17" t="s">
        <v>3</v>
      </c>
      <c r="B17">
        <v>1</v>
      </c>
      <c r="C17">
        <v>1995</v>
      </c>
      <c r="D17">
        <v>3.4699791843572672</v>
      </c>
      <c r="E17">
        <v>0.34490393963622795</v>
      </c>
      <c r="F17">
        <v>6.9346345218353962</v>
      </c>
      <c r="G17">
        <v>0.34066225146336843</v>
      </c>
      <c r="H17">
        <v>0.26369564460682982</v>
      </c>
      <c r="I17">
        <v>2.11438145682515</v>
      </c>
      <c r="J17">
        <v>2.9326840932892897</v>
      </c>
      <c r="K17">
        <v>2.5689054374392324</v>
      </c>
      <c r="L17">
        <v>1.2441214363951201</v>
      </c>
      <c r="M17">
        <v>0.80472213672074333</v>
      </c>
      <c r="N17">
        <v>1.2793187883366091</v>
      </c>
      <c r="O17">
        <v>5.1592083863504307E-2</v>
      </c>
      <c r="P17">
        <v>0.59182314139244296</v>
      </c>
      <c r="Q17">
        <v>0.28622318958254217</v>
      </c>
      <c r="R17">
        <v>3.7426974391122712</v>
      </c>
      <c r="S17">
        <v>2.1235324968761238</v>
      </c>
      <c r="T17">
        <v>1.2922850563266735</v>
      </c>
      <c r="U17">
        <v>0.28429458824331261</v>
      </c>
      <c r="V17">
        <v>0.47487069602043197</v>
      </c>
      <c r="W17">
        <v>31.145327582322533</v>
      </c>
    </row>
    <row r="18" spans="1:23">
      <c r="A18" t="s">
        <v>3</v>
      </c>
      <c r="B18">
        <v>1</v>
      </c>
      <c r="C18">
        <v>1996</v>
      </c>
      <c r="D18">
        <v>3.7646000585008088</v>
      </c>
      <c r="E18">
        <v>0.36953993532452994</v>
      </c>
      <c r="F18">
        <v>7.436103543366734</v>
      </c>
      <c r="G18">
        <v>0.40235613224673322</v>
      </c>
      <c r="H18">
        <v>0.29919621027198096</v>
      </c>
      <c r="I18">
        <v>2.2835319733711623</v>
      </c>
      <c r="J18">
        <v>3.2721986748585494</v>
      </c>
      <c r="K18">
        <v>2.8612638829108663</v>
      </c>
      <c r="L18">
        <v>1.3947767665835917</v>
      </c>
      <c r="M18">
        <v>1.0074008238150369</v>
      </c>
      <c r="N18">
        <v>1.4380098853724677</v>
      </c>
      <c r="O18">
        <v>5.9333314318648238E-2</v>
      </c>
      <c r="P18">
        <v>0.67066213031953914</v>
      </c>
      <c r="Q18">
        <v>0.32485144298616414</v>
      </c>
      <c r="R18">
        <v>4.1655516536738704</v>
      </c>
      <c r="S18">
        <v>2.3586410083224445</v>
      </c>
      <c r="T18">
        <v>1.4523063963150156</v>
      </c>
      <c r="U18">
        <v>0.3174067751739969</v>
      </c>
      <c r="V18">
        <v>0.53101826759410253</v>
      </c>
      <c r="W18">
        <v>34.408748875326246</v>
      </c>
    </row>
    <row r="19" spans="1:23">
      <c r="A19" t="s">
        <v>3</v>
      </c>
      <c r="B19">
        <v>1</v>
      </c>
      <c r="C19">
        <v>1997</v>
      </c>
      <c r="D19">
        <v>3.9800217729283447</v>
      </c>
      <c r="E19">
        <v>0.39417593101283194</v>
      </c>
      <c r="F19">
        <v>8.2176020005285135</v>
      </c>
      <c r="G19">
        <v>0.41767443420841488</v>
      </c>
      <c r="H19">
        <v>0.30759760996275143</v>
      </c>
      <c r="I19">
        <v>2.3722328539989488</v>
      </c>
      <c r="J19">
        <v>3.5812584600744208</v>
      </c>
      <c r="K19">
        <v>3.1018190523574845</v>
      </c>
      <c r="L19">
        <v>1.4968336031628793</v>
      </c>
      <c r="M19">
        <v>1.0737475957255238</v>
      </c>
      <c r="N19">
        <v>1.6360815859959881</v>
      </c>
      <c r="O19">
        <v>6.9444959832308792E-2</v>
      </c>
      <c r="P19">
        <v>0.77088356213433007</v>
      </c>
      <c r="Q19">
        <v>0.37411207462814483</v>
      </c>
      <c r="R19">
        <v>4.5956452948838038</v>
      </c>
      <c r="S19">
        <v>2.5967328853246454</v>
      </c>
      <c r="T19">
        <v>1.6169688668428261</v>
      </c>
      <c r="U19">
        <v>0.35129827363096827</v>
      </c>
      <c r="V19">
        <v>0.58856448815912754</v>
      </c>
      <c r="W19">
        <v>37.542695305392265</v>
      </c>
    </row>
    <row r="20" spans="1:23">
      <c r="A20" t="s">
        <v>3</v>
      </c>
      <c r="B20">
        <v>1</v>
      </c>
      <c r="C20">
        <v>1998</v>
      </c>
      <c r="D20">
        <v>4.1952322895966381</v>
      </c>
      <c r="E20">
        <v>0.43112992454528493</v>
      </c>
      <c r="F20">
        <v>9.1199858399527898</v>
      </c>
      <c r="G20">
        <v>0.44757284349049614</v>
      </c>
      <c r="H20">
        <v>0.32345906019233972</v>
      </c>
      <c r="I20">
        <v>2.5784108311791187</v>
      </c>
      <c r="J20">
        <v>3.9873224114529378</v>
      </c>
      <c r="K20">
        <v>3.4655608457858356</v>
      </c>
      <c r="L20">
        <v>1.8116546447631756</v>
      </c>
      <c r="M20">
        <v>1.4082637392613007</v>
      </c>
      <c r="N20">
        <v>1.7710735807204803</v>
      </c>
      <c r="O20">
        <v>7.6630224658151988E-2</v>
      </c>
      <c r="P20">
        <v>0.84037637793031106</v>
      </c>
      <c r="Q20">
        <v>0.40836905060483458</v>
      </c>
      <c r="R20">
        <v>5.1927350514926607</v>
      </c>
      <c r="S20">
        <v>2.9255091324347076</v>
      </c>
      <c r="T20">
        <v>1.845997188673927</v>
      </c>
      <c r="U20">
        <v>0.39870224516960484</v>
      </c>
      <c r="V20">
        <v>0.66894093151376033</v>
      </c>
      <c r="W20">
        <v>41.896926213418354</v>
      </c>
    </row>
    <row r="21" spans="1:23">
      <c r="A21" t="s">
        <v>3</v>
      </c>
      <c r="B21">
        <v>1</v>
      </c>
      <c r="C21">
        <v>1999</v>
      </c>
      <c r="D21">
        <v>4.4520641399069296</v>
      </c>
      <c r="E21">
        <v>0.45576592023358692</v>
      </c>
      <c r="F21">
        <v>9.9652821334867383</v>
      </c>
      <c r="G21">
        <v>0.39112619284150468</v>
      </c>
      <c r="H21">
        <v>0.29323070863328021</v>
      </c>
      <c r="I21">
        <v>2.8326818889676444</v>
      </c>
      <c r="J21">
        <v>4.2772493658936686</v>
      </c>
      <c r="K21">
        <v>3.9473502251136843</v>
      </c>
      <c r="L21">
        <v>2.009870976484323</v>
      </c>
      <c r="M21">
        <v>1.7017399907715269</v>
      </c>
      <c r="N21">
        <v>1.9406444554703135</v>
      </c>
      <c r="O21">
        <v>8.0451188787998354E-2</v>
      </c>
      <c r="P21">
        <v>0.87938916837341974</v>
      </c>
      <c r="Q21">
        <v>0.42750551108465068</v>
      </c>
      <c r="R21">
        <v>5.7501918424783192</v>
      </c>
      <c r="S21">
        <v>3.2093742226322393</v>
      </c>
      <c r="T21">
        <v>2.0638142781569995</v>
      </c>
      <c r="U21">
        <v>0.43026166865537252</v>
      </c>
      <c r="V21">
        <v>0.73054254947929442</v>
      </c>
      <c r="W21">
        <v>45.838536427451494</v>
      </c>
    </row>
    <row r="22" spans="1:23">
      <c r="A22" t="s">
        <v>3</v>
      </c>
      <c r="B22">
        <v>1</v>
      </c>
      <c r="C22">
        <v>2000</v>
      </c>
      <c r="D22">
        <v>3.6503618027901119</v>
      </c>
      <c r="E22">
        <v>0.48040191592188897</v>
      </c>
      <c r="F22">
        <v>10.676673078151625</v>
      </c>
      <c r="G22">
        <v>0.41241775939337816</v>
      </c>
      <c r="H22">
        <v>0.30481629755916106</v>
      </c>
      <c r="I22">
        <v>3.697906833722481</v>
      </c>
      <c r="J22">
        <v>4.5693810880487771</v>
      </c>
      <c r="K22">
        <v>4.6467754964827339</v>
      </c>
      <c r="L22">
        <v>2.091928275100067</v>
      </c>
      <c r="M22">
        <v>1.8463667765877176</v>
      </c>
      <c r="N22">
        <v>2.1889050825550367</v>
      </c>
      <c r="O22">
        <v>8.8389665184571586E-2</v>
      </c>
      <c r="P22">
        <v>0.95967467149193797</v>
      </c>
      <c r="Q22">
        <v>0.46693796974413698</v>
      </c>
      <c r="R22">
        <v>6.1660198674116078</v>
      </c>
      <c r="S22">
        <v>3.6350116028907893</v>
      </c>
      <c r="T22">
        <v>2.2139271727546102</v>
      </c>
      <c r="U22">
        <v>0.47678567862603211</v>
      </c>
      <c r="V22">
        <v>0.82422426015123262</v>
      </c>
      <c r="W22">
        <v>49.396905294567894</v>
      </c>
    </row>
    <row r="23" spans="1:23">
      <c r="A23" t="s">
        <v>3</v>
      </c>
      <c r="B23">
        <v>1</v>
      </c>
      <c r="C23">
        <v>2001</v>
      </c>
      <c r="D23">
        <v>3.7739406760864376</v>
      </c>
      <c r="E23">
        <v>0.49271991376604002</v>
      </c>
      <c r="F23">
        <v>11.365229004460382</v>
      </c>
      <c r="G23">
        <v>0.41404559357545412</v>
      </c>
      <c r="H23">
        <v>0.30570774903209641</v>
      </c>
      <c r="I23">
        <v>3.8844006942128075</v>
      </c>
      <c r="J23">
        <v>4.8063936173444306</v>
      </c>
      <c r="K23">
        <v>4.9629843879726208</v>
      </c>
      <c r="L23">
        <v>2.672723440627085</v>
      </c>
      <c r="M23">
        <v>2.1092285989835675</v>
      </c>
      <c r="N23">
        <v>2.5601877168112073</v>
      </c>
      <c r="O23">
        <v>8.905135679642906E-2</v>
      </c>
      <c r="P23">
        <v>0.96632581627360514</v>
      </c>
      <c r="Q23">
        <v>0.47020743823509925</v>
      </c>
      <c r="R23">
        <v>6.5645838892595068</v>
      </c>
      <c r="S23">
        <v>3.8493260067057116</v>
      </c>
      <c r="T23">
        <v>2.3537786503148928</v>
      </c>
      <c r="U23">
        <v>0.51885530205872743</v>
      </c>
      <c r="V23">
        <v>0.91207501122652479</v>
      </c>
      <c r="W23">
        <v>53.071764863742615</v>
      </c>
    </row>
    <row r="24" spans="1:23">
      <c r="A24" t="s">
        <v>3</v>
      </c>
      <c r="B24">
        <v>1</v>
      </c>
      <c r="C24">
        <v>2002</v>
      </c>
      <c r="D24">
        <v>3.1487647261614242</v>
      </c>
      <c r="E24">
        <v>0.29070474912196365</v>
      </c>
      <c r="F24">
        <v>12.466918486554393</v>
      </c>
      <c r="G24">
        <v>0.44729673439519041</v>
      </c>
      <c r="H24">
        <v>0.32325951728043834</v>
      </c>
      <c r="I24">
        <v>3.7778327739326212</v>
      </c>
      <c r="J24">
        <v>4.8703318810613982</v>
      </c>
      <c r="K24">
        <v>5.8417239133949543</v>
      </c>
      <c r="L24">
        <v>2.6961683830887258</v>
      </c>
      <c r="M24">
        <v>2.4592887608569169</v>
      </c>
      <c r="N24">
        <v>2.8217480203468983</v>
      </c>
      <c r="O24">
        <v>0.13414310149262973</v>
      </c>
      <c r="P24">
        <v>1.4038635389173155</v>
      </c>
      <c r="Q24">
        <v>0.68634568793624817</v>
      </c>
      <c r="R24">
        <v>7.1848091852901934</v>
      </c>
      <c r="S24">
        <v>4.315881839935904</v>
      </c>
      <c r="T24">
        <v>2.6404636005330211</v>
      </c>
      <c r="U24">
        <v>0.54040510985221912</v>
      </c>
      <c r="V24">
        <v>0.95830208554675445</v>
      </c>
      <c r="W24">
        <v>57.008252095699198</v>
      </c>
    </row>
    <row r="25" spans="1:23">
      <c r="A25" t="s">
        <v>3</v>
      </c>
      <c r="B25">
        <v>1</v>
      </c>
      <c r="C25">
        <v>2003</v>
      </c>
      <c r="D25">
        <v>3.6865616747658039</v>
      </c>
      <c r="E25">
        <v>0.29809554782845421</v>
      </c>
      <c r="F25">
        <v>12.969789658335669</v>
      </c>
      <c r="G25">
        <v>0.49385574276419136</v>
      </c>
      <c r="H25">
        <v>0.34647922551324384</v>
      </c>
      <c r="I25">
        <v>4.346905468228818</v>
      </c>
      <c r="J25">
        <v>5.1150610973573754</v>
      </c>
      <c r="K25">
        <v>6.1640243947384112</v>
      </c>
      <c r="L25">
        <v>2.8666770555370249</v>
      </c>
      <c r="M25">
        <v>2.7926693372127782</v>
      </c>
      <c r="N25">
        <v>3.6008873990994004</v>
      </c>
      <c r="O25">
        <v>0.1520801744529289</v>
      </c>
      <c r="P25">
        <v>1.5701434674677399</v>
      </c>
      <c r="Q25">
        <v>0.76902889218561388</v>
      </c>
      <c r="R25">
        <v>8.3730414964142756</v>
      </c>
      <c r="S25">
        <v>4.8138476605646945</v>
      </c>
      <c r="T25">
        <v>3.0678463307475008</v>
      </c>
      <c r="U25">
        <v>0.60321474650082152</v>
      </c>
      <c r="V25">
        <v>1.0981359814481599</v>
      </c>
      <c r="W25">
        <v>63.128345351162906</v>
      </c>
    </row>
    <row r="26" spans="1:23">
      <c r="A26" t="s">
        <v>3</v>
      </c>
      <c r="B26">
        <v>1</v>
      </c>
      <c r="C26">
        <v>2004</v>
      </c>
      <c r="D26">
        <v>3.7937049740042004</v>
      </c>
      <c r="E26">
        <v>0.30794994610377502</v>
      </c>
      <c r="F26">
        <v>13.584532389344128</v>
      </c>
      <c r="G26">
        <v>0.63721738690391028</v>
      </c>
      <c r="H26">
        <v>0.40937957919175766</v>
      </c>
      <c r="I26">
        <v>4.6687405874749821</v>
      </c>
      <c r="J26">
        <v>5.7301912896688876</v>
      </c>
      <c r="K26">
        <v>6.5721609149276352</v>
      </c>
      <c r="L26">
        <v>3.4208302409939964</v>
      </c>
      <c r="M26">
        <v>2.8412301558079958</v>
      </c>
      <c r="N26">
        <v>3.8602310898932628</v>
      </c>
      <c r="O26">
        <v>0.17428104107668166</v>
      </c>
      <c r="P26">
        <v>1.770476726782775</v>
      </c>
      <c r="Q26">
        <v>0.86904560462019043</v>
      </c>
      <c r="R26">
        <v>9.4525745288525691</v>
      </c>
      <c r="S26">
        <v>5.5265552317757347</v>
      </c>
      <c r="T26">
        <v>3.5273885535325742</v>
      </c>
      <c r="U26">
        <v>0.66189119005501906</v>
      </c>
      <c r="V26">
        <v>1.2361963862920706</v>
      </c>
      <c r="W26">
        <v>69.044577817302141</v>
      </c>
    </row>
    <row r="27" spans="1:23">
      <c r="A27" t="s">
        <v>3</v>
      </c>
      <c r="B27">
        <v>1</v>
      </c>
      <c r="C27">
        <v>2005</v>
      </c>
      <c r="D27">
        <v>3.9733520398145994</v>
      </c>
      <c r="E27">
        <v>0.31041354567260521</v>
      </c>
      <c r="F27">
        <v>13.986448743129879</v>
      </c>
      <c r="G27">
        <v>0.76087904147149998</v>
      </c>
      <c r="H27">
        <v>0.45466547704006521</v>
      </c>
      <c r="I27">
        <v>4.7646517157271502</v>
      </c>
      <c r="J27">
        <v>6.4720956255571442</v>
      </c>
      <c r="K27">
        <v>7.0031132080229597</v>
      </c>
      <c r="L27">
        <v>3.7298772098065385</v>
      </c>
      <c r="M27">
        <v>2.8460862376675178</v>
      </c>
      <c r="N27">
        <v>4.1306578443962643</v>
      </c>
      <c r="O27">
        <v>0.19857754944038905</v>
      </c>
      <c r="P27">
        <v>1.9831844539705556</v>
      </c>
      <c r="Q27">
        <v>0.97573151338254749</v>
      </c>
      <c r="R27">
        <v>10.209206762841893</v>
      </c>
      <c r="S27">
        <v>6.0115938126928565</v>
      </c>
      <c r="T27">
        <v>3.8215844378708086</v>
      </c>
      <c r="U27">
        <v>0.72670638749836625</v>
      </c>
      <c r="V27">
        <v>1.3984167487008634</v>
      </c>
      <c r="W27">
        <v>73.757242354704516</v>
      </c>
    </row>
    <row r="28" spans="1:23">
      <c r="A28" t="s">
        <v>3</v>
      </c>
      <c r="B28">
        <v>1</v>
      </c>
      <c r="C28">
        <v>2006</v>
      </c>
      <c r="D28">
        <v>4.1616329831364416</v>
      </c>
      <c r="E28">
        <v>0.34244034006739782</v>
      </c>
      <c r="F28">
        <v>14.442147574359673</v>
      </c>
      <c r="G28">
        <v>0.71037663126169193</v>
      </c>
      <c r="H28">
        <v>0.43710701632669574</v>
      </c>
      <c r="I28">
        <v>5.3060167507504996</v>
      </c>
      <c r="J28">
        <v>7.4522251129839638</v>
      </c>
      <c r="K28">
        <v>7.1518587566292364</v>
      </c>
      <c r="L28">
        <v>4.6143909481320886</v>
      </c>
      <c r="M28">
        <v>3.2423847442032692</v>
      </c>
      <c r="N28">
        <v>4.5906049883255511</v>
      </c>
      <c r="O28">
        <v>0.23880868719921106</v>
      </c>
      <c r="P28">
        <v>2.3219136284469095</v>
      </c>
      <c r="Q28">
        <v>1.146669190169856</v>
      </c>
      <c r="R28">
        <v>10.786804890760505</v>
      </c>
      <c r="S28">
        <v>6.4077442660057837</v>
      </c>
      <c r="T28">
        <v>4.1966022048535629</v>
      </c>
      <c r="U28">
        <v>0.79561454915689356</v>
      </c>
      <c r="V28">
        <v>1.5832360717272156</v>
      </c>
      <c r="W28">
        <v>79.928579334496447</v>
      </c>
    </row>
    <row r="29" spans="1:23">
      <c r="A29" t="s">
        <v>3</v>
      </c>
      <c r="B29">
        <v>1</v>
      </c>
      <c r="C29">
        <v>2007</v>
      </c>
      <c r="D29">
        <v>3.586179845867695</v>
      </c>
      <c r="E29">
        <v>0.30794994610377502</v>
      </c>
      <c r="F29">
        <v>16.212863032852592</v>
      </c>
      <c r="G29">
        <v>0.79295043182048564</v>
      </c>
      <c r="H29">
        <v>0.46519506996864435</v>
      </c>
      <c r="I29">
        <v>6.6658234135256826</v>
      </c>
      <c r="J29">
        <v>8.4704970818695262</v>
      </c>
      <c r="K29">
        <v>7.786823931729594</v>
      </c>
      <c r="L29">
        <v>5.0864868349733161</v>
      </c>
      <c r="M29">
        <v>3.3272606097479533</v>
      </c>
      <c r="N29">
        <v>5.2411808280520358</v>
      </c>
      <c r="O29">
        <v>0.35769165364333422</v>
      </c>
      <c r="P29">
        <v>3.2403237774471529</v>
      </c>
      <c r="Q29">
        <v>1.6167875705056369</v>
      </c>
      <c r="R29">
        <v>10.235848742911939</v>
      </c>
      <c r="S29">
        <v>6.5747300153391457</v>
      </c>
      <c r="T29">
        <v>4.0992774247057113</v>
      </c>
      <c r="U29">
        <v>0.82821811536722456</v>
      </c>
      <c r="V29">
        <v>1.6757503826026976</v>
      </c>
      <c r="W29">
        <v>86.571838709034125</v>
      </c>
    </row>
    <row r="30" spans="1:23">
      <c r="A30" t="s">
        <v>3</v>
      </c>
      <c r="B30">
        <v>1</v>
      </c>
      <c r="C30">
        <v>2008</v>
      </c>
      <c r="D30">
        <v>3.660451996990234</v>
      </c>
      <c r="E30">
        <v>0.43112992454528498</v>
      </c>
      <c r="F30">
        <v>18.42625735596874</v>
      </c>
      <c r="G30">
        <v>0.82556412712743033</v>
      </c>
      <c r="H30">
        <v>0.47547032958839025</v>
      </c>
      <c r="I30">
        <v>8.2334375208472306</v>
      </c>
      <c r="J30">
        <v>9.5349589343713088</v>
      </c>
      <c r="K30">
        <v>8.0331456741721539</v>
      </c>
      <c r="L30">
        <v>5.32839601400934</v>
      </c>
      <c r="M30">
        <v>3.7265149921981959</v>
      </c>
      <c r="N30">
        <v>6.1854578560707143</v>
      </c>
      <c r="O30">
        <v>0.46796564385379769</v>
      </c>
      <c r="P30">
        <v>4.0047256353842071</v>
      </c>
      <c r="Q30">
        <v>2.0157533593928245</v>
      </c>
      <c r="R30">
        <v>11.77042679494663</v>
      </c>
      <c r="S30">
        <v>7.6612591712702329</v>
      </c>
      <c r="T30">
        <v>4.7373894615011913</v>
      </c>
      <c r="U30">
        <v>0.9901707938177855</v>
      </c>
      <c r="V30">
        <v>2.122753673328662</v>
      </c>
      <c r="W30">
        <v>98.631229259384355</v>
      </c>
    </row>
    <row r="31" spans="1:23">
      <c r="A31" t="s">
        <v>3</v>
      </c>
      <c r="B31">
        <v>1</v>
      </c>
      <c r="C31">
        <v>2009</v>
      </c>
      <c r="D31">
        <v>3.6105211390927283</v>
      </c>
      <c r="E31">
        <v>0.41881192670113404</v>
      </c>
      <c r="F31">
        <v>18.969089809873246</v>
      </c>
      <c r="G31">
        <v>0.94632313208805874</v>
      </c>
      <c r="H31">
        <v>0.50939465893929292</v>
      </c>
      <c r="I31">
        <v>8.8280865160106732</v>
      </c>
      <c r="J31">
        <v>7.5535341894596408</v>
      </c>
      <c r="K31">
        <v>7.9893969834056033</v>
      </c>
      <c r="L31">
        <v>4.6889884923282192</v>
      </c>
      <c r="M31">
        <v>4.0687631962975317</v>
      </c>
      <c r="N31">
        <v>6.6498382254836557</v>
      </c>
      <c r="O31">
        <v>0.54562775183455625</v>
      </c>
      <c r="P31">
        <v>4.5099543862575047</v>
      </c>
      <c r="Q31">
        <v>2.2805534939959973</v>
      </c>
      <c r="R31">
        <v>13.218684831554368</v>
      </c>
      <c r="S31">
        <v>8.4721496622748482</v>
      </c>
      <c r="T31">
        <v>5.491444932038025</v>
      </c>
      <c r="U31">
        <v>1.1946263863408939</v>
      </c>
      <c r="V31">
        <v>2.291210286024016</v>
      </c>
      <c r="W31">
        <v>102.23699999999998</v>
      </c>
    </row>
    <row r="32" spans="1:23">
      <c r="A32" t="s">
        <v>3</v>
      </c>
      <c r="B32">
        <v>1</v>
      </c>
      <c r="C32">
        <v>2010</v>
      </c>
      <c r="D32">
        <v>3.5474640767541596</v>
      </c>
      <c r="E32">
        <v>0.49083400881316963</v>
      </c>
      <c r="F32">
        <v>19.63442854405848</v>
      </c>
      <c r="G32">
        <v>1.160056003419156</v>
      </c>
      <c r="H32">
        <v>0.54264129810030515</v>
      </c>
      <c r="I32">
        <v>9.4641769708045338</v>
      </c>
      <c r="J32">
        <v>8.159915110606752</v>
      </c>
      <c r="K32">
        <v>8.3537918736091257</v>
      </c>
      <c r="L32">
        <v>5.1273193521288665</v>
      </c>
      <c r="M32">
        <v>4.5198388280547661</v>
      </c>
      <c r="N32">
        <v>7.0393821938602557</v>
      </c>
      <c r="O32">
        <v>0.61955108838223805</v>
      </c>
      <c r="P32">
        <v>4.972431580033307</v>
      </c>
      <c r="Q32">
        <v>2.5262729724551605</v>
      </c>
      <c r="R32">
        <v>13.933703977716533</v>
      </c>
      <c r="S32">
        <v>8.8807307561935342</v>
      </c>
      <c r="T32">
        <v>5.8111755707190538</v>
      </c>
      <c r="U32">
        <v>1.309602817856248</v>
      </c>
      <c r="V32">
        <v>2.6266829764343504</v>
      </c>
      <c r="W32">
        <v>108.72000000000001</v>
      </c>
    </row>
    <row r="33" spans="1:23">
      <c r="A33" t="s">
        <v>3</v>
      </c>
      <c r="B33">
        <v>1</v>
      </c>
      <c r="C33">
        <v>2011</v>
      </c>
      <c r="D33">
        <v>3.7959452353457603</v>
      </c>
      <c r="E33">
        <v>0.50100934024501753</v>
      </c>
      <c r="F33">
        <v>21.016808834618647</v>
      </c>
      <c r="G33">
        <v>1.2322697815388093</v>
      </c>
      <c r="H33">
        <v>0.59161741241698884</v>
      </c>
      <c r="I33">
        <v>9.796331567769597</v>
      </c>
      <c r="J33">
        <v>8.8582715264597791</v>
      </c>
      <c r="K33">
        <v>9.2537491120574416</v>
      </c>
      <c r="L33">
        <v>5.5430820622853005</v>
      </c>
      <c r="M33">
        <v>5.0734124552385875</v>
      </c>
      <c r="N33">
        <v>7.5631090830604233</v>
      </c>
      <c r="O33">
        <v>0.72486457737577004</v>
      </c>
      <c r="P33">
        <v>5.6816591138424331</v>
      </c>
      <c r="Q33">
        <v>2.8674789899129727</v>
      </c>
      <c r="R33">
        <v>14.413079339261451</v>
      </c>
      <c r="S33">
        <v>9.4818682584668732</v>
      </c>
      <c r="T33">
        <v>6.1794705221284394</v>
      </c>
      <c r="U33">
        <v>1.4902362928990096</v>
      </c>
      <c r="V33">
        <v>2.9847364950767004</v>
      </c>
      <c r="W33">
        <v>117.04900000000001</v>
      </c>
    </row>
    <row r="34" spans="1:23">
      <c r="A34" t="s">
        <v>3</v>
      </c>
      <c r="B34">
        <v>1</v>
      </c>
      <c r="C34">
        <v>2012</v>
      </c>
      <c r="D34">
        <v>4.8480655394062682</v>
      </c>
      <c r="E34">
        <v>0.47300639441814452</v>
      </c>
      <c r="F34">
        <v>19.622265266961588</v>
      </c>
      <c r="G34">
        <v>1.238016736341782</v>
      </c>
      <c r="H34">
        <v>0.63500858447256192</v>
      </c>
      <c r="I34">
        <v>9.1447236245162031</v>
      </c>
      <c r="J34">
        <v>10.57114290781016</v>
      </c>
      <c r="K34">
        <v>9.3727267068150137</v>
      </c>
      <c r="L34">
        <v>6.5360883592325418</v>
      </c>
      <c r="M34">
        <v>5.429573400620118</v>
      </c>
      <c r="N34">
        <v>13.118877349795588</v>
      </c>
      <c r="O34">
        <v>0.46700631330501796</v>
      </c>
      <c r="P34">
        <v>5.1510696356191596</v>
      </c>
      <c r="Q34">
        <v>3.1280422869766511</v>
      </c>
      <c r="R34">
        <v>13.39088102692399</v>
      </c>
      <c r="S34">
        <v>10.621943594567965</v>
      </c>
      <c r="T34">
        <v>6.756191334732403</v>
      </c>
      <c r="U34">
        <v>2.5073338958237077</v>
      </c>
      <c r="V34">
        <v>2.7400370416611333</v>
      </c>
      <c r="W34">
        <v>125.752</v>
      </c>
    </row>
    <row r="35" spans="1:23">
      <c r="A35" t="s">
        <v>3</v>
      </c>
      <c r="B35">
        <v>1</v>
      </c>
      <c r="C35">
        <v>2013</v>
      </c>
      <c r="D35">
        <v>5.2383974285814618</v>
      </c>
      <c r="E35">
        <v>0.45844793806589051</v>
      </c>
      <c r="F35">
        <v>20.593884409074146</v>
      </c>
      <c r="G35">
        <v>1.4714667445086298</v>
      </c>
      <c r="H35">
        <v>0.73784928581461895</v>
      </c>
      <c r="I35">
        <v>8.6929789680379734</v>
      </c>
      <c r="J35">
        <v>11.455152984332109</v>
      </c>
      <c r="K35">
        <v>10.225202659063903</v>
      </c>
      <c r="L35">
        <v>6.3920741078901306</v>
      </c>
      <c r="M35">
        <v>6.1082394174436221</v>
      </c>
      <c r="N35">
        <v>13.652176564447876</v>
      </c>
      <c r="O35">
        <v>0.49572831984267723</v>
      </c>
      <c r="P35">
        <v>5.7462166830544481</v>
      </c>
      <c r="Q35">
        <v>3.5124165101048228</v>
      </c>
      <c r="R35">
        <v>16.061194531748402</v>
      </c>
      <c r="S35">
        <v>12.626059245488968</v>
      </c>
      <c r="T35">
        <v>8.3098978558343433</v>
      </c>
      <c r="U35">
        <v>2.9803146285826325</v>
      </c>
      <c r="V35">
        <v>2.9653017180833317</v>
      </c>
      <c r="W35">
        <v>137.72299999999998</v>
      </c>
    </row>
    <row r="36" spans="1:23">
      <c r="A36" t="s">
        <v>3</v>
      </c>
      <c r="B36">
        <v>1</v>
      </c>
      <c r="C36">
        <v>2014</v>
      </c>
      <c r="D36">
        <v>5.1171977605791481</v>
      </c>
      <c r="E36">
        <v>0.46926701826177536</v>
      </c>
      <c r="F36">
        <v>21.18462208712269</v>
      </c>
      <c r="G36">
        <v>1.5514643686387721</v>
      </c>
      <c r="H36">
        <v>0.7686235843605479</v>
      </c>
      <c r="I36">
        <v>7.9592458504162487</v>
      </c>
      <c r="J36">
        <v>11.677988128183928</v>
      </c>
      <c r="K36">
        <v>10.60742303228503</v>
      </c>
      <c r="L36">
        <v>6.9047869530254875</v>
      </c>
      <c r="M36">
        <v>6.3095535550735287</v>
      </c>
      <c r="N36">
        <v>12.255126908058845</v>
      </c>
      <c r="O36">
        <v>0.53587907382012068</v>
      </c>
      <c r="P36">
        <v>6.1740427614525961</v>
      </c>
      <c r="Q36">
        <v>3.8784123691508174</v>
      </c>
      <c r="R36">
        <v>16.807315248133403</v>
      </c>
      <c r="S36">
        <v>13.15090992385092</v>
      </c>
      <c r="T36">
        <v>8.9151785581677245</v>
      </c>
      <c r="U36">
        <v>3.2259124876143694</v>
      </c>
      <c r="V36">
        <v>3.0820503318040338</v>
      </c>
      <c r="W36">
        <v>140.57499999999996</v>
      </c>
    </row>
    <row r="37" spans="1:23">
      <c r="A37" t="s">
        <v>3</v>
      </c>
      <c r="B37">
        <v>1</v>
      </c>
      <c r="C37">
        <v>2015</v>
      </c>
      <c r="D37">
        <v>5.3609433711146037</v>
      </c>
      <c r="E37">
        <v>0.42111031494549256</v>
      </c>
      <c r="F37">
        <v>21.613412249627949</v>
      </c>
      <c r="G37">
        <v>1.6187361042585602</v>
      </c>
      <c r="H37">
        <v>0.80339485617260642</v>
      </c>
      <c r="I37">
        <v>7.8199090399452578</v>
      </c>
      <c r="J37">
        <v>12.302593498896945</v>
      </c>
      <c r="K37">
        <v>11.291132316900207</v>
      </c>
      <c r="L37">
        <v>7.4928765613173756</v>
      </c>
      <c r="M37">
        <v>6.8485678241241779</v>
      </c>
      <c r="N37">
        <v>13.413209733774467</v>
      </c>
      <c r="O37">
        <v>0.66302475119077564</v>
      </c>
      <c r="P37">
        <v>6.7504083039028409</v>
      </c>
      <c r="Q37">
        <v>4.2409691292382936</v>
      </c>
      <c r="R37">
        <v>17.465724530579706</v>
      </c>
      <c r="S37">
        <v>13.796091594597248</v>
      </c>
      <c r="T37">
        <v>9.4892182033036558</v>
      </c>
      <c r="U37">
        <v>3.4144779153665499</v>
      </c>
      <c r="V37">
        <v>3.2981997007433024</v>
      </c>
      <c r="W37">
        <v>148.10400000000004</v>
      </c>
    </row>
    <row r="38" spans="1:23">
      <c r="A38" t="s">
        <v>3</v>
      </c>
      <c r="B38">
        <v>1</v>
      </c>
      <c r="C38">
        <v>2016</v>
      </c>
      <c r="D38">
        <v>5.7964707358718002</v>
      </c>
      <c r="E38">
        <v>0.41704843193252372</v>
      </c>
      <c r="F38">
        <v>22.299227927838849</v>
      </c>
      <c r="G38">
        <v>1.7485886061749187</v>
      </c>
      <c r="H38">
        <v>0.85319064749569329</v>
      </c>
      <c r="I38">
        <v>7.9411046119855317</v>
      </c>
      <c r="J38">
        <v>12.987792612761293</v>
      </c>
      <c r="K38">
        <v>12.178819148410255</v>
      </c>
      <c r="L38">
        <v>8.594714973741949</v>
      </c>
      <c r="M38">
        <v>7.1773532667597069</v>
      </c>
      <c r="N38">
        <v>13.740489662200956</v>
      </c>
      <c r="O38">
        <v>0.67833178687820139</v>
      </c>
      <c r="P38">
        <v>7.1692132853171682</v>
      </c>
      <c r="Q38">
        <v>4.5453254400742287</v>
      </c>
      <c r="R38">
        <v>19.813719767119068</v>
      </c>
      <c r="S38">
        <v>15.108207531743522</v>
      </c>
      <c r="T38">
        <v>10.462087012819095</v>
      </c>
      <c r="U38">
        <v>3.6807790159982043</v>
      </c>
      <c r="V38">
        <v>3.366535534876999</v>
      </c>
      <c r="W38">
        <v>158.55899999999997</v>
      </c>
    </row>
    <row r="39" spans="1:23">
      <c r="A39" t="s">
        <v>3</v>
      </c>
      <c r="B39">
        <v>1</v>
      </c>
      <c r="C39">
        <v>2017</v>
      </c>
      <c r="D39">
        <v>6.1293419400532505</v>
      </c>
      <c r="E39">
        <v>0.42343470814737177</v>
      </c>
      <c r="F39">
        <v>22.500025178902888</v>
      </c>
      <c r="G39">
        <v>1.4855085878770151</v>
      </c>
      <c r="H39">
        <v>0.92657477312248415</v>
      </c>
      <c r="I39">
        <v>8.3758374222431176</v>
      </c>
      <c r="J39">
        <v>13.74618510190421</v>
      </c>
      <c r="K39">
        <v>12.861455641116288</v>
      </c>
      <c r="L39">
        <v>9.2025812359388581</v>
      </c>
      <c r="M39">
        <v>7.423557671543688</v>
      </c>
      <c r="N39">
        <v>15.780664334932288</v>
      </c>
      <c r="O39">
        <v>0.77114932730839003</v>
      </c>
      <c r="P39">
        <v>7.8013610629071781</v>
      </c>
      <c r="Q39">
        <v>5.0333932836718169</v>
      </c>
      <c r="R39">
        <v>19.972070155415061</v>
      </c>
      <c r="S39">
        <v>15.74878219220119</v>
      </c>
      <c r="T39">
        <v>10.967457099497102</v>
      </c>
      <c r="U39">
        <v>3.8696950739868048</v>
      </c>
      <c r="V39">
        <v>3.5369252092309882</v>
      </c>
      <c r="W39">
        <v>166.55600000000001</v>
      </c>
    </row>
    <row r="40" spans="1:23">
      <c r="A40" t="s">
        <v>3</v>
      </c>
      <c r="B40">
        <v>1</v>
      </c>
      <c r="C40">
        <v>2018</v>
      </c>
      <c r="D40">
        <v>5.622061321991767</v>
      </c>
      <c r="E40">
        <v>0.43169399436722494</v>
      </c>
      <c r="F40">
        <v>23.291396905394464</v>
      </c>
      <c r="G40">
        <v>1.5571101982873627</v>
      </c>
      <c r="H40">
        <v>1.0240183122199291</v>
      </c>
      <c r="I40">
        <v>9.3326217945063341</v>
      </c>
      <c r="J40">
        <v>14.785017337316566</v>
      </c>
      <c r="K40">
        <v>13.578282032131904</v>
      </c>
      <c r="L40">
        <v>9.8466388296598666</v>
      </c>
      <c r="M40">
        <v>7.8558267579617116</v>
      </c>
      <c r="N40">
        <v>16.851124873148539</v>
      </c>
      <c r="O40">
        <v>0.8362816216462754</v>
      </c>
      <c r="P40">
        <v>8.5314780561225074</v>
      </c>
      <c r="Q40">
        <v>5.5266870674222641</v>
      </c>
      <c r="R40">
        <v>20.803634770413108</v>
      </c>
      <c r="S40">
        <v>16.549943016613266</v>
      </c>
      <c r="T40">
        <v>11.676820577872544</v>
      </c>
      <c r="U40">
        <v>4.1733765920571031</v>
      </c>
      <c r="V40">
        <v>3.8189859408672651</v>
      </c>
      <c r="W40">
        <v>176.09300000000002</v>
      </c>
    </row>
    <row r="41" spans="1:23">
      <c r="A41" t="s">
        <v>3</v>
      </c>
      <c r="B41">
        <v>1</v>
      </c>
      <c r="C41">
        <v>2019</v>
      </c>
      <c r="D41">
        <v>5.7496963889725405</v>
      </c>
      <c r="E41">
        <v>0.45105376844525974</v>
      </c>
      <c r="F41">
        <v>23.494449037698143</v>
      </c>
      <c r="G41">
        <v>1.6089236619486953</v>
      </c>
      <c r="H41">
        <v>1.0339540230514415</v>
      </c>
      <c r="I41">
        <v>10.110543701919129</v>
      </c>
      <c r="J41">
        <v>15.281305144139949</v>
      </c>
      <c r="K41">
        <v>14.084773499055492</v>
      </c>
      <c r="L41">
        <v>9.7159955703999792</v>
      </c>
      <c r="M41">
        <v>8.1407770252142253</v>
      </c>
      <c r="N41">
        <v>17.456276502313358</v>
      </c>
      <c r="O41">
        <v>0.86840242012757674</v>
      </c>
      <c r="P41">
        <v>8.8991421523804313</v>
      </c>
      <c r="Q41">
        <v>5.7744795630629397</v>
      </c>
      <c r="R41">
        <v>21.374000662523613</v>
      </c>
      <c r="S41">
        <v>16.687998105510992</v>
      </c>
      <c r="T41">
        <v>12.077336397733184</v>
      </c>
      <c r="U41">
        <v>4.3251595422564133</v>
      </c>
      <c r="V41">
        <v>3.9167328332466393</v>
      </c>
      <c r="W41">
        <v>181.05099999999999</v>
      </c>
    </row>
    <row r="42" spans="1:23">
      <c r="A42" t="s">
        <v>4</v>
      </c>
      <c r="B42">
        <v>2</v>
      </c>
      <c r="C42">
        <v>1980</v>
      </c>
      <c r="D42">
        <v>5.738927272727274</v>
      </c>
      <c r="E42">
        <v>2.3829446494464945</v>
      </c>
      <c r="F42">
        <v>23.485060212514746</v>
      </c>
      <c r="G42">
        <v>1.3683210642895136</v>
      </c>
      <c r="H42">
        <v>2.3474865817465167</v>
      </c>
      <c r="I42">
        <v>2.4214395796847636</v>
      </c>
      <c r="J42">
        <v>7.3629055418898215</v>
      </c>
      <c r="K42">
        <v>5.4515389770716194</v>
      </c>
      <c r="L42">
        <v>2.9818664180806347</v>
      </c>
      <c r="M42">
        <v>2.7920659501198299</v>
      </c>
      <c r="N42">
        <v>5.618740352928409</v>
      </c>
      <c r="O42">
        <v>1.8477317474689896</v>
      </c>
      <c r="P42">
        <v>2.4255433186577395</v>
      </c>
      <c r="Q42">
        <v>2.7601690150711287</v>
      </c>
      <c r="R42">
        <v>68.583429763560474</v>
      </c>
      <c r="S42">
        <v>75.038851404623486</v>
      </c>
      <c r="T42">
        <v>12.877964599425846</v>
      </c>
      <c r="U42">
        <v>5.6903059176170612E-2</v>
      </c>
      <c r="V42">
        <v>0.75973764325761484</v>
      </c>
      <c r="W42">
        <v>226.30162715174106</v>
      </c>
    </row>
    <row r="43" spans="1:23">
      <c r="A43" t="s">
        <v>4</v>
      </c>
      <c r="B43">
        <v>2</v>
      </c>
      <c r="C43">
        <v>1981</v>
      </c>
      <c r="D43">
        <v>5.0983636363636373</v>
      </c>
      <c r="E43">
        <v>2.5681476014760145</v>
      </c>
      <c r="F43">
        <v>24.452033057851231</v>
      </c>
      <c r="G43">
        <v>1.5351912971048376</v>
      </c>
      <c r="H43">
        <v>2.6138566590194245</v>
      </c>
      <c r="I43">
        <v>2.7489176882661996</v>
      </c>
      <c r="J43">
        <v>8.358023653601995</v>
      </c>
      <c r="K43">
        <v>6.8904782738216275</v>
      </c>
      <c r="L43">
        <v>3.6928150725945792</v>
      </c>
      <c r="M43">
        <v>3.5291000145251785</v>
      </c>
      <c r="N43">
        <v>6.9575068513316252</v>
      </c>
      <c r="O43">
        <v>2.1099749251696664</v>
      </c>
      <c r="P43">
        <v>3.2180444232683421</v>
      </c>
      <c r="Q43">
        <v>3.6328839002768247</v>
      </c>
      <c r="R43">
        <v>74.286771905424175</v>
      </c>
      <c r="S43">
        <v>81.278364836961259</v>
      </c>
      <c r="T43">
        <v>13.949926564962224</v>
      </c>
      <c r="U43">
        <v>6.8812171896824995E-2</v>
      </c>
      <c r="V43">
        <v>0.91520966809462434</v>
      </c>
      <c r="W43">
        <v>247.90442220201032</v>
      </c>
    </row>
    <row r="44" spans="1:23">
      <c r="A44" t="s">
        <v>4</v>
      </c>
      <c r="B44">
        <v>2</v>
      </c>
      <c r="C44">
        <v>1982</v>
      </c>
      <c r="D44">
        <v>6.1834000000000007</v>
      </c>
      <c r="E44">
        <v>2.80450184501845</v>
      </c>
      <c r="F44">
        <v>32.214583234946858</v>
      </c>
      <c r="G44">
        <v>1.7485062204040549</v>
      </c>
      <c r="H44">
        <v>2.9487635627309223</v>
      </c>
      <c r="I44">
        <v>3.8528511383537656</v>
      </c>
      <c r="J44">
        <v>10.58795986013949</v>
      </c>
      <c r="K44">
        <v>7.5592448872085622</v>
      </c>
      <c r="L44">
        <v>3.9907594831745286</v>
      </c>
      <c r="M44">
        <v>3.8718176693653494</v>
      </c>
      <c r="N44">
        <v>7.5474964398553501</v>
      </c>
      <c r="O44">
        <v>2.4973249399385566</v>
      </c>
      <c r="P44">
        <v>3.5289328124216288</v>
      </c>
      <c r="Q44">
        <v>3.9714974479235963</v>
      </c>
      <c r="R44">
        <v>74.261929068150181</v>
      </c>
      <c r="S44">
        <v>81.255907080156206</v>
      </c>
      <c r="T44">
        <v>13.945119560632465</v>
      </c>
      <c r="U44">
        <v>7.4620670610092532E-2</v>
      </c>
      <c r="V44">
        <v>0.99061536999999078</v>
      </c>
      <c r="W44">
        <v>263.83583129103005</v>
      </c>
    </row>
    <row r="45" spans="1:23">
      <c r="A45" t="s">
        <v>4</v>
      </c>
      <c r="B45">
        <v>2</v>
      </c>
      <c r="C45">
        <v>1983</v>
      </c>
      <c r="D45">
        <v>10.229409090909092</v>
      </c>
      <c r="E45">
        <v>2.8283136531365307</v>
      </c>
      <c r="F45">
        <v>34.847827626918523</v>
      </c>
      <c r="G45">
        <v>1.9350616769335662</v>
      </c>
      <c r="H45">
        <v>3.2366834190833709</v>
      </c>
      <c r="I45">
        <v>4.5723537653239932</v>
      </c>
      <c r="J45">
        <v>11.580656759901025</v>
      </c>
      <c r="K45">
        <v>8.9532574440957244</v>
      </c>
      <c r="L45">
        <v>4.8688476850869815</v>
      </c>
      <c r="M45">
        <v>4.585918953892917</v>
      </c>
      <c r="N45">
        <v>9.1717887638157283</v>
      </c>
      <c r="O45">
        <v>2.8293392383118907</v>
      </c>
      <c r="P45">
        <v>4.0015488762359954</v>
      </c>
      <c r="Q45">
        <v>4.482301567028804</v>
      </c>
      <c r="R45">
        <v>71.125998609179376</v>
      </c>
      <c r="S45">
        <v>77.821741768716564</v>
      </c>
      <c r="T45">
        <v>13.355460362848628</v>
      </c>
      <c r="U45">
        <v>8.199904815512285E-2</v>
      </c>
      <c r="V45">
        <v>1.0860067037644017</v>
      </c>
      <c r="W45">
        <v>271.5945150133382</v>
      </c>
    </row>
    <row r="46" spans="1:23">
      <c r="A46" t="s">
        <v>4</v>
      </c>
      <c r="B46">
        <v>2</v>
      </c>
      <c r="C46">
        <v>1984</v>
      </c>
      <c r="D46">
        <v>12.046518181818183</v>
      </c>
      <c r="E46">
        <v>3.6290959409594095</v>
      </c>
      <c r="F46">
        <v>40.131046044864213</v>
      </c>
      <c r="G46">
        <v>2.2769145547171608</v>
      </c>
      <c r="H46">
        <v>3.7527623593873014</v>
      </c>
      <c r="I46">
        <v>4.6425954465849388</v>
      </c>
      <c r="J46">
        <v>12.913533938727188</v>
      </c>
      <c r="K46">
        <v>9.8729719901451283</v>
      </c>
      <c r="L46">
        <v>5.2321945272576533</v>
      </c>
      <c r="M46">
        <v>5.0503077464179817</v>
      </c>
      <c r="N46">
        <v>9.8579248038025789</v>
      </c>
      <c r="O46">
        <v>3.1926302459522784</v>
      </c>
      <c r="P46">
        <v>4.2268092970340048</v>
      </c>
      <c r="Q46">
        <v>4.7241030669075181</v>
      </c>
      <c r="R46">
        <v>75.58337691237827</v>
      </c>
      <c r="S46">
        <v>62.11254088358065</v>
      </c>
      <c r="T46">
        <v>14.193481451003377</v>
      </c>
      <c r="U46">
        <v>8.9769047989124884E-2</v>
      </c>
      <c r="V46">
        <v>1.1859898020606088</v>
      </c>
      <c r="W46">
        <v>274.71456624158759</v>
      </c>
    </row>
    <row r="47" spans="1:23">
      <c r="A47" t="s">
        <v>4</v>
      </c>
      <c r="B47">
        <v>2</v>
      </c>
      <c r="C47">
        <v>1985</v>
      </c>
      <c r="D47">
        <v>14.334245454545457</v>
      </c>
      <c r="E47">
        <v>3.8504575645756449</v>
      </c>
      <c r="F47">
        <v>39.563911452184158</v>
      </c>
      <c r="G47">
        <v>2.5886326433309588</v>
      </c>
      <c r="H47">
        <v>4.2109792413955454</v>
      </c>
      <c r="I47">
        <v>5.0156357267950966</v>
      </c>
      <c r="J47">
        <v>13.909862656414678</v>
      </c>
      <c r="K47">
        <v>9.8639866421725593</v>
      </c>
      <c r="L47">
        <v>6.6468248994421293</v>
      </c>
      <c r="M47">
        <v>3.4698569998409119</v>
      </c>
      <c r="N47">
        <v>12.517976627615717</v>
      </c>
      <c r="O47">
        <v>3.6545631828195262</v>
      </c>
      <c r="P47">
        <v>4.6818997403954308</v>
      </c>
      <c r="Q47">
        <v>5.2093871824832769</v>
      </c>
      <c r="R47">
        <v>82.404646731571589</v>
      </c>
      <c r="S47">
        <v>90.160407653360494</v>
      </c>
      <c r="T47">
        <v>15.473746937496005</v>
      </c>
      <c r="U47">
        <v>0.10263681057428829</v>
      </c>
      <c r="V47">
        <v>1.3505239796382285</v>
      </c>
      <c r="W47">
        <v>319.01018212665167</v>
      </c>
    </row>
    <row r="48" spans="1:23">
      <c r="A48" t="s">
        <v>4</v>
      </c>
      <c r="B48">
        <v>2</v>
      </c>
      <c r="C48">
        <v>1986</v>
      </c>
      <c r="D48">
        <v>15.321236363636364</v>
      </c>
      <c r="E48">
        <v>3.5029815498154977</v>
      </c>
      <c r="F48">
        <v>40.78684769775677</v>
      </c>
      <c r="G48">
        <v>2.7194007603067978</v>
      </c>
      <c r="H48">
        <v>4.3998455061494077</v>
      </c>
      <c r="I48">
        <v>5.426644483362522</v>
      </c>
      <c r="J48">
        <v>14.504270190296278</v>
      </c>
      <c r="K48">
        <v>11.503170836596967</v>
      </c>
      <c r="L48">
        <v>7.3674628030806248</v>
      </c>
      <c r="M48">
        <v>5.8918133635998888</v>
      </c>
      <c r="N48">
        <v>13.880051356676663</v>
      </c>
      <c r="O48">
        <v>3.9649243747772083</v>
      </c>
      <c r="P48">
        <v>4.8134191637763806</v>
      </c>
      <c r="Q48">
        <v>5.3488370172292994</v>
      </c>
      <c r="R48">
        <v>91.899388038942945</v>
      </c>
      <c r="S48">
        <v>100.5508631351659</v>
      </c>
      <c r="T48">
        <v>17.257145543836799</v>
      </c>
      <c r="U48">
        <v>0.10771394086152419</v>
      </c>
      <c r="V48">
        <v>1.4150893360982504</v>
      </c>
      <c r="W48">
        <v>350.66110546196609</v>
      </c>
    </row>
    <row r="49" spans="1:23">
      <c r="A49" t="s">
        <v>4</v>
      </c>
      <c r="B49">
        <v>2</v>
      </c>
      <c r="C49">
        <v>1987</v>
      </c>
      <c r="D49">
        <v>17.144881818181823</v>
      </c>
      <c r="E49">
        <v>2.9438450184501841</v>
      </c>
      <c r="F49">
        <v>44.45732939787483</v>
      </c>
      <c r="G49">
        <v>3.1522035144823515</v>
      </c>
      <c r="H49">
        <v>5.0114396693036358</v>
      </c>
      <c r="I49">
        <v>5.9591523642732049</v>
      </c>
      <c r="J49">
        <v>14.650753513309871</v>
      </c>
      <c r="K49">
        <v>12.066038706021482</v>
      </c>
      <c r="L49">
        <v>7.8373913856213582</v>
      </c>
      <c r="M49">
        <v>6.1822952420517812</v>
      </c>
      <c r="N49">
        <v>14.764307357254195</v>
      </c>
      <c r="O49">
        <v>3.9986069847571115</v>
      </c>
      <c r="P49">
        <v>4.9632090431252376</v>
      </c>
      <c r="Q49">
        <v>5.5072284010529886</v>
      </c>
      <c r="R49">
        <v>95.096470097357397</v>
      </c>
      <c r="S49">
        <v>104.0449157980857</v>
      </c>
      <c r="T49">
        <v>17.858021085056745</v>
      </c>
      <c r="U49">
        <v>0.10759288493973321</v>
      </c>
      <c r="V49">
        <v>1.4135521846344876</v>
      </c>
      <c r="W49">
        <v>367.15923446583412</v>
      </c>
    </row>
    <row r="50" spans="1:23">
      <c r="A50" t="s">
        <v>4</v>
      </c>
      <c r="B50">
        <v>2</v>
      </c>
      <c r="C50">
        <v>1988</v>
      </c>
      <c r="D50">
        <v>12.536745454545457</v>
      </c>
      <c r="E50">
        <v>3.8442841328413273</v>
      </c>
      <c r="F50">
        <v>35.410303016528914</v>
      </c>
      <c r="G50">
        <v>2.9083951438483222</v>
      </c>
      <c r="H50">
        <v>4.669419339687547</v>
      </c>
      <c r="I50">
        <v>6.5495621716287227</v>
      </c>
      <c r="J50">
        <v>14.858977741064729</v>
      </c>
      <c r="K50">
        <v>12.582054403874739</v>
      </c>
      <c r="L50">
        <v>7.0961638275931902</v>
      </c>
      <c r="M50">
        <v>6.7785475188740856</v>
      </c>
      <c r="N50">
        <v>16.127838850731248</v>
      </c>
      <c r="O50">
        <v>4.0948430132711211</v>
      </c>
      <c r="P50">
        <v>5.1811562971657494</v>
      </c>
      <c r="Q50">
        <v>5.7368769268058735</v>
      </c>
      <c r="R50">
        <v>95.250304589707881</v>
      </c>
      <c r="S50">
        <v>104.19463417678605</v>
      </c>
      <c r="T50">
        <v>17.882056106705541</v>
      </c>
      <c r="U50">
        <v>0.10953078574110404</v>
      </c>
      <c r="V50">
        <v>1.4381459118899316</v>
      </c>
      <c r="W50">
        <v>357.24983940929155</v>
      </c>
    </row>
    <row r="51" spans="1:23">
      <c r="A51" t="s">
        <v>4</v>
      </c>
      <c r="B51">
        <v>2</v>
      </c>
      <c r="C51">
        <v>1989</v>
      </c>
      <c r="D51">
        <v>14.092400000000003</v>
      </c>
      <c r="E51">
        <v>3.9765719557195567</v>
      </c>
      <c r="F51">
        <v>46.784421487603282</v>
      </c>
      <c r="G51">
        <v>2.6998514614242621</v>
      </c>
      <c r="H51">
        <v>4.3717340454677025</v>
      </c>
      <c r="I51">
        <v>6.2837828371278466</v>
      </c>
      <c r="J51">
        <v>16.260859460484063</v>
      </c>
      <c r="K51">
        <v>12.730954455991601</v>
      </c>
      <c r="L51">
        <v>9.3368026876456565</v>
      </c>
      <c r="M51">
        <v>7.5404254281470307</v>
      </c>
      <c r="N51">
        <v>18.35523164296032</v>
      </c>
      <c r="O51">
        <v>4.2969386731505423</v>
      </c>
      <c r="P51">
        <v>5.3878716791400194</v>
      </c>
      <c r="Q51">
        <v>5.9538050183106943</v>
      </c>
      <c r="R51">
        <v>98.001171070931804</v>
      </c>
      <c r="S51">
        <v>107.24701762253977</v>
      </c>
      <c r="T51">
        <v>18.406019578649332</v>
      </c>
      <c r="U51">
        <v>0.11341302608106738</v>
      </c>
      <c r="V51">
        <v>1.4873289109464602</v>
      </c>
      <c r="W51">
        <v>383.32660104232099</v>
      </c>
    </row>
    <row r="52" spans="1:23">
      <c r="A52" t="s">
        <v>4</v>
      </c>
      <c r="B52">
        <v>2</v>
      </c>
      <c r="C52">
        <v>1990</v>
      </c>
      <c r="D52">
        <v>12.386409090909092</v>
      </c>
      <c r="E52">
        <v>3.5779446494464944</v>
      </c>
      <c r="F52">
        <v>48.698291617473423</v>
      </c>
      <c r="G52">
        <v>2.797173841172556</v>
      </c>
      <c r="H52">
        <v>4.5112572227774388</v>
      </c>
      <c r="I52">
        <v>7.3601891418563925</v>
      </c>
      <c r="J52">
        <v>15.482439818353983</v>
      </c>
      <c r="K52">
        <v>13.445931430380321</v>
      </c>
      <c r="L52">
        <v>9.1127388016404094</v>
      </c>
      <c r="M52">
        <v>7.9347418377122079</v>
      </c>
      <c r="N52">
        <v>15.006130250328116</v>
      </c>
      <c r="O52">
        <v>4.4244514109316055</v>
      </c>
      <c r="P52">
        <v>5.9534857379640798</v>
      </c>
      <c r="Q52">
        <v>6.5430079878082683</v>
      </c>
      <c r="R52">
        <v>100.95842420027812</v>
      </c>
      <c r="S52">
        <v>110.12722493278807</v>
      </c>
      <c r="T52">
        <v>18.808205607572546</v>
      </c>
      <c r="U52">
        <v>0.12327831527607852</v>
      </c>
      <c r="V52">
        <v>1.6117968273254037</v>
      </c>
      <c r="W52">
        <v>388.86312272199456</v>
      </c>
    </row>
    <row r="53" spans="1:23">
      <c r="A53" t="s">
        <v>4</v>
      </c>
      <c r="B53">
        <v>2</v>
      </c>
      <c r="C53">
        <v>1991</v>
      </c>
      <c r="D53">
        <v>14.732963636363637</v>
      </c>
      <c r="E53">
        <v>3.6317416974169738</v>
      </c>
      <c r="F53">
        <v>48.358680047225477</v>
      </c>
      <c r="G53">
        <v>2.8625546720841699</v>
      </c>
      <c r="H53">
        <v>4.6043967670882049</v>
      </c>
      <c r="I53">
        <v>7.3022872154115586</v>
      </c>
      <c r="J53">
        <v>16.057477656630482</v>
      </c>
      <c r="K53">
        <v>13.529366804411321</v>
      </c>
      <c r="L53">
        <v>8.5447065717135935</v>
      </c>
      <c r="M53">
        <v>9.1794821677450962</v>
      </c>
      <c r="N53">
        <v>16.290996465335336</v>
      </c>
      <c r="O53">
        <v>4.5014402337428132</v>
      </c>
      <c r="P53">
        <v>5.8484569079251072</v>
      </c>
      <c r="Q53">
        <v>6.4340774043031175</v>
      </c>
      <c r="R53">
        <v>95.786336578581327</v>
      </c>
      <c r="S53">
        <v>104.46974169764799</v>
      </c>
      <c r="T53">
        <v>17.8868631110353</v>
      </c>
      <c r="U53">
        <v>0.11925248343405687</v>
      </c>
      <c r="V53">
        <v>1.5610922708953627</v>
      </c>
      <c r="W53">
        <v>381.70191438899093</v>
      </c>
    </row>
    <row r="54" spans="1:23">
      <c r="A54" t="s">
        <v>4</v>
      </c>
      <c r="B54">
        <v>2</v>
      </c>
      <c r="C54">
        <v>1992</v>
      </c>
      <c r="D54">
        <v>8.6214636363636359</v>
      </c>
      <c r="E54">
        <v>2.2903431734317339</v>
      </c>
      <c r="F54">
        <v>38.238924439197156</v>
      </c>
      <c r="G54">
        <v>3.439752145961144</v>
      </c>
      <c r="H54">
        <v>5.4068214995632724</v>
      </c>
      <c r="I54">
        <v>5.2985008756567424</v>
      </c>
      <c r="J54">
        <v>10.119455347691058</v>
      </c>
      <c r="K54">
        <v>7.3821051700350591</v>
      </c>
      <c r="L54">
        <v>4.6399391745194585</v>
      </c>
      <c r="M54">
        <v>5.9771742664782943</v>
      </c>
      <c r="N54">
        <v>11.710929141091905</v>
      </c>
      <c r="O54">
        <v>2.8606159475789448</v>
      </c>
      <c r="P54">
        <v>3.5688777248675945</v>
      </c>
      <c r="Q54">
        <v>4.0148539883626908</v>
      </c>
      <c r="R54">
        <v>93.654630041724573</v>
      </c>
      <c r="S54">
        <v>109.67432683721947</v>
      </c>
      <c r="T54">
        <v>16.848550175807237</v>
      </c>
      <c r="U54">
        <v>9.8658011695543571E-2</v>
      </c>
      <c r="V54">
        <v>1.2997868775064396</v>
      </c>
      <c r="W54">
        <v>335.14570847475198</v>
      </c>
    </row>
    <row r="55" spans="1:23">
      <c r="A55" t="s">
        <v>4</v>
      </c>
      <c r="B55">
        <v>2</v>
      </c>
      <c r="C55">
        <v>1993</v>
      </c>
      <c r="D55">
        <v>8.5103454545454547</v>
      </c>
      <c r="E55">
        <v>2.0628081180811804</v>
      </c>
      <c r="F55">
        <v>35.627428571428567</v>
      </c>
      <c r="G55">
        <v>3.4030849850020641</v>
      </c>
      <c r="H55">
        <v>5.3568731501299807</v>
      </c>
      <c r="I55">
        <v>5.1437793345008753</v>
      </c>
      <c r="J55">
        <v>10.132772013419565</v>
      </c>
      <c r="K55">
        <v>7.0509309161889373</v>
      </c>
      <c r="L55">
        <v>4.3323055148149576</v>
      </c>
      <c r="M55">
        <v>4.4916397477287076</v>
      </c>
      <c r="N55">
        <v>12.035787605883982</v>
      </c>
      <c r="O55">
        <v>2.8365569404504423</v>
      </c>
      <c r="P55">
        <v>3.3790949084904596</v>
      </c>
      <c r="Q55">
        <v>3.8085570090862553</v>
      </c>
      <c r="R55">
        <v>89.561294853963801</v>
      </c>
      <c r="S55">
        <v>109.21019986324831</v>
      </c>
      <c r="T55">
        <v>19.354601766388548</v>
      </c>
      <c r="U55">
        <v>6.8338897416435021E-2</v>
      </c>
      <c r="V55">
        <v>0.90905348564662192</v>
      </c>
      <c r="W55">
        <v>327.27545313641514</v>
      </c>
    </row>
    <row r="56" spans="1:23">
      <c r="A56" t="s">
        <v>4</v>
      </c>
      <c r="B56">
        <v>2</v>
      </c>
      <c r="C56">
        <v>1994</v>
      </c>
      <c r="D56">
        <v>11.124890909090908</v>
      </c>
      <c r="E56">
        <v>3.0320369003690031</v>
      </c>
      <c r="F56">
        <v>49.780698937426202</v>
      </c>
      <c r="G56">
        <v>4.5093699726252972</v>
      </c>
      <c r="H56">
        <v>6.8074086589179768</v>
      </c>
      <c r="I56">
        <v>6.6264483362521887</v>
      </c>
      <c r="J56">
        <v>13.662899037449607</v>
      </c>
      <c r="K56">
        <v>8.4577796844654856</v>
      </c>
      <c r="L56">
        <v>5.8510953150883589</v>
      </c>
      <c r="M56">
        <v>6.2389901700829613</v>
      </c>
      <c r="N56">
        <v>14.623001208891722</v>
      </c>
      <c r="O56">
        <v>3.7002752963636811</v>
      </c>
      <c r="P56">
        <v>5.1829673724340237</v>
      </c>
      <c r="Q56">
        <v>5.7387812113496626</v>
      </c>
      <c r="R56">
        <v>104.21379137691233</v>
      </c>
      <c r="S56">
        <v>125.46400135090681</v>
      </c>
      <c r="T56">
        <v>22.862112592336434</v>
      </c>
      <c r="U56">
        <v>9.6611890527952493E-2</v>
      </c>
      <c r="V56">
        <v>1.2736471168853867</v>
      </c>
      <c r="W56">
        <v>399.24680733837596</v>
      </c>
    </row>
    <row r="57" spans="1:23">
      <c r="A57" t="s">
        <v>4</v>
      </c>
      <c r="B57">
        <v>2</v>
      </c>
      <c r="C57">
        <v>1995</v>
      </c>
      <c r="D57">
        <v>11.968081818181817</v>
      </c>
      <c r="E57">
        <v>2.9958782287822867</v>
      </c>
      <c r="F57">
        <v>59.329974025973996</v>
      </c>
      <c r="G57">
        <v>4.6749146572763509</v>
      </c>
      <c r="H57">
        <v>7.0149993130210895</v>
      </c>
      <c r="I57">
        <v>6.5049492119089303</v>
      </c>
      <c r="J57">
        <v>14.681018662692841</v>
      </c>
      <c r="K57">
        <v>9.4590041728374814</v>
      </c>
      <c r="L57">
        <v>6.4397171994048445</v>
      </c>
      <c r="M57">
        <v>5.9160201868042126</v>
      </c>
      <c r="N57">
        <v>16.161344432301728</v>
      </c>
      <c r="O57">
        <v>4.4966284323171131</v>
      </c>
      <c r="P57">
        <v>5.3506615611917692</v>
      </c>
      <c r="Q57">
        <v>5.9148198778168446</v>
      </c>
      <c r="R57">
        <v>104.1211084840055</v>
      </c>
      <c r="S57">
        <v>121.04918065897974</v>
      </c>
      <c r="T57">
        <v>23.711350023927288</v>
      </c>
      <c r="U57">
        <v>0.10348197194337366</v>
      </c>
      <c r="V57">
        <v>1.3612855830497403</v>
      </c>
      <c r="W57">
        <v>411.25441850241691</v>
      </c>
    </row>
    <row r="58" spans="1:23">
      <c r="A58" t="s">
        <v>4</v>
      </c>
      <c r="B58">
        <v>2</v>
      </c>
      <c r="C58">
        <v>1996</v>
      </c>
      <c r="D58">
        <v>15.347381818181816</v>
      </c>
      <c r="E58">
        <v>3.9421771217712167</v>
      </c>
      <c r="F58">
        <v>63.785075560802809</v>
      </c>
      <c r="G58">
        <v>4.8697411609002934</v>
      </c>
      <c r="H58">
        <v>7.2563618740065037</v>
      </c>
      <c r="I58">
        <v>7.8993415061295948</v>
      </c>
      <c r="J58">
        <v>17.298348781332397</v>
      </c>
      <c r="K58">
        <v>11.971692552309507</v>
      </c>
      <c r="L58">
        <v>7.4861561048563745</v>
      </c>
      <c r="M58">
        <v>7.2926240011343415</v>
      </c>
      <c r="N58">
        <v>17.977929659188355</v>
      </c>
      <c r="O58">
        <v>4.6457942765138283</v>
      </c>
      <c r="P58">
        <v>7.463549032375739</v>
      </c>
      <c r="Q58">
        <v>8.0856230275005405</v>
      </c>
      <c r="R58">
        <v>118.38185257301801</v>
      </c>
      <c r="S58">
        <v>141.45018123663837</v>
      </c>
      <c r="T58">
        <v>26.021916771765042</v>
      </c>
      <c r="U58">
        <v>0.1090461093302233</v>
      </c>
      <c r="V58">
        <v>1.4319976193090191</v>
      </c>
      <c r="W58">
        <v>472.71679078706404</v>
      </c>
    </row>
    <row r="59" spans="1:23">
      <c r="A59" t="s">
        <v>4</v>
      </c>
      <c r="B59">
        <v>2</v>
      </c>
      <c r="C59">
        <v>1997</v>
      </c>
      <c r="D59">
        <v>39.649581818181815</v>
      </c>
      <c r="E59">
        <v>8.7177675276752744</v>
      </c>
      <c r="F59">
        <v>102.017308146399</v>
      </c>
      <c r="G59">
        <v>5.4701617064955137</v>
      </c>
      <c r="H59">
        <v>7.9809870962605629</v>
      </c>
      <c r="I59">
        <v>16.484014010507877</v>
      </c>
      <c r="J59">
        <v>35.103941466323434</v>
      </c>
      <c r="K59">
        <v>21.01416166556146</v>
      </c>
      <c r="L59">
        <v>14.61865461666663</v>
      </c>
      <c r="M59">
        <v>17.838517636597217</v>
      </c>
      <c r="N59">
        <v>37.68795220912908</v>
      </c>
      <c r="O59">
        <v>9.6813444685093959</v>
      </c>
      <c r="P59">
        <v>12.855552418899229</v>
      </c>
      <c r="Q59">
        <v>13.261342687767085</v>
      </c>
      <c r="R59">
        <v>109.82349513212789</v>
      </c>
      <c r="S59">
        <v>139.61800257729266</v>
      </c>
      <c r="T59">
        <v>31.256744486873203</v>
      </c>
      <c r="U59">
        <v>0.24543118623902979</v>
      </c>
      <c r="V59">
        <v>3.0963198102777922</v>
      </c>
      <c r="W59">
        <v>626.42128066778412</v>
      </c>
    </row>
    <row r="60" spans="1:23">
      <c r="A60" t="s">
        <v>4</v>
      </c>
      <c r="B60">
        <v>2</v>
      </c>
      <c r="C60">
        <v>1998</v>
      </c>
      <c r="D60">
        <v>37.636381818181825</v>
      </c>
      <c r="E60">
        <v>9.0387859778597761</v>
      </c>
      <c r="F60">
        <v>111.17176387249111</v>
      </c>
      <c r="G60">
        <v>5.1399553519718806</v>
      </c>
      <c r="H60">
        <v>7.5859906847908318</v>
      </c>
      <c r="I60">
        <v>22.949096322241676</v>
      </c>
      <c r="J60">
        <v>39.701822960584792</v>
      </c>
      <c r="K60">
        <v>23.032655906542182</v>
      </c>
      <c r="L60">
        <v>16.606161843340196</v>
      </c>
      <c r="M60">
        <v>20.408900047898495</v>
      </c>
      <c r="N60">
        <v>39.995467044244087</v>
      </c>
      <c r="O60">
        <v>10.540251022996936</v>
      </c>
      <c r="P60">
        <v>15.145411599059843</v>
      </c>
      <c r="Q60">
        <v>15.316843476611441</v>
      </c>
      <c r="R60">
        <v>113.74197496522943</v>
      </c>
      <c r="S60">
        <v>146.80448475491022</v>
      </c>
      <c r="T60">
        <v>32.778962524630394</v>
      </c>
      <c r="U60">
        <v>0.2921977672277109</v>
      </c>
      <c r="V60">
        <v>3.6393847930096421</v>
      </c>
      <c r="W60">
        <v>671.52649273382247</v>
      </c>
    </row>
    <row r="61" spans="1:23">
      <c r="A61" t="s">
        <v>4</v>
      </c>
      <c r="B61">
        <v>2</v>
      </c>
      <c r="C61">
        <v>1999</v>
      </c>
      <c r="D61">
        <v>40.322827272727274</v>
      </c>
      <c r="E61">
        <v>10.185280442804425</v>
      </c>
      <c r="F61">
        <v>111.79410625737896</v>
      </c>
      <c r="G61">
        <v>5.6275894926264325</v>
      </c>
      <c r="H61">
        <v>8.1663743977161154</v>
      </c>
      <c r="I61">
        <v>23.839457092819607</v>
      </c>
      <c r="J61">
        <v>41.212659217782836</v>
      </c>
      <c r="K61">
        <v>23.098762395197515</v>
      </c>
      <c r="L61">
        <v>16.097476264301257</v>
      </c>
      <c r="M61">
        <v>23.168477893191472</v>
      </c>
      <c r="N61">
        <v>35.846601987168619</v>
      </c>
      <c r="O61">
        <v>11.752824982273458</v>
      </c>
      <c r="P61">
        <v>17.85138726573523</v>
      </c>
      <c r="Q61">
        <v>17.647266903952982</v>
      </c>
      <c r="R61">
        <v>115.13317385257295</v>
      </c>
      <c r="S61">
        <v>155.6097969022255</v>
      </c>
      <c r="T61">
        <v>36.853699861489908</v>
      </c>
      <c r="U61">
        <v>0.29339713147763524</v>
      </c>
      <c r="V61">
        <v>3.6531431349935342</v>
      </c>
      <c r="W61">
        <v>698.15430274843573</v>
      </c>
    </row>
    <row r="62" spans="1:23">
      <c r="A62" t="s">
        <v>4</v>
      </c>
      <c r="B62">
        <v>2</v>
      </c>
      <c r="C62">
        <v>2000</v>
      </c>
      <c r="D62">
        <v>33.936800000000005</v>
      </c>
      <c r="E62">
        <v>10.030062730627304</v>
      </c>
      <c r="F62">
        <v>116.27597520661153</v>
      </c>
      <c r="G62">
        <v>6.8238493409730969</v>
      </c>
      <c r="H62">
        <v>9.5173939513138741</v>
      </c>
      <c r="I62">
        <v>25.238595446584931</v>
      </c>
      <c r="J62">
        <v>41.074650136596482</v>
      </c>
      <c r="K62">
        <v>21.535311847970476</v>
      </c>
      <c r="L62">
        <v>16.465667731034202</v>
      </c>
      <c r="M62">
        <v>27.84039477162607</v>
      </c>
      <c r="N62">
        <v>38.690206127411365</v>
      </c>
      <c r="O62">
        <v>13.550032814772591</v>
      </c>
      <c r="P62">
        <v>19.365870787136533</v>
      </c>
      <c r="Q62">
        <v>18.907727814302657</v>
      </c>
      <c r="R62">
        <v>121.4384770514603</v>
      </c>
      <c r="S62">
        <v>158.7052243818556</v>
      </c>
      <c r="T62">
        <v>37.392084346422976</v>
      </c>
      <c r="U62">
        <v>0.31456324430803229</v>
      </c>
      <c r="V62">
        <v>3.8946019345319591</v>
      </c>
      <c r="W62">
        <v>720.99748966553989</v>
      </c>
    </row>
    <row r="63" spans="1:23">
      <c r="A63" t="s">
        <v>4</v>
      </c>
      <c r="B63">
        <v>2</v>
      </c>
      <c r="C63">
        <v>2001</v>
      </c>
      <c r="D63">
        <v>31.851700000000005</v>
      </c>
      <c r="E63">
        <v>9.7372656826568242</v>
      </c>
      <c r="F63">
        <v>132.54721723730808</v>
      </c>
      <c r="G63">
        <v>7.993432613244571</v>
      </c>
      <c r="H63">
        <v>10.74882300423687</v>
      </c>
      <c r="I63">
        <v>26.023593695271448</v>
      </c>
      <c r="J63">
        <v>41.012909231855211</v>
      </c>
      <c r="K63">
        <v>23.052552034195728</v>
      </c>
      <c r="L63">
        <v>17.908154694451763</v>
      </c>
      <c r="M63">
        <v>33.779984759971335</v>
      </c>
      <c r="N63">
        <v>46.263924326756651</v>
      </c>
      <c r="O63">
        <v>13.93016512740293</v>
      </c>
      <c r="P63">
        <v>19.270541547471382</v>
      </c>
      <c r="Q63">
        <v>18.829281116949943</v>
      </c>
      <c r="R63">
        <v>127.70364951321272</v>
      </c>
      <c r="S63">
        <v>170.14557999429732</v>
      </c>
      <c r="T63">
        <v>40.665654294989231</v>
      </c>
      <c r="U63">
        <v>0.30382006778345028</v>
      </c>
      <c r="V63">
        <v>3.7723624147958281</v>
      </c>
      <c r="W63">
        <v>775.54061135685129</v>
      </c>
    </row>
    <row r="64" spans="1:23">
      <c r="A64" t="s">
        <v>4</v>
      </c>
      <c r="B64">
        <v>2</v>
      </c>
      <c r="C64">
        <v>2002</v>
      </c>
      <c r="D64">
        <v>38.329236363636369</v>
      </c>
      <c r="E64">
        <v>11.389981549815493</v>
      </c>
      <c r="F64">
        <v>122.49605312868944</v>
      </c>
      <c r="G64">
        <v>9.0355797129732647</v>
      </c>
      <c r="H64">
        <v>11.780262722528434</v>
      </c>
      <c r="I64">
        <v>30.919628721541148</v>
      </c>
      <c r="J64">
        <v>47.237845156945234</v>
      </c>
      <c r="K64">
        <v>25.69231890642266</v>
      </c>
      <c r="L64">
        <v>19.826626021112904</v>
      </c>
      <c r="M64">
        <v>39.601088718948063</v>
      </c>
      <c r="N64">
        <v>49.988870938744711</v>
      </c>
      <c r="O64">
        <v>15.200480703787859</v>
      </c>
      <c r="P64">
        <v>24.120165151583944</v>
      </c>
      <c r="Q64">
        <v>22.675970776546812</v>
      </c>
      <c r="R64">
        <v>137.91118915159939</v>
      </c>
      <c r="S64">
        <v>184.95085616802973</v>
      </c>
      <c r="T64">
        <v>43.780593100673421</v>
      </c>
      <c r="U64">
        <v>0.36839418104828797</v>
      </c>
      <c r="V64">
        <v>4.4976153219376487</v>
      </c>
      <c r="W64">
        <v>839.80275649656483</v>
      </c>
    </row>
    <row r="65" spans="1:23">
      <c r="A65" t="s">
        <v>4</v>
      </c>
      <c r="B65">
        <v>2</v>
      </c>
      <c r="C65">
        <v>2003</v>
      </c>
      <c r="D65">
        <v>41.054900000000004</v>
      </c>
      <c r="E65">
        <v>12.111391143911435</v>
      </c>
      <c r="F65">
        <v>142.91289846517117</v>
      </c>
      <c r="G65">
        <v>10.11751949448564</v>
      </c>
      <c r="H65">
        <v>12.792353974348021</v>
      </c>
      <c r="I65">
        <v>30.897796847635725</v>
      </c>
      <c r="J65">
        <v>48.061057220162105</v>
      </c>
      <c r="K65">
        <v>29.025241193676361</v>
      </c>
      <c r="L65">
        <v>22.862994465519137</v>
      </c>
      <c r="M65">
        <v>42.625030554498785</v>
      </c>
      <c r="N65">
        <v>54.883599376867458</v>
      </c>
      <c r="O65">
        <v>15.489188789329889</v>
      </c>
      <c r="P65">
        <v>24.74069429978773</v>
      </c>
      <c r="Q65">
        <v>23.147910997974339</v>
      </c>
      <c r="R65">
        <v>140.88468567454794</v>
      </c>
      <c r="S65">
        <v>188.7050445139414</v>
      </c>
      <c r="T65">
        <v>46.318691386786462</v>
      </c>
      <c r="U65">
        <v>0.37198336759991912</v>
      </c>
      <c r="V65">
        <v>4.5372755914608174</v>
      </c>
      <c r="W65">
        <v>891.54025735770438</v>
      </c>
    </row>
    <row r="66" spans="1:23">
      <c r="A66" t="s">
        <v>4</v>
      </c>
      <c r="B66">
        <v>2</v>
      </c>
      <c r="C66">
        <v>2004</v>
      </c>
      <c r="D66">
        <v>42.16608181818183</v>
      </c>
      <c r="E66">
        <v>12.304531365313649</v>
      </c>
      <c r="F66">
        <v>147.1421499409681</v>
      </c>
      <c r="G66">
        <v>10.836603266848044</v>
      </c>
      <c r="H66">
        <v>13.434758480201435</v>
      </c>
      <c r="I66">
        <v>38.940469352014006</v>
      </c>
      <c r="J66">
        <v>51.162629728929247</v>
      </c>
      <c r="K66">
        <v>31.476315758479345</v>
      </c>
      <c r="L66">
        <v>21.513766524925384</v>
      </c>
      <c r="M66">
        <v>53.108496066961038</v>
      </c>
      <c r="N66">
        <v>62.369911711246274</v>
      </c>
      <c r="O66">
        <v>15.599860222121002</v>
      </c>
      <c r="P66">
        <v>27.395483788267939</v>
      </c>
      <c r="Q66">
        <v>25.118488849250781</v>
      </c>
      <c r="R66">
        <v>152.13180250347699</v>
      </c>
      <c r="S66">
        <v>201.79978821102216</v>
      </c>
      <c r="T66">
        <v>46.956420627867892</v>
      </c>
      <c r="U66">
        <v>0.38611875179961352</v>
      </c>
      <c r="V66">
        <v>4.692828008228128</v>
      </c>
      <c r="W66">
        <v>958.53650497610295</v>
      </c>
    </row>
    <row r="67" spans="1:23">
      <c r="A67" t="s">
        <v>4</v>
      </c>
      <c r="B67">
        <v>2</v>
      </c>
      <c r="C67">
        <v>2005</v>
      </c>
      <c r="D67">
        <v>50.983636363636379</v>
      </c>
      <c r="E67">
        <v>12.258671586715863</v>
      </c>
      <c r="F67">
        <v>191.55430932703658</v>
      </c>
      <c r="G67">
        <v>12.409381144380353</v>
      </c>
      <c r="H67">
        <v>14.763551614048746</v>
      </c>
      <c r="I67">
        <v>59.895271453590183</v>
      </c>
      <c r="J67">
        <v>102.75027455348587</v>
      </c>
      <c r="K67">
        <v>71.085631175047254</v>
      </c>
      <c r="L67">
        <v>28.007893310374598</v>
      </c>
      <c r="M67">
        <v>48.886340182853004</v>
      </c>
      <c r="N67">
        <v>65.830205680209076</v>
      </c>
      <c r="O67">
        <v>5.1808100214269945</v>
      </c>
      <c r="P67">
        <v>95.157586697587604</v>
      </c>
      <c r="Q67">
        <v>23.230891072079071</v>
      </c>
      <c r="R67">
        <v>162.62503477051453</v>
      </c>
      <c r="S67">
        <v>208.288814626658</v>
      </c>
      <c r="T67">
        <v>73.602519686790259</v>
      </c>
      <c r="U67">
        <v>5.130944954118557</v>
      </c>
      <c r="V67">
        <v>32.059695028925354</v>
      </c>
      <c r="W67">
        <v>1263.7014632494779</v>
      </c>
    </row>
    <row r="68" spans="1:23">
      <c r="A68" t="s">
        <v>4</v>
      </c>
      <c r="B68">
        <v>2</v>
      </c>
      <c r="C68">
        <v>2006</v>
      </c>
      <c r="D68">
        <v>45.100909090909106</v>
      </c>
      <c r="E68">
        <v>13.846125461254609</v>
      </c>
      <c r="F68">
        <v>187.70649350649347</v>
      </c>
      <c r="G68">
        <v>13.980938445725252</v>
      </c>
      <c r="H68">
        <v>15.997224436153571</v>
      </c>
      <c r="I68">
        <v>68.533099824868643</v>
      </c>
      <c r="J68">
        <v>108.07656736326103</v>
      </c>
      <c r="K68">
        <v>78.553572756083724</v>
      </c>
      <c r="L68">
        <v>29.46165433041585</v>
      </c>
      <c r="M68">
        <v>57.590769154954508</v>
      </c>
      <c r="N68">
        <v>67.414950761896733</v>
      </c>
      <c r="O68">
        <v>5.3335034929380756</v>
      </c>
      <c r="P68">
        <v>97.731657402873964</v>
      </c>
      <c r="Q68">
        <v>23.809632739814116</v>
      </c>
      <c r="R68">
        <v>156.98762169680109</v>
      </c>
      <c r="S68">
        <v>229.60320405954903</v>
      </c>
      <c r="T68">
        <v>80.345062280521972</v>
      </c>
      <c r="U68">
        <v>5.7812666209707428</v>
      </c>
      <c r="V68">
        <v>35.0184717164856</v>
      </c>
      <c r="W68">
        <v>1320.8727251419712</v>
      </c>
    </row>
    <row r="69" spans="1:23">
      <c r="A69" t="s">
        <v>4</v>
      </c>
      <c r="B69">
        <v>2</v>
      </c>
      <c r="C69">
        <v>2007</v>
      </c>
      <c r="D69">
        <v>53.598181818181828</v>
      </c>
      <c r="E69">
        <v>14.110701107011067</v>
      </c>
      <c r="F69">
        <v>208.9531286894923</v>
      </c>
      <c r="G69">
        <v>17.2114934143375</v>
      </c>
      <c r="H69">
        <v>18.281108419691382</v>
      </c>
      <c r="I69">
        <v>77.455691768826611</v>
      </c>
      <c r="J69">
        <v>121.58186153623188</v>
      </c>
      <c r="K69">
        <v>88.103643063509679</v>
      </c>
      <c r="L69">
        <v>33.148639812741436</v>
      </c>
      <c r="M69">
        <v>70.535119789392539</v>
      </c>
      <c r="N69">
        <v>73.708419289133559</v>
      </c>
      <c r="O69">
        <v>5.9545894467671037</v>
      </c>
      <c r="P69">
        <v>108.10286634257764</v>
      </c>
      <c r="Q69">
        <v>26.118223167581455</v>
      </c>
      <c r="R69">
        <v>187.46787204450621</v>
      </c>
      <c r="S69">
        <v>264.69109029933605</v>
      </c>
      <c r="T69">
        <v>91.150291819078461</v>
      </c>
      <c r="U69">
        <v>6.8985533666550403</v>
      </c>
      <c r="V69">
        <v>39.769156580178077</v>
      </c>
      <c r="W69">
        <v>1506.8406317752299</v>
      </c>
    </row>
    <row r="70" spans="1:23">
      <c r="A70" t="s">
        <v>4</v>
      </c>
      <c r="B70">
        <v>2</v>
      </c>
      <c r="C70">
        <v>2008</v>
      </c>
      <c r="D70">
        <v>55.559090909090926</v>
      </c>
      <c r="E70">
        <v>13.669741697416972</v>
      </c>
      <c r="F70">
        <v>234.3821723730814</v>
      </c>
      <c r="G70">
        <v>20.246486007168041</v>
      </c>
      <c r="H70">
        <v>20.167318573283374</v>
      </c>
      <c r="I70">
        <v>79.069352014010505</v>
      </c>
      <c r="J70">
        <v>134.13522630293463</v>
      </c>
      <c r="K70">
        <v>95.998437243584277</v>
      </c>
      <c r="L70">
        <v>36.576831169303127</v>
      </c>
      <c r="M70">
        <v>81.618776465883073</v>
      </c>
      <c r="N70">
        <v>83.543837831131455</v>
      </c>
      <c r="O70">
        <v>6.9738198342121347</v>
      </c>
      <c r="P70">
        <v>124.80316423672356</v>
      </c>
      <c r="Q70">
        <v>29.759958013911504</v>
      </c>
      <c r="R70">
        <v>207.53324061196102</v>
      </c>
      <c r="S70">
        <v>281.69379884566058</v>
      </c>
      <c r="T70">
        <v>96.257250976837668</v>
      </c>
      <c r="U70">
        <v>7.4604337823873292</v>
      </c>
      <c r="V70">
        <v>42.018610326732215</v>
      </c>
      <c r="W70">
        <v>1651.4675472153137</v>
      </c>
    </row>
    <row r="71" spans="1:23">
      <c r="A71" t="s">
        <v>4</v>
      </c>
      <c r="B71">
        <v>2</v>
      </c>
      <c r="C71">
        <v>2009</v>
      </c>
      <c r="D71">
        <v>64.056363636363656</v>
      </c>
      <c r="E71">
        <v>29.544280442804425</v>
      </c>
      <c r="F71">
        <v>234.71676505312865</v>
      </c>
      <c r="G71">
        <v>20.246486007168041</v>
      </c>
      <c r="H71">
        <v>20.167318573283374</v>
      </c>
      <c r="I71">
        <v>75.747110332749571</v>
      </c>
      <c r="J71">
        <v>136.51266501038248</v>
      </c>
      <c r="K71">
        <v>99.431090336194757</v>
      </c>
      <c r="L71">
        <v>37.226202375721947</v>
      </c>
      <c r="M71">
        <v>85.537485437877493</v>
      </c>
      <c r="N71">
        <v>86.018132673057053</v>
      </c>
      <c r="O71">
        <v>7.2398914442016578</v>
      </c>
      <c r="P71">
        <v>129.10233019626489</v>
      </c>
      <c r="Q71">
        <v>30.682844839510508</v>
      </c>
      <c r="R71">
        <v>218.42586926286504</v>
      </c>
      <c r="S71">
        <v>297.054188984674</v>
      </c>
      <c r="T71">
        <v>100.79990651063932</v>
      </c>
      <c r="U71">
        <v>7.9793121469017896</v>
      </c>
      <c r="V71">
        <v>44.021821017702386</v>
      </c>
      <c r="W71">
        <v>1724.5100642814914</v>
      </c>
    </row>
    <row r="72" spans="1:23">
      <c r="A72" t="s">
        <v>4</v>
      </c>
      <c r="B72">
        <v>2</v>
      </c>
      <c r="C72">
        <v>2010</v>
      </c>
      <c r="D72">
        <v>61.441818181818199</v>
      </c>
      <c r="E72">
        <v>32.101845018450177</v>
      </c>
      <c r="F72">
        <v>246.26021251475791</v>
      </c>
      <c r="G72">
        <v>24.03827650846965</v>
      </c>
      <c r="H72">
        <v>22.234778524607641</v>
      </c>
      <c r="I72">
        <v>74.987740805604204</v>
      </c>
      <c r="J72">
        <v>136.60776194595229</v>
      </c>
      <c r="K72">
        <v>97.406563748034714</v>
      </c>
      <c r="L72">
        <v>37.252177836985261</v>
      </c>
      <c r="M72">
        <v>83.215158595095957</v>
      </c>
      <c r="N72">
        <v>86.135660006310545</v>
      </c>
      <c r="O72">
        <v>7.2526286408356535</v>
      </c>
      <c r="P72">
        <v>129.30754006960984</v>
      </c>
      <c r="Q72">
        <v>30.726750329031187</v>
      </c>
      <c r="R72">
        <v>218.808066759388</v>
      </c>
      <c r="S72">
        <v>322.0170635203491</v>
      </c>
      <c r="T72">
        <v>108.04088886998414</v>
      </c>
      <c r="U72">
        <v>8.8450222642411926</v>
      </c>
      <c r="V72">
        <v>47.219618553948628</v>
      </c>
      <c r="W72">
        <v>1773.8995726934738</v>
      </c>
    </row>
    <row r="73" spans="1:23">
      <c r="A73" t="s">
        <v>4</v>
      </c>
      <c r="B73">
        <v>2</v>
      </c>
      <c r="C73">
        <v>2011</v>
      </c>
      <c r="D73">
        <v>71.246363636363654</v>
      </c>
      <c r="E73">
        <v>41.097416974169739</v>
      </c>
      <c r="F73">
        <v>281.39244391971658</v>
      </c>
      <c r="G73">
        <v>23.808252654189566</v>
      </c>
      <c r="H73">
        <v>22.117464524839747</v>
      </c>
      <c r="I73">
        <v>88.656392294220666</v>
      </c>
      <c r="J73">
        <v>152.8686447915909</v>
      </c>
      <c r="K73">
        <v>105.83994885313955</v>
      </c>
      <c r="L73">
        <v>41.694675164809951</v>
      </c>
      <c r="M73">
        <v>94.082753905121109</v>
      </c>
      <c r="N73">
        <v>97.177955596882143</v>
      </c>
      <c r="O73">
        <v>8.4904865986383182</v>
      </c>
      <c r="P73">
        <v>149.00464555254203</v>
      </c>
      <c r="Q73">
        <v>34.880567295704992</v>
      </c>
      <c r="R73">
        <v>240.02002781641161</v>
      </c>
      <c r="S73">
        <v>350.77644663171344</v>
      </c>
      <c r="T73">
        <v>116.17006934843165</v>
      </c>
      <c r="U73">
        <v>9.8762094568942977</v>
      </c>
      <c r="V73">
        <v>50.816857668422891</v>
      </c>
      <c r="W73">
        <v>1980.0176226838032</v>
      </c>
    </row>
    <row r="74" spans="1:23">
      <c r="A74" t="s">
        <v>4</v>
      </c>
      <c r="B74">
        <v>2</v>
      </c>
      <c r="C74">
        <v>2012</v>
      </c>
      <c r="D74">
        <v>81.704545454545467</v>
      </c>
      <c r="E74">
        <v>58.118450184501846</v>
      </c>
      <c r="F74">
        <v>290.76103896103893</v>
      </c>
      <c r="G74">
        <v>27.228962109085415</v>
      </c>
      <c r="H74">
        <v>23.765893908443765</v>
      </c>
      <c r="I74">
        <v>90.270052539404546</v>
      </c>
      <c r="J74">
        <v>164.46913400567007</v>
      </c>
      <c r="K74">
        <v>116.54070485858841</v>
      </c>
      <c r="L74">
        <v>44.865018971943627</v>
      </c>
      <c r="M74">
        <v>107.22275024142172</v>
      </c>
      <c r="N74">
        <v>107.07716838785348</v>
      </c>
      <c r="O74">
        <v>9.6724119577016658</v>
      </c>
      <c r="P74">
        <v>167.39404746356649</v>
      </c>
      <c r="Q74">
        <v>38.654718902532174</v>
      </c>
      <c r="R74">
        <v>260.18094575799716</v>
      </c>
      <c r="S74">
        <v>380.39272680178897</v>
      </c>
      <c r="T74">
        <v>124.30843987235139</v>
      </c>
      <c r="U74">
        <v>10.975104761760335</v>
      </c>
      <c r="V74">
        <v>54.426234780090184</v>
      </c>
      <c r="W74">
        <v>2158.0283499202856</v>
      </c>
    </row>
    <row r="75" spans="1:23">
      <c r="A75" t="s">
        <v>4</v>
      </c>
      <c r="B75">
        <v>2</v>
      </c>
      <c r="C75">
        <v>2013</v>
      </c>
      <c r="D75">
        <v>81.704545454545467</v>
      </c>
      <c r="E75">
        <v>45.5070110701107</v>
      </c>
      <c r="F75">
        <v>284.23648170011802</v>
      </c>
      <c r="G75">
        <v>29.569543876935068</v>
      </c>
      <c r="H75">
        <v>24.784605962984497</v>
      </c>
      <c r="I75">
        <v>96.629772329246933</v>
      </c>
      <c r="J75">
        <v>172.17071065265037</v>
      </c>
      <c r="K75">
        <v>128.91866217233829</v>
      </c>
      <c r="L75">
        <v>46.97030704793675</v>
      </c>
      <c r="M75">
        <v>109.01533052098527</v>
      </c>
      <c r="N75">
        <v>111.67165017115623</v>
      </c>
      <c r="O75">
        <v>10.245422428081412</v>
      </c>
      <c r="P75">
        <v>176.17665232086301</v>
      </c>
      <c r="Q75">
        <v>40.423441918485423</v>
      </c>
      <c r="R75">
        <v>261.13643949930457</v>
      </c>
      <c r="S75">
        <v>389.0964826111927</v>
      </c>
      <c r="T75">
        <v>126.65603466992914</v>
      </c>
      <c r="U75">
        <v>11.305058802843892</v>
      </c>
      <c r="V75">
        <v>55.468968695883596</v>
      </c>
      <c r="W75">
        <v>2201.6871219055915</v>
      </c>
    </row>
    <row r="76" spans="1:23">
      <c r="A76" t="s">
        <v>4</v>
      </c>
      <c r="B76">
        <v>2</v>
      </c>
      <c r="C76">
        <v>2014</v>
      </c>
      <c r="D76">
        <v>71.900000000000006</v>
      </c>
      <c r="E76">
        <v>47.8</v>
      </c>
      <c r="F76">
        <v>283.39999999999998</v>
      </c>
      <c r="G76">
        <v>32.9</v>
      </c>
      <c r="H76">
        <v>26.1</v>
      </c>
      <c r="I76">
        <v>108.4</v>
      </c>
      <c r="J76">
        <v>177.4</v>
      </c>
      <c r="K76">
        <v>135.69999999999999</v>
      </c>
      <c r="L76">
        <v>48.4</v>
      </c>
      <c r="M76">
        <v>108.4</v>
      </c>
      <c r="N76">
        <v>116</v>
      </c>
      <c r="O76">
        <v>10.8</v>
      </c>
      <c r="P76">
        <v>184.6</v>
      </c>
      <c r="Q76">
        <v>42.1</v>
      </c>
      <c r="R76">
        <v>274.8</v>
      </c>
      <c r="S76">
        <v>402</v>
      </c>
      <c r="T76">
        <v>130.1</v>
      </c>
      <c r="U76">
        <v>11.8</v>
      </c>
      <c r="V76">
        <v>57</v>
      </c>
      <c r="W76">
        <v>2269.6</v>
      </c>
    </row>
    <row r="77" spans="1:23">
      <c r="A77" t="s">
        <v>4</v>
      </c>
      <c r="B77">
        <v>2</v>
      </c>
      <c r="C77">
        <v>2015</v>
      </c>
      <c r="D77">
        <v>73.8</v>
      </c>
      <c r="E77">
        <v>84</v>
      </c>
      <c r="F77">
        <v>301.8</v>
      </c>
      <c r="G77">
        <v>39.200000000000003</v>
      </c>
      <c r="H77">
        <v>26.8</v>
      </c>
      <c r="I77">
        <v>143.6</v>
      </c>
      <c r="J77">
        <v>188</v>
      </c>
      <c r="K77">
        <v>145.19999999999999</v>
      </c>
      <c r="L77">
        <v>51.3</v>
      </c>
      <c r="M77">
        <v>123.2</v>
      </c>
      <c r="N77">
        <v>135.19999999999999</v>
      </c>
      <c r="O77">
        <v>9.5</v>
      </c>
      <c r="P77">
        <v>113.4</v>
      </c>
      <c r="Q77">
        <v>51.4</v>
      </c>
      <c r="R77">
        <v>282</v>
      </c>
      <c r="S77">
        <v>423.7</v>
      </c>
      <c r="T77">
        <v>134.69999999999999</v>
      </c>
      <c r="U77">
        <v>12.7</v>
      </c>
      <c r="V77">
        <v>59.1</v>
      </c>
      <c r="W77">
        <v>2398.6</v>
      </c>
    </row>
    <row r="78" spans="1:23">
      <c r="A78" t="s">
        <v>4</v>
      </c>
      <c r="B78">
        <v>2</v>
      </c>
      <c r="C78">
        <v>2016</v>
      </c>
      <c r="D78">
        <v>85.4</v>
      </c>
      <c r="E78">
        <v>52.4</v>
      </c>
      <c r="F78">
        <v>308.2</v>
      </c>
      <c r="G78">
        <v>41.6</v>
      </c>
      <c r="H78">
        <v>29.7</v>
      </c>
      <c r="I78">
        <v>150.9</v>
      </c>
      <c r="J78">
        <v>195.6</v>
      </c>
      <c r="K78">
        <v>155.19999999999999</v>
      </c>
      <c r="L78">
        <v>48.5</v>
      </c>
      <c r="M78">
        <v>134.6</v>
      </c>
      <c r="N78">
        <v>143.9</v>
      </c>
      <c r="O78">
        <v>9.8000000000000007</v>
      </c>
      <c r="P78">
        <v>177.5</v>
      </c>
      <c r="Q78">
        <v>55.2</v>
      </c>
      <c r="R78">
        <v>296.8</v>
      </c>
      <c r="S78">
        <v>452.6</v>
      </c>
      <c r="T78">
        <v>143.69999999999999</v>
      </c>
      <c r="U78">
        <v>9.3000000000000007</v>
      </c>
      <c r="V78">
        <v>67.099999999999994</v>
      </c>
      <c r="W78">
        <v>2558</v>
      </c>
    </row>
    <row r="79" spans="1:23">
      <c r="A79" t="s">
        <v>4</v>
      </c>
      <c r="B79">
        <v>2</v>
      </c>
      <c r="C79">
        <v>2017</v>
      </c>
      <c r="D79">
        <v>88</v>
      </c>
      <c r="E79">
        <v>58.4</v>
      </c>
      <c r="F79">
        <v>339.1</v>
      </c>
      <c r="G79">
        <v>62.4</v>
      </c>
      <c r="H79">
        <v>33.9</v>
      </c>
      <c r="I79">
        <v>196.3</v>
      </c>
      <c r="J79">
        <v>218</v>
      </c>
      <c r="K79">
        <v>171.3</v>
      </c>
      <c r="L79">
        <v>56.6</v>
      </c>
      <c r="M79">
        <v>156.80000000000001</v>
      </c>
      <c r="N79">
        <v>170</v>
      </c>
      <c r="O79">
        <v>11.8</v>
      </c>
      <c r="P79">
        <v>216.9</v>
      </c>
      <c r="Q79">
        <v>56.3</v>
      </c>
      <c r="R79">
        <v>334.8</v>
      </c>
      <c r="S79">
        <v>465.2</v>
      </c>
      <c r="T79">
        <v>150.4</v>
      </c>
      <c r="U79">
        <v>17.899999999999999</v>
      </c>
      <c r="V79">
        <v>71</v>
      </c>
      <c r="W79">
        <v>2875.1</v>
      </c>
    </row>
    <row r="80" spans="1:23">
      <c r="A80" t="s">
        <v>4</v>
      </c>
      <c r="B80">
        <v>2</v>
      </c>
      <c r="C80">
        <v>2018</v>
      </c>
      <c r="D80">
        <v>99.7</v>
      </c>
      <c r="E80">
        <v>65</v>
      </c>
      <c r="F80">
        <v>368.5</v>
      </c>
      <c r="G80">
        <v>64.8</v>
      </c>
      <c r="H80">
        <v>34.299999999999997</v>
      </c>
      <c r="I80">
        <v>193.1</v>
      </c>
      <c r="J80">
        <v>222.4</v>
      </c>
      <c r="K80">
        <v>184.9</v>
      </c>
      <c r="L80">
        <v>59.3</v>
      </c>
      <c r="M80">
        <v>172.1</v>
      </c>
      <c r="N80">
        <v>176.6</v>
      </c>
      <c r="O80">
        <v>18.899999999999999</v>
      </c>
      <c r="P80">
        <v>231.9</v>
      </c>
      <c r="Q80">
        <v>60.7</v>
      </c>
      <c r="R80">
        <v>376.2</v>
      </c>
      <c r="S80">
        <v>494.2</v>
      </c>
      <c r="T80">
        <v>158.6</v>
      </c>
      <c r="U80">
        <v>22</v>
      </c>
      <c r="V80">
        <v>75</v>
      </c>
      <c r="W80">
        <v>3078.2</v>
      </c>
    </row>
    <row r="81" spans="1:23">
      <c r="A81" t="s">
        <v>4</v>
      </c>
      <c r="B81">
        <v>2</v>
      </c>
      <c r="C81">
        <v>2019</v>
      </c>
      <c r="D81">
        <v>84.5</v>
      </c>
      <c r="E81">
        <v>68</v>
      </c>
      <c r="F81">
        <v>383.2</v>
      </c>
      <c r="G81">
        <v>63.8</v>
      </c>
      <c r="H81">
        <v>43</v>
      </c>
      <c r="I81">
        <v>197.6</v>
      </c>
      <c r="J81">
        <v>230.4</v>
      </c>
      <c r="K81">
        <v>198.7</v>
      </c>
      <c r="L81">
        <v>59.9</v>
      </c>
      <c r="M81">
        <v>171.3</v>
      </c>
      <c r="N81">
        <v>181</v>
      </c>
      <c r="O81">
        <v>19</v>
      </c>
      <c r="P81">
        <v>245.8</v>
      </c>
      <c r="Q81">
        <v>84.4</v>
      </c>
      <c r="R81">
        <v>397.3</v>
      </c>
      <c r="S81">
        <v>531.6</v>
      </c>
      <c r="T81">
        <v>161.80000000000001</v>
      </c>
      <c r="U81">
        <v>19.600000000000001</v>
      </c>
      <c r="V81">
        <v>76.5</v>
      </c>
      <c r="W81">
        <v>3217.4</v>
      </c>
    </row>
    <row r="94" spans="1:23">
      <c r="A94" t="s">
        <v>26</v>
      </c>
    </row>
  </sheetData>
  <sortState xmlns:xlrd2="http://schemas.microsoft.com/office/spreadsheetml/2017/richdata2" ref="X43:AR82">
    <sortCondition descending="1" ref="X43:X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06DD-E90D-664F-A913-EE6238E52D44}">
  <dimension ref="A1:W90"/>
  <sheetViews>
    <sheetView zoomScale="134" workbookViewId="0">
      <pane xSplit="3" ySplit="1" topLeftCell="P62" activePane="bottomRight" state="frozen"/>
      <selection pane="topRight" activeCell="D1" sqref="D1"/>
      <selection pane="bottomLeft" activeCell="A2" sqref="A2"/>
      <selection pane="bottomRight" activeCell="W66" sqref="W66"/>
    </sheetView>
  </sheetViews>
  <sheetFormatPr baseColWidth="10" defaultRowHeight="16"/>
  <sheetData>
    <row r="1" spans="1:23" ht="170">
      <c r="A1" s="1" t="s">
        <v>0</v>
      </c>
      <c r="B1" s="1" t="s">
        <v>1</v>
      </c>
      <c r="C1" s="2" t="s">
        <v>2</v>
      </c>
      <c r="D1" s="3" t="s">
        <v>5</v>
      </c>
      <c r="E1" s="3" t="s">
        <v>6</v>
      </c>
      <c r="F1" s="3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3" t="s">
        <v>12</v>
      </c>
      <c r="L1" s="4" t="s">
        <v>13</v>
      </c>
      <c r="M1" s="3" t="s">
        <v>14</v>
      </c>
      <c r="N1" s="4" t="s">
        <v>15</v>
      </c>
      <c r="O1" s="4" t="s">
        <v>16</v>
      </c>
      <c r="P1" s="5" t="s">
        <v>17</v>
      </c>
      <c r="Q1" s="6" t="s">
        <v>18</v>
      </c>
      <c r="R1" s="5" t="s">
        <v>19</v>
      </c>
      <c r="S1" s="4" t="s">
        <v>20</v>
      </c>
      <c r="T1" s="4" t="s">
        <v>21</v>
      </c>
      <c r="U1" s="4" t="s">
        <v>22</v>
      </c>
      <c r="V1" s="3" t="s">
        <v>23</v>
      </c>
      <c r="W1" s="3" t="s">
        <v>24</v>
      </c>
    </row>
    <row r="2" spans="1:23">
      <c r="A2" t="s">
        <v>3</v>
      </c>
      <c r="B2">
        <v>1</v>
      </c>
      <c r="C2">
        <v>1980</v>
      </c>
      <c r="D2">
        <v>0.16919538642887336</v>
      </c>
      <c r="E2">
        <v>6.6128831121188655E-2</v>
      </c>
      <c r="F2">
        <v>0.52022043736679258</v>
      </c>
      <c r="G2">
        <v>6.0503110965649094E-2</v>
      </c>
      <c r="H2">
        <v>7.6067897459544519E-3</v>
      </c>
      <c r="I2">
        <v>0.195596412107229</v>
      </c>
      <c r="J2">
        <v>0.64835720756749982</v>
      </c>
      <c r="K2">
        <v>0.26611673770354016</v>
      </c>
      <c r="L2">
        <v>0.15467228353534676</v>
      </c>
      <c r="M2">
        <v>4.502436527942083E-2</v>
      </c>
      <c r="N2">
        <v>0.58448010896365099</v>
      </c>
      <c r="O2">
        <v>0.43916654863336474</v>
      </c>
      <c r="P2">
        <v>6.7659150565756138E-2</v>
      </c>
      <c r="Q2">
        <v>9.4051217722273105E-3</v>
      </c>
      <c r="R2">
        <v>7.8082875014634234E-2</v>
      </c>
      <c r="S2">
        <v>8.8176987276392671E-2</v>
      </c>
      <c r="T2">
        <v>4.8052826547117268E-2</v>
      </c>
      <c r="U2">
        <v>0.12727663068902681</v>
      </c>
      <c r="V2">
        <v>3.8331243948140921E-2</v>
      </c>
      <c r="W2">
        <v>3.6140530552318051</v>
      </c>
    </row>
    <row r="3" spans="1:23">
      <c r="A3" t="s">
        <v>3</v>
      </c>
      <c r="B3">
        <v>1</v>
      </c>
      <c r="C3">
        <v>1981</v>
      </c>
      <c r="D3">
        <v>0.39691807836046683</v>
      </c>
      <c r="E3">
        <v>7.5575806995644174E-2</v>
      </c>
      <c r="F3">
        <v>0.67029146316479682</v>
      </c>
      <c r="G3">
        <v>4.2582418229938829E-2</v>
      </c>
      <c r="H3">
        <v>5.3642273403538086E-3</v>
      </c>
      <c r="I3">
        <v>0.21991380388272236</v>
      </c>
      <c r="J3">
        <v>0.75010007251263855</v>
      </c>
      <c r="K3">
        <v>0.33528877681259295</v>
      </c>
      <c r="L3">
        <v>0.19685563359044136</v>
      </c>
      <c r="M3">
        <v>5.3720660130897741E-2</v>
      </c>
      <c r="N3">
        <v>0.67327305226317646</v>
      </c>
      <c r="O3">
        <v>0.5067299372125601</v>
      </c>
      <c r="P3">
        <v>7.9499029621309378E-2</v>
      </c>
      <c r="Q3">
        <v>1.2180414350121472E-2</v>
      </c>
      <c r="R3">
        <v>0.10017220745683239</v>
      </c>
      <c r="S3">
        <v>0.11315295429613201</v>
      </c>
      <c r="T3">
        <v>6.1781953351095736E-2</v>
      </c>
      <c r="U3">
        <v>0.16340884254801083</v>
      </c>
      <c r="V3">
        <v>4.9234418889410644E-2</v>
      </c>
      <c r="W3">
        <v>4.5060437510091402</v>
      </c>
    </row>
    <row r="4" spans="1:23">
      <c r="A4" t="s">
        <v>3</v>
      </c>
      <c r="B4">
        <v>1</v>
      </c>
      <c r="C4">
        <v>1982</v>
      </c>
      <c r="D4">
        <v>0.60052447014191668</v>
      </c>
      <c r="E4">
        <v>7.5575806995644174E-2</v>
      </c>
      <c r="F4">
        <v>0.77830005582998396</v>
      </c>
      <c r="G4">
        <v>6.9531532822182857E-2</v>
      </c>
      <c r="H4">
        <v>8.7332410657921244E-3</v>
      </c>
      <c r="I4">
        <v>0.2378875282385218</v>
      </c>
      <c r="J4">
        <v>0.77913895946445144</v>
      </c>
      <c r="K4">
        <v>0.3758264218740956</v>
      </c>
      <c r="L4">
        <v>0.19685563359044136</v>
      </c>
      <c r="M4">
        <v>8.9768204918471428E-2</v>
      </c>
      <c r="N4">
        <v>0.77788482363892342</v>
      </c>
      <c r="O4">
        <v>0.58662362301611526</v>
      </c>
      <c r="P4">
        <v>9.3989952936420651E-2</v>
      </c>
      <c r="Q4">
        <v>1.5917340004034542E-2</v>
      </c>
      <c r="R4">
        <v>0.12125858364373841</v>
      </c>
      <c r="S4">
        <v>0.13700778033739419</v>
      </c>
      <c r="T4">
        <v>7.49437936589262E-2</v>
      </c>
      <c r="U4">
        <v>0.1979528272942612</v>
      </c>
      <c r="V4">
        <v>5.966719077992675E-2</v>
      </c>
      <c r="W4">
        <v>5.2773877702512415</v>
      </c>
    </row>
    <row r="5" spans="1:23">
      <c r="A5" t="s">
        <v>3</v>
      </c>
      <c r="B5">
        <v>1</v>
      </c>
      <c r="C5">
        <v>1983</v>
      </c>
      <c r="D5">
        <v>0.46802780133282723</v>
      </c>
      <c r="E5">
        <v>8.0299294932871926E-2</v>
      </c>
      <c r="F5">
        <v>0.80943592587312663</v>
      </c>
      <c r="G5">
        <v>6.0695176641374693E-2</v>
      </c>
      <c r="H5">
        <v>7.6307765955223759E-3</v>
      </c>
      <c r="I5">
        <v>0.24846030727134499</v>
      </c>
      <c r="J5">
        <v>0.87917365458889529</v>
      </c>
      <c r="K5">
        <v>0.40920546842371081</v>
      </c>
      <c r="L5">
        <v>0.22919620196601387</v>
      </c>
      <c r="M5">
        <v>0.10940499974438705</v>
      </c>
      <c r="N5">
        <v>0.8273753713662001</v>
      </c>
      <c r="O5">
        <v>0.62453189987162894</v>
      </c>
      <c r="P5">
        <v>0.10105125583083839</v>
      </c>
      <c r="Q5">
        <v>1.7862745603943693E-2</v>
      </c>
      <c r="R5">
        <v>0.13016913554629905</v>
      </c>
      <c r="S5">
        <v>0.14709200227158092</v>
      </c>
      <c r="T5">
        <v>8.0522166485930663E-2</v>
      </c>
      <c r="U5">
        <v>0.21256563443845877</v>
      </c>
      <c r="V5">
        <v>6.4083070777433013E-2</v>
      </c>
      <c r="W5">
        <v>5.5067828895623894</v>
      </c>
    </row>
    <row r="6" spans="1:23">
      <c r="A6" t="s">
        <v>3</v>
      </c>
      <c r="B6">
        <v>1</v>
      </c>
      <c r="C6">
        <v>1984</v>
      </c>
      <c r="D6">
        <v>0.7072843759449241</v>
      </c>
      <c r="E6">
        <v>8.5022782870099692E-2</v>
      </c>
      <c r="F6">
        <v>1.1018423575826397</v>
      </c>
      <c r="G6">
        <v>8.9903520603206805E-2</v>
      </c>
      <c r="H6">
        <v>1.126676743253959E-2</v>
      </c>
      <c r="I6">
        <v>0.25374669678775663</v>
      </c>
      <c r="J6">
        <v>1.0033362484306543</v>
      </c>
      <c r="K6">
        <v>0.44391634725460727</v>
      </c>
      <c r="L6">
        <v>0.24888176532505801</v>
      </c>
      <c r="M6">
        <v>0.12020523689864065</v>
      </c>
      <c r="N6">
        <v>0.895928647516538</v>
      </c>
      <c r="O6">
        <v>0.67716088607494962</v>
      </c>
      <c r="P6">
        <v>0.11105241638752175</v>
      </c>
      <c r="Q6">
        <v>2.0747210363596023E-2</v>
      </c>
      <c r="R6">
        <v>0.13575874702443039</v>
      </c>
      <c r="S6">
        <v>0.15341901359609991</v>
      </c>
      <c r="T6">
        <v>8.4026516183160885E-2</v>
      </c>
      <c r="U6">
        <v>0.22173697252944996</v>
      </c>
      <c r="V6">
        <v>6.6855371100739969E-2</v>
      </c>
      <c r="W6">
        <v>6.432091879906614</v>
      </c>
    </row>
    <row r="7" spans="1:23">
      <c r="A7" t="s">
        <v>3</v>
      </c>
      <c r="B7">
        <v>1</v>
      </c>
      <c r="C7">
        <v>1985</v>
      </c>
      <c r="D7">
        <v>1.0294705202432859</v>
      </c>
      <c r="E7">
        <v>8.9746270807327444E-2</v>
      </c>
      <c r="F7">
        <v>1.4925878570992213</v>
      </c>
      <c r="G7">
        <v>0.15502015291164781</v>
      </c>
      <c r="H7">
        <v>1.9288628297864339E-2</v>
      </c>
      <c r="I7">
        <v>0.31189698146828415</v>
      </c>
      <c r="J7">
        <v>1.0562895128721954</v>
      </c>
      <c r="K7">
        <v>0.49477569249604086</v>
      </c>
      <c r="L7">
        <v>0.2727856636896116</v>
      </c>
      <c r="M7">
        <v>0.17476747395064904</v>
      </c>
      <c r="N7">
        <v>0.97274181756841094</v>
      </c>
      <c r="O7">
        <v>0.73629664748409063</v>
      </c>
      <c r="P7">
        <v>0.12256410974002302</v>
      </c>
      <c r="Q7">
        <v>2.424270195080536E-2</v>
      </c>
      <c r="R7">
        <v>0.14048960560795376</v>
      </c>
      <c r="S7">
        <v>0.15877467844204499</v>
      </c>
      <c r="T7">
        <v>8.6995509088016204E-2</v>
      </c>
      <c r="U7">
        <v>0.22950211125885056</v>
      </c>
      <c r="V7">
        <v>6.9203084284151922E-2</v>
      </c>
      <c r="W7">
        <v>7.6374390192604746</v>
      </c>
    </row>
    <row r="8" spans="1:23">
      <c r="A8" t="s">
        <v>3</v>
      </c>
      <c r="B8">
        <v>1</v>
      </c>
      <c r="C8">
        <v>1986</v>
      </c>
      <c r="D8">
        <v>1.3831127082157479</v>
      </c>
      <c r="E8">
        <v>0.10391673461901073</v>
      </c>
      <c r="F8">
        <v>2.0632832142253941</v>
      </c>
      <c r="G8">
        <v>0.192936174593246</v>
      </c>
      <c r="H8">
        <v>2.3906292511682609E-2</v>
      </c>
      <c r="I8">
        <v>0.35418809759957692</v>
      </c>
      <c r="J8">
        <v>1.3980302376249647</v>
      </c>
      <c r="K8">
        <v>0.61139425662574365</v>
      </c>
      <c r="L8">
        <v>0.33943535677666109</v>
      </c>
      <c r="M8">
        <v>0.25008860839005398</v>
      </c>
      <c r="N8">
        <v>1.0486830906263833</v>
      </c>
      <c r="O8">
        <v>0.7949344480458892</v>
      </c>
      <c r="P8">
        <v>0.13426485597170212</v>
      </c>
      <c r="Q8">
        <v>2.7974257360597932E-2</v>
      </c>
      <c r="R8">
        <v>0.15325895412797558</v>
      </c>
      <c r="S8">
        <v>0.17323366977768387</v>
      </c>
      <c r="T8">
        <v>9.5023186659969186E-2</v>
      </c>
      <c r="U8">
        <v>0.2504744322504403</v>
      </c>
      <c r="V8">
        <v>7.5546044757682881E-2</v>
      </c>
      <c r="W8">
        <v>9.4736846207604088</v>
      </c>
    </row>
    <row r="9" spans="1:23">
      <c r="A9" t="s">
        <v>3</v>
      </c>
      <c r="B9">
        <v>1</v>
      </c>
      <c r="C9">
        <v>1987</v>
      </c>
      <c r="D9">
        <v>1.6168406448487607</v>
      </c>
      <c r="E9">
        <v>0.12281068636792178</v>
      </c>
      <c r="F9">
        <v>2.6653078318918721</v>
      </c>
      <c r="G9">
        <v>0.19036408733709068</v>
      </c>
      <c r="H9">
        <v>2.3594282716139718E-2</v>
      </c>
      <c r="I9">
        <v>0.42819755082933919</v>
      </c>
      <c r="J9">
        <v>1.8063895853848342</v>
      </c>
      <c r="K9">
        <v>0.77429399252997511</v>
      </c>
      <c r="L9">
        <v>0.43589461723597739</v>
      </c>
      <c r="M9">
        <v>0.29427139674836417</v>
      </c>
      <c r="N9">
        <v>1.1230374896474571</v>
      </c>
      <c r="O9">
        <v>0.85251514407995588</v>
      </c>
      <c r="P9">
        <v>0.14603143725455048</v>
      </c>
      <c r="Q9">
        <v>3.1895483710677415E-2</v>
      </c>
      <c r="R9">
        <v>0.16676063862750751</v>
      </c>
      <c r="S9">
        <v>0.18852697447533395</v>
      </c>
      <c r="T9">
        <v>0.10353335152169886</v>
      </c>
      <c r="U9">
        <v>0.27267015710922332</v>
      </c>
      <c r="V9">
        <v>8.2262491696479728E-2</v>
      </c>
      <c r="W9">
        <v>11.325197844013159</v>
      </c>
    </row>
    <row r="10" spans="1:23">
      <c r="A10" t="s">
        <v>3</v>
      </c>
      <c r="B10">
        <v>1</v>
      </c>
      <c r="C10">
        <v>1988</v>
      </c>
      <c r="D10">
        <v>1.5944401288990224</v>
      </c>
      <c r="E10">
        <v>0.12753417430514954</v>
      </c>
      <c r="F10">
        <v>2.9813079042551944</v>
      </c>
      <c r="G10">
        <v>0.18200632013104789</v>
      </c>
      <c r="H10">
        <v>2.2579193912911008E-2</v>
      </c>
      <c r="I10">
        <v>0.6555123000350378</v>
      </c>
      <c r="J10">
        <v>2.3433954727657866</v>
      </c>
      <c r="K10">
        <v>0.89157847280031843</v>
      </c>
      <c r="L10">
        <v>0.53432243403119806</v>
      </c>
      <c r="M10">
        <v>0.39119300549627622</v>
      </c>
      <c r="N10">
        <v>1.2616966431210763</v>
      </c>
      <c r="O10">
        <v>0.96034286701919147</v>
      </c>
      <c r="P10">
        <v>0.16880243672188325</v>
      </c>
      <c r="Q10">
        <v>3.9922217194102605E-2</v>
      </c>
      <c r="R10">
        <v>0.1719645386384091</v>
      </c>
      <c r="S10">
        <v>0.19442280710379031</v>
      </c>
      <c r="T10">
        <v>0.10681946590837361</v>
      </c>
      <c r="U10">
        <v>0.28123063685129751</v>
      </c>
      <c r="V10">
        <v>8.4853855605676917E-2</v>
      </c>
      <c r="W10">
        <v>12.993924874795743</v>
      </c>
    </row>
    <row r="11" spans="1:23">
      <c r="A11" t="s">
        <v>3</v>
      </c>
      <c r="B11">
        <v>1</v>
      </c>
      <c r="C11">
        <v>1989</v>
      </c>
      <c r="D11">
        <v>1.7686875465846454</v>
      </c>
      <c r="E11">
        <v>0.14170463811683282</v>
      </c>
      <c r="F11">
        <v>3.344591953174719</v>
      </c>
      <c r="G11">
        <v>0.19165010351944048</v>
      </c>
      <c r="H11">
        <v>2.3750306744548522E-2</v>
      </c>
      <c r="I11">
        <v>0.81939037504379719</v>
      </c>
      <c r="J11">
        <v>2.7384097438014772</v>
      </c>
      <c r="K11">
        <v>1.1197379904873388</v>
      </c>
      <c r="L11">
        <v>0.6819641592240292</v>
      </c>
      <c r="M11">
        <v>0.44799944767124644</v>
      </c>
      <c r="N11">
        <v>1.50283813724938</v>
      </c>
      <c r="O11">
        <v>1.1492789139001951</v>
      </c>
      <c r="P11">
        <v>0.21101113561300477</v>
      </c>
      <c r="Q11">
        <v>5.6130514275520217E-2</v>
      </c>
      <c r="R11">
        <v>0.21093414863043164</v>
      </c>
      <c r="S11">
        <v>0.23859876136513281</v>
      </c>
      <c r="T11">
        <v>0.13153553747056559</v>
      </c>
      <c r="U11">
        <v>0.34543680925225373</v>
      </c>
      <c r="V11">
        <v>0.10430680537274407</v>
      </c>
      <c r="W11">
        <v>15.227957027497308</v>
      </c>
    </row>
    <row r="12" spans="1:23">
      <c r="A12" t="s">
        <v>3</v>
      </c>
      <c r="B12">
        <v>1</v>
      </c>
      <c r="C12">
        <v>1990</v>
      </c>
      <c r="D12">
        <v>2.0398767715931778</v>
      </c>
      <c r="E12">
        <v>0.18893951748911045</v>
      </c>
      <c r="F12">
        <v>3.8887928121896458</v>
      </c>
      <c r="G12">
        <v>0.1216422464622605</v>
      </c>
      <c r="H12">
        <v>1.5191217040377845E-2</v>
      </c>
      <c r="I12">
        <v>1.1207145774792582</v>
      </c>
      <c r="J12">
        <v>3.2423198409064669</v>
      </c>
      <c r="K12">
        <v>1.3298345328594798</v>
      </c>
      <c r="L12">
        <v>0.81554476773182871</v>
      </c>
      <c r="M12">
        <v>0.50999561419306583</v>
      </c>
      <c r="N12">
        <v>1.7763036694932832</v>
      </c>
      <c r="O12">
        <v>1.3657618416189372</v>
      </c>
      <c r="P12">
        <v>0.26297525879434619</v>
      </c>
      <c r="Q12">
        <v>7.8045342683014662E-2</v>
      </c>
      <c r="R12">
        <v>0.30668282919391832</v>
      </c>
      <c r="S12">
        <v>0.34732697488557202</v>
      </c>
      <c r="T12">
        <v>0.19307939491465873</v>
      </c>
      <c r="U12">
        <v>0.50395378127167667</v>
      </c>
      <c r="V12">
        <v>0.15246168065206689</v>
      </c>
      <c r="W12">
        <v>18.259442671452142</v>
      </c>
    </row>
    <row r="13" spans="1:23">
      <c r="A13" t="s">
        <v>3</v>
      </c>
      <c r="B13">
        <v>1</v>
      </c>
      <c r="C13">
        <v>1991</v>
      </c>
      <c r="D13">
        <v>1.9397893599028579</v>
      </c>
      <c r="E13">
        <v>0.25128955826051691</v>
      </c>
      <c r="F13">
        <v>4.1187341133157114</v>
      </c>
      <c r="G13">
        <v>0.27922797927415183</v>
      </c>
      <c r="H13">
        <v>3.4270179725841669E-2</v>
      </c>
      <c r="I13">
        <v>1.3482407822656133</v>
      </c>
      <c r="J13">
        <v>3.6319960812524856</v>
      </c>
      <c r="K13">
        <v>1.6250851017160508</v>
      </c>
      <c r="L13">
        <v>0.78461031102475931</v>
      </c>
      <c r="M13">
        <v>0.62094350495948913</v>
      </c>
      <c r="N13">
        <v>2.0619490125967621</v>
      </c>
      <c r="O13">
        <v>1.5944779715449324</v>
      </c>
      <c r="P13">
        <v>0.32203502319047572</v>
      </c>
      <c r="Q13">
        <v>0.10505976107004031</v>
      </c>
      <c r="R13">
        <v>0.3565914195348921</v>
      </c>
      <c r="S13">
        <v>0.40410813437580356</v>
      </c>
      <c r="T13">
        <v>0.22562486456562905</v>
      </c>
      <c r="U13">
        <v>0.58701500572677789</v>
      </c>
      <c r="V13">
        <v>0.17776704485229111</v>
      </c>
      <c r="W13">
        <v>20.468815209155085</v>
      </c>
    </row>
    <row r="14" spans="1:23">
      <c r="A14" t="s">
        <v>3</v>
      </c>
      <c r="B14">
        <v>1</v>
      </c>
      <c r="C14">
        <v>1992</v>
      </c>
      <c r="D14">
        <v>2.2853292335956277</v>
      </c>
      <c r="E14">
        <v>0.35898508322930983</v>
      </c>
      <c r="F14">
        <v>4.5357807204463763</v>
      </c>
      <c r="G14">
        <v>0.38258573169706184</v>
      </c>
      <c r="H14">
        <v>4.6419994133929131E-2</v>
      </c>
      <c r="I14">
        <v>1.5645598412771755</v>
      </c>
      <c r="J14">
        <v>4.1134864494608543</v>
      </c>
      <c r="K14">
        <v>1.8879554982339675</v>
      </c>
      <c r="L14">
        <v>0.9927148379632259</v>
      </c>
      <c r="M14">
        <v>0.70818697911462847</v>
      </c>
      <c r="N14">
        <v>2.5243425589757211</v>
      </c>
      <c r="O14">
        <v>1.9705361405637027</v>
      </c>
      <c r="P14">
        <v>0.42837715157384509</v>
      </c>
      <c r="Q14">
        <v>0.15805080568715371</v>
      </c>
      <c r="R14">
        <v>0.49680092115122998</v>
      </c>
      <c r="S14">
        <v>0.5640254654545156</v>
      </c>
      <c r="T14">
        <v>0.31879940332183343</v>
      </c>
      <c r="U14">
        <v>0.82198852188653737</v>
      </c>
      <c r="V14">
        <v>0.24962455423480487</v>
      </c>
      <c r="W14">
        <v>24.408549892001499</v>
      </c>
    </row>
    <row r="15" spans="1:23">
      <c r="A15" t="s">
        <v>3</v>
      </c>
      <c r="B15">
        <v>1</v>
      </c>
      <c r="C15">
        <v>1993</v>
      </c>
      <c r="D15">
        <v>2.2162212588570736</v>
      </c>
      <c r="E15">
        <v>0.53847762484396478</v>
      </c>
      <c r="F15">
        <v>5.4019767572366604</v>
      </c>
      <c r="G15">
        <v>0.49148946408754041</v>
      </c>
      <c r="H15">
        <v>5.8913755602111706E-2</v>
      </c>
      <c r="I15">
        <v>1.8819546678425279</v>
      </c>
      <c r="J15">
        <v>4.7209543419454709</v>
      </c>
      <c r="K15">
        <v>2.2009360843350967</v>
      </c>
      <c r="L15">
        <v>1.2190988165922336</v>
      </c>
      <c r="M15">
        <v>0.77901970330810977</v>
      </c>
      <c r="N15">
        <v>2.737838655117204</v>
      </c>
      <c r="O15">
        <v>2.1466836344681695</v>
      </c>
      <c r="P15">
        <v>0.4821161578542193</v>
      </c>
      <c r="Q15">
        <v>0.18651847998310175</v>
      </c>
      <c r="R15">
        <v>0.52687743941858567</v>
      </c>
      <c r="S15">
        <v>0.59840771564490414</v>
      </c>
      <c r="T15">
        <v>0.33912673936213061</v>
      </c>
      <c r="U15">
        <v>0.87271064679673949</v>
      </c>
      <c r="V15">
        <v>0.26518840854087816</v>
      </c>
      <c r="W15">
        <v>27.664510351836721</v>
      </c>
    </row>
    <row r="16" spans="1:23">
      <c r="A16" t="s">
        <v>3</v>
      </c>
      <c r="B16">
        <v>1</v>
      </c>
      <c r="C16">
        <v>1994</v>
      </c>
      <c r="D16">
        <v>2.2846619841843592</v>
      </c>
      <c r="E16">
        <v>0.61405343183960892</v>
      </c>
      <c r="F16">
        <v>6.1860785279815147</v>
      </c>
      <c r="G16">
        <v>0.52670651638528854</v>
      </c>
      <c r="H16">
        <v>6.2886882313878137E-2</v>
      </c>
      <c r="I16">
        <v>2.1351727256786437</v>
      </c>
      <c r="J16">
        <v>5.0423037894636948</v>
      </c>
      <c r="K16">
        <v>2.5040944073617761</v>
      </c>
      <c r="L16">
        <v>1.4876661452763358</v>
      </c>
      <c r="M16">
        <v>1.2633472214073003</v>
      </c>
      <c r="N16">
        <v>3.0796854564835927</v>
      </c>
      <c r="O16">
        <v>2.4321634064499031</v>
      </c>
      <c r="P16">
        <v>0.57450014583455167</v>
      </c>
      <c r="Q16">
        <v>0.23756656019125205</v>
      </c>
      <c r="R16">
        <v>0.61250029798474703</v>
      </c>
      <c r="S16">
        <v>0.6964423243279465</v>
      </c>
      <c r="T16">
        <v>0.3976659089679217</v>
      </c>
      <c r="U16">
        <v>1.0177340307871263</v>
      </c>
      <c r="V16">
        <v>0.30979090697383999</v>
      </c>
      <c r="W16">
        <v>31.465020669893288</v>
      </c>
    </row>
    <row r="17" spans="1:23">
      <c r="A17" t="s">
        <v>3</v>
      </c>
      <c r="B17">
        <v>1</v>
      </c>
      <c r="C17">
        <v>1995</v>
      </c>
      <c r="D17">
        <v>2.9681160240125406</v>
      </c>
      <c r="E17">
        <v>0.68018226296079765</v>
      </c>
      <c r="F17">
        <v>7.2128853726651512</v>
      </c>
      <c r="G17">
        <v>0.65831335668229729</v>
      </c>
      <c r="H17">
        <v>7.7446962232637598E-2</v>
      </c>
      <c r="I17">
        <v>2.1251285855974618</v>
      </c>
      <c r="J17">
        <v>5.3027996871196628</v>
      </c>
      <c r="K17">
        <v>2.7429918228166277</v>
      </c>
      <c r="L17">
        <v>1.6943645605462994</v>
      </c>
      <c r="M17">
        <v>1.7037724767885509</v>
      </c>
      <c r="N17">
        <v>3.5003820270002568</v>
      </c>
      <c r="O17">
        <v>2.7895169111349101</v>
      </c>
      <c r="P17">
        <v>0.69931080660513167</v>
      </c>
      <c r="Q17">
        <v>0.30997754449245291</v>
      </c>
      <c r="R17">
        <v>0.66419068646594837</v>
      </c>
      <c r="S17">
        <v>0.75573739842098986</v>
      </c>
      <c r="T17">
        <v>0.43349232157897311</v>
      </c>
      <c r="U17">
        <v>1.1057384039651592</v>
      </c>
      <c r="V17">
        <v>0.3369311793888915</v>
      </c>
      <c r="W17">
        <v>35.76127839047475</v>
      </c>
    </row>
    <row r="18" spans="1:23">
      <c r="A18" t="s">
        <v>3</v>
      </c>
      <c r="B18">
        <v>1</v>
      </c>
      <c r="C18">
        <v>1996</v>
      </c>
      <c r="D18">
        <v>3.4344280411449617</v>
      </c>
      <c r="E18">
        <v>0.75575806995644179</v>
      </c>
      <c r="F18">
        <v>8.7322578136213611</v>
      </c>
      <c r="G18">
        <v>0.62059836943643687</v>
      </c>
      <c r="H18">
        <v>7.3320623464739151E-2</v>
      </c>
      <c r="I18">
        <v>2.345676756222153</v>
      </c>
      <c r="J18">
        <v>6.192862924315488</v>
      </c>
      <c r="K18">
        <v>2.5070910299946592</v>
      </c>
      <c r="L18">
        <v>2.2764947913066043</v>
      </c>
      <c r="M18">
        <v>1.932961924971023</v>
      </c>
      <c r="N18">
        <v>3.8784057237279597</v>
      </c>
      <c r="O18">
        <v>3.1165533591497709</v>
      </c>
      <c r="P18">
        <v>0.8224040834544214</v>
      </c>
      <c r="Q18">
        <v>0.38448100307237382</v>
      </c>
      <c r="R18">
        <v>0.76202954269466194</v>
      </c>
      <c r="S18">
        <v>0.86820463546829629</v>
      </c>
      <c r="T18">
        <v>0.502324213666827</v>
      </c>
      <c r="U18">
        <v>1.2732640118185283</v>
      </c>
      <c r="V18">
        <v>0.38875034809321646</v>
      </c>
      <c r="W18">
        <v>40.867867265579918</v>
      </c>
    </row>
    <row r="19" spans="1:23">
      <c r="A19" t="s">
        <v>3</v>
      </c>
      <c r="B19">
        <v>1</v>
      </c>
      <c r="C19">
        <v>1997</v>
      </c>
      <c r="D19">
        <v>3.3343406294546423</v>
      </c>
      <c r="E19">
        <v>0.82188690107763041</v>
      </c>
      <c r="F19">
        <v>9.696986308715875</v>
      </c>
      <c r="G19">
        <v>0.61968542631011447</v>
      </c>
      <c r="H19">
        <v>7.3220281156219161E-2</v>
      </c>
      <c r="I19">
        <v>2.3932542618698576</v>
      </c>
      <c r="J19">
        <v>7.0397948735387681</v>
      </c>
      <c r="K19">
        <v>3.347893397071124</v>
      </c>
      <c r="L19">
        <v>2.6477082717914366</v>
      </c>
      <c r="M19">
        <v>2.2522001037123371</v>
      </c>
      <c r="N19">
        <v>4.3560585752528205</v>
      </c>
      <c r="O19">
        <v>3.5382354902730873</v>
      </c>
      <c r="P19">
        <v>0.99353795579679705</v>
      </c>
      <c r="Q19">
        <v>0.49207331622699191</v>
      </c>
      <c r="R19">
        <v>0.85059461031138817</v>
      </c>
      <c r="S19">
        <v>0.97028070447334902</v>
      </c>
      <c r="T19">
        <v>0.56580366892484146</v>
      </c>
      <c r="U19">
        <v>1.4260042392442986</v>
      </c>
      <c r="V19">
        <v>0.43617290075578113</v>
      </c>
      <c r="W19">
        <v>45.855731915957364</v>
      </c>
    </row>
    <row r="20" spans="1:23">
      <c r="A20" t="s">
        <v>3</v>
      </c>
      <c r="B20">
        <v>1</v>
      </c>
      <c r="C20">
        <v>1998</v>
      </c>
      <c r="D20">
        <v>3.7958865793637151</v>
      </c>
      <c r="E20">
        <v>0.86912178044990807</v>
      </c>
      <c r="F20">
        <v>11.497065056303276</v>
      </c>
      <c r="G20">
        <v>0.46500580560760957</v>
      </c>
      <c r="H20">
        <v>5.5904377242550138E-2</v>
      </c>
      <c r="I20">
        <v>2.6749130953042677</v>
      </c>
      <c r="J20">
        <v>7.5501106074713622</v>
      </c>
      <c r="K20">
        <v>3.8585678374249612</v>
      </c>
      <c r="L20">
        <v>3.2034036031838822</v>
      </c>
      <c r="M20">
        <v>2.7727154294192866</v>
      </c>
      <c r="N20">
        <v>4.9572874594697698</v>
      </c>
      <c r="O20">
        <v>4.0832818853615844</v>
      </c>
      <c r="P20">
        <v>1.2352737827038436</v>
      </c>
      <c r="Q20">
        <v>0.65020693851304145</v>
      </c>
      <c r="R20">
        <v>0.9381788794844993</v>
      </c>
      <c r="S20">
        <v>1.0714831890504082</v>
      </c>
      <c r="T20">
        <v>0.62969824568398913</v>
      </c>
      <c r="U20">
        <v>1.578096544220783</v>
      </c>
      <c r="V20">
        <v>0.48356177706883924</v>
      </c>
      <c r="W20">
        <v>52.369762873327574</v>
      </c>
    </row>
    <row r="21" spans="1:23">
      <c r="A21" t="s">
        <v>3</v>
      </c>
      <c r="B21">
        <v>1</v>
      </c>
      <c r="C21">
        <v>1999</v>
      </c>
      <c r="D21">
        <v>1.2980192559476684</v>
      </c>
      <c r="E21">
        <v>0.93672014115156754</v>
      </c>
      <c r="F21">
        <v>12.018946115392144</v>
      </c>
      <c r="G21">
        <v>0.76472644878206897</v>
      </c>
      <c r="H21">
        <v>8.9805213831803621E-2</v>
      </c>
      <c r="I21">
        <v>3.0931871530747395</v>
      </c>
      <c r="J21">
        <v>8.2641196631839531</v>
      </c>
      <c r="K21">
        <v>4.1720385799104811</v>
      </c>
      <c r="L21">
        <v>3.7939068461776637</v>
      </c>
      <c r="M21">
        <v>2.966327693192861</v>
      </c>
      <c r="N21">
        <v>5.8841460235019607</v>
      </c>
      <c r="O21">
        <v>4.6407648295875408</v>
      </c>
      <c r="P21">
        <v>1.4360023867553562</v>
      </c>
      <c r="Q21">
        <v>0.76222630609587227</v>
      </c>
      <c r="R21">
        <v>1.0261203968959429</v>
      </c>
      <c r="S21">
        <v>1.3209829366767183</v>
      </c>
      <c r="T21">
        <v>0.79891099701234092</v>
      </c>
      <c r="U21">
        <v>1.8016556757722619</v>
      </c>
      <c r="V21">
        <v>0.55447725154161331</v>
      </c>
      <c r="W21">
        <v>55.62308391448456</v>
      </c>
    </row>
    <row r="22" spans="1:23">
      <c r="A22" t="s">
        <v>3</v>
      </c>
      <c r="B22">
        <v>1</v>
      </c>
      <c r="C22">
        <v>2000</v>
      </c>
      <c r="D22">
        <v>3.5728963217785661</v>
      </c>
      <c r="E22">
        <v>0.99466159318156133</v>
      </c>
      <c r="F22">
        <v>13.588777587832482</v>
      </c>
      <c r="G22">
        <v>1.1180945911422489</v>
      </c>
      <c r="H22">
        <v>0.12768137627337853</v>
      </c>
      <c r="I22">
        <v>2.8738457520557676</v>
      </c>
      <c r="J22">
        <v>8.5866140867784324</v>
      </c>
      <c r="K22">
        <v>5.2631230897684222</v>
      </c>
      <c r="L22">
        <v>3.933832657816259</v>
      </c>
      <c r="M22">
        <v>3.3119849658214333</v>
      </c>
      <c r="N22">
        <v>7.6196501369300753</v>
      </c>
      <c r="O22">
        <v>5.1287212663500048</v>
      </c>
      <c r="P22">
        <v>1.6190223401740795</v>
      </c>
      <c r="Q22">
        <v>0.86558380933541024</v>
      </c>
      <c r="R22">
        <v>1.2388327678969413</v>
      </c>
      <c r="S22">
        <v>1.4577593506123836</v>
      </c>
      <c r="T22">
        <v>0.9345995289417186</v>
      </c>
      <c r="U22">
        <v>1.8576772573210489</v>
      </c>
      <c r="V22">
        <v>0.57234333056227027</v>
      </c>
      <c r="W22">
        <v>64.665701810572486</v>
      </c>
    </row>
    <row r="23" spans="1:23">
      <c r="A23" t="s">
        <v>3</v>
      </c>
      <c r="B23">
        <v>1</v>
      </c>
      <c r="C23">
        <v>2001</v>
      </c>
      <c r="D23">
        <v>4.8815152923249068</v>
      </c>
      <c r="E23">
        <v>1.0622599538832207</v>
      </c>
      <c r="F23">
        <v>15.564484083270822</v>
      </c>
      <c r="G23">
        <v>1.8812102561085362</v>
      </c>
      <c r="H23">
        <v>0.20199268854356284</v>
      </c>
      <c r="I23">
        <v>3.0177589590552656</v>
      </c>
      <c r="J23">
        <v>9.089561345411509</v>
      </c>
      <c r="K23">
        <v>6.1055304632666036</v>
      </c>
      <c r="L23">
        <v>4.9798086958377148</v>
      </c>
      <c r="M23">
        <v>3.5618027869101612</v>
      </c>
      <c r="N23">
        <v>9.2129559863754302</v>
      </c>
      <c r="O23">
        <v>5.8157897648048973</v>
      </c>
      <c r="P23">
        <v>1.8889775752696678</v>
      </c>
      <c r="Q23">
        <v>1.0199967968438921</v>
      </c>
      <c r="R23">
        <v>1.320142964389889</v>
      </c>
      <c r="S23">
        <v>1.6521204693719314</v>
      </c>
      <c r="T23">
        <v>1.0803353788512042</v>
      </c>
      <c r="U23">
        <v>2.0948780164701861</v>
      </c>
      <c r="V23">
        <v>0.64841569909807628</v>
      </c>
      <c r="W23">
        <v>75.07953717608747</v>
      </c>
    </row>
    <row r="24" spans="1:23">
      <c r="A24" t="s">
        <v>3</v>
      </c>
      <c r="B24">
        <v>1</v>
      </c>
      <c r="C24">
        <v>2002</v>
      </c>
      <c r="D24">
        <v>4.8051379095625135</v>
      </c>
      <c r="E24">
        <v>0.55430655775360793</v>
      </c>
      <c r="F24">
        <v>15.247245074414447</v>
      </c>
      <c r="G24">
        <v>2.2041200405371768</v>
      </c>
      <c r="H24">
        <v>0.2304530922608248</v>
      </c>
      <c r="I24">
        <v>3.7924496435174766</v>
      </c>
      <c r="J24">
        <v>10.123464063237977</v>
      </c>
      <c r="K24">
        <v>6.0372075964719825</v>
      </c>
      <c r="L24">
        <v>6.3806986001144974</v>
      </c>
      <c r="M24">
        <v>4.8329874431410875</v>
      </c>
      <c r="N24">
        <v>9.1255811494703636</v>
      </c>
      <c r="O24">
        <v>6.1060480838175311</v>
      </c>
      <c r="P24">
        <v>2.0075413214168916</v>
      </c>
      <c r="Q24">
        <v>1.0885046997083738</v>
      </c>
      <c r="R24">
        <v>1.4262440990858307</v>
      </c>
      <c r="S24">
        <v>1.5933127265694882</v>
      </c>
      <c r="T24">
        <v>1.3091356892893047</v>
      </c>
      <c r="U24">
        <v>1.9208297136891692</v>
      </c>
      <c r="V24">
        <v>0.59252953422481136</v>
      </c>
      <c r="W24">
        <v>79.377797038283362</v>
      </c>
    </row>
    <row r="25" spans="1:23">
      <c r="A25" t="s">
        <v>3</v>
      </c>
      <c r="B25">
        <v>1</v>
      </c>
      <c r="C25">
        <v>2003</v>
      </c>
      <c r="D25">
        <v>5.0708242138021262</v>
      </c>
      <c r="E25">
        <v>0.57844882943277198</v>
      </c>
      <c r="F25">
        <v>16.008930382752443</v>
      </c>
      <c r="G25">
        <v>2.5287939553916661</v>
      </c>
      <c r="H25">
        <v>0.25733375360663124</v>
      </c>
      <c r="I25">
        <v>4.3837772287105903</v>
      </c>
      <c r="J25">
        <v>10.55108926822135</v>
      </c>
      <c r="K25">
        <v>6.4927537043449925</v>
      </c>
      <c r="L25">
        <v>6.7043025362145441</v>
      </c>
      <c r="M25">
        <v>5.6681992629004183</v>
      </c>
      <c r="N25">
        <v>10.639473652339948</v>
      </c>
      <c r="O25">
        <v>6.7210000410673105</v>
      </c>
      <c r="P25">
        <v>2.2680978016961211</v>
      </c>
      <c r="Q25">
        <v>1.2404334614628176</v>
      </c>
      <c r="R25">
        <v>1.5823351914750523</v>
      </c>
      <c r="S25">
        <v>1.8083635711330155</v>
      </c>
      <c r="T25">
        <v>1.5150559686835949</v>
      </c>
      <c r="U25">
        <v>2.1683640359810448</v>
      </c>
      <c r="V25">
        <v>0.67212351579363661</v>
      </c>
      <c r="W25">
        <v>86.859700375010036</v>
      </c>
    </row>
    <row r="26" spans="1:23">
      <c r="A26" t="s">
        <v>3</v>
      </c>
      <c r="B26">
        <v>1</v>
      </c>
      <c r="C26">
        <v>2004</v>
      </c>
      <c r="D26">
        <v>6.0478801491918732</v>
      </c>
      <c r="E26">
        <v>0.59872833764326983</v>
      </c>
      <c r="F26">
        <v>17.69350166251019</v>
      </c>
      <c r="G26">
        <v>2.495889191456083</v>
      </c>
      <c r="H26">
        <v>0.25468767666771014</v>
      </c>
      <c r="I26">
        <v>4.6599264745977846</v>
      </c>
      <c r="J26">
        <v>11.856971619346018</v>
      </c>
      <c r="K26">
        <v>6.8127400049884104</v>
      </c>
      <c r="L26">
        <v>8.0583805253731686</v>
      </c>
      <c r="M26">
        <v>6.2011163284512207</v>
      </c>
      <c r="N26">
        <v>11.457088475651155</v>
      </c>
      <c r="O26">
        <v>7.4813457012312874</v>
      </c>
      <c r="P26">
        <v>2.6089266686567161</v>
      </c>
      <c r="Q26">
        <v>1.441812255316979</v>
      </c>
      <c r="R26">
        <v>1.7445475031736553</v>
      </c>
      <c r="S26">
        <v>1.9508474956352957</v>
      </c>
      <c r="T26">
        <v>1.7432594087466395</v>
      </c>
      <c r="U26">
        <v>2.4154939354665363</v>
      </c>
      <c r="V26">
        <v>0.75234083532465179</v>
      </c>
      <c r="W26">
        <v>96.275484249428658</v>
      </c>
    </row>
    <row r="27" spans="1:23">
      <c r="A27" t="s">
        <v>3</v>
      </c>
      <c r="B27">
        <v>1</v>
      </c>
      <c r="C27">
        <v>2005</v>
      </c>
      <c r="D27">
        <v>5.8150826790341217</v>
      </c>
      <c r="E27">
        <v>0.60645386458060224</v>
      </c>
      <c r="F27">
        <v>17.566683980738311</v>
      </c>
      <c r="G27">
        <v>2.1795611998039002</v>
      </c>
      <c r="H27">
        <v>0.22834946491931818</v>
      </c>
      <c r="I27">
        <v>4.8433947735796004</v>
      </c>
      <c r="J27">
        <v>13.433933340179442</v>
      </c>
      <c r="K27">
        <v>6.8555436023312657</v>
      </c>
      <c r="L27">
        <v>8.9014029444727534</v>
      </c>
      <c r="M27">
        <v>6.5928980633482492</v>
      </c>
      <c r="N27">
        <v>13.114791696241076</v>
      </c>
      <c r="O27">
        <v>8.3779306560996698</v>
      </c>
      <c r="P27">
        <v>3.0397037539726441</v>
      </c>
      <c r="Q27">
        <v>1.7002024950482635</v>
      </c>
      <c r="R27">
        <v>1.9179820502727907</v>
      </c>
      <c r="S27">
        <v>2.1941301335372576</v>
      </c>
      <c r="T27">
        <v>1.9572374382041846</v>
      </c>
      <c r="U27">
        <v>2.6875057483177671</v>
      </c>
      <c r="V27">
        <v>0.84151120253156464</v>
      </c>
      <c r="W27">
        <v>102.85429908721278</v>
      </c>
    </row>
    <row r="28" spans="1:23">
      <c r="A28" t="s">
        <v>3</v>
      </c>
      <c r="B28">
        <v>1</v>
      </c>
      <c r="C28">
        <v>2006</v>
      </c>
      <c r="D28">
        <v>5.9476286428941521</v>
      </c>
      <c r="E28">
        <v>0.70785140563309157</v>
      </c>
      <c r="F28">
        <v>21.217318936813498</v>
      </c>
      <c r="G28">
        <v>2.3913617010557973</v>
      </c>
      <c r="H28">
        <v>0.24616542301798541</v>
      </c>
      <c r="I28">
        <v>5.4718578573624956</v>
      </c>
      <c r="J28">
        <v>15.475231014587795</v>
      </c>
      <c r="K28">
        <v>7.4759695291444066</v>
      </c>
      <c r="L28">
        <v>11.139196063258513</v>
      </c>
      <c r="M28">
        <v>7.5841597105427709</v>
      </c>
      <c r="N28">
        <v>14.797387171404875</v>
      </c>
      <c r="O28">
        <v>9.3918987838750123</v>
      </c>
      <c r="P28">
        <v>3.5687773501140012</v>
      </c>
      <c r="Q28">
        <v>2.0227856371912032</v>
      </c>
      <c r="R28">
        <v>2.1189620842641417</v>
      </c>
      <c r="S28">
        <v>2.4893918855280339</v>
      </c>
      <c r="T28">
        <v>2.2870083204225771</v>
      </c>
      <c r="U28">
        <v>3.0398554348298426</v>
      </c>
      <c r="V28">
        <v>0.95839439216087818</v>
      </c>
      <c r="W28">
        <v>118.33120134410107</v>
      </c>
    </row>
    <row r="29" spans="1:23">
      <c r="A29" t="s">
        <v>3</v>
      </c>
      <c r="B29">
        <v>1</v>
      </c>
      <c r="C29">
        <v>2007</v>
      </c>
      <c r="D29">
        <v>6.0123166207720296</v>
      </c>
      <c r="E29">
        <v>0.51761030480127845</v>
      </c>
      <c r="F29">
        <v>24.394384331617673</v>
      </c>
      <c r="G29">
        <v>2.1137842471241837</v>
      </c>
      <c r="H29">
        <v>0.22266607403243235</v>
      </c>
      <c r="I29">
        <v>7.3614550972199417</v>
      </c>
      <c r="J29">
        <v>17.45901184855979</v>
      </c>
      <c r="K29">
        <v>8.1947622853691424</v>
      </c>
      <c r="L29">
        <v>13.931491104696635</v>
      </c>
      <c r="M29">
        <v>7.791029304788716</v>
      </c>
      <c r="N29">
        <v>16.191857319335007</v>
      </c>
      <c r="O29">
        <v>10.50468921699964</v>
      </c>
      <c r="P29">
        <v>4.2077483709292354</v>
      </c>
      <c r="Q29">
        <v>2.4190826171705027</v>
      </c>
      <c r="R29">
        <v>2.4852150396087858</v>
      </c>
      <c r="S29">
        <v>2.8466208950992011</v>
      </c>
      <c r="T29">
        <v>2.8225005252435746</v>
      </c>
      <c r="U29">
        <v>4.0761214460977024</v>
      </c>
      <c r="V29">
        <v>1.3112963967787599</v>
      </c>
      <c r="W29">
        <v>134.86364304624419</v>
      </c>
    </row>
    <row r="30" spans="1:23">
      <c r="A30" t="s">
        <v>3</v>
      </c>
      <c r="B30">
        <v>1</v>
      </c>
      <c r="C30">
        <v>2008</v>
      </c>
      <c r="D30">
        <v>6.2049936758600417</v>
      </c>
      <c r="E30">
        <v>0.7010915695629254</v>
      </c>
      <c r="F30">
        <v>27.796254034816229</v>
      </c>
      <c r="G30">
        <v>3.305113393009695</v>
      </c>
      <c r="H30">
        <v>0.31476204228917104</v>
      </c>
      <c r="I30">
        <v>9.1671029663276791</v>
      </c>
      <c r="J30">
        <v>19.792194984521707</v>
      </c>
      <c r="K30">
        <v>7.7862729864142839</v>
      </c>
      <c r="L30">
        <v>14.052753342333872</v>
      </c>
      <c r="M30">
        <v>7.9648936700461563</v>
      </c>
      <c r="N30">
        <v>18.436090586969332</v>
      </c>
      <c r="O30">
        <v>12.026674922579659</v>
      </c>
      <c r="P30">
        <v>5.1995496653870923</v>
      </c>
      <c r="Q30">
        <v>3.0465254764692977</v>
      </c>
      <c r="R30">
        <v>2.7902558018596184</v>
      </c>
      <c r="S30">
        <v>3.1523803897392879</v>
      </c>
      <c r="T30">
        <v>3.2338436920529414</v>
      </c>
      <c r="U30">
        <v>4.7141052708458098</v>
      </c>
      <c r="V30">
        <v>1.5354847327839278</v>
      </c>
      <c r="W30">
        <v>151.22034320386874</v>
      </c>
    </row>
    <row r="31" spans="1:23">
      <c r="A31" t="s">
        <v>3</v>
      </c>
      <c r="B31">
        <v>1</v>
      </c>
      <c r="C31">
        <v>2009</v>
      </c>
      <c r="D31">
        <v>6.0790849164683394</v>
      </c>
      <c r="E31">
        <v>0.64701288100159782</v>
      </c>
      <c r="F31">
        <v>27.436937269795919</v>
      </c>
      <c r="G31">
        <v>3.9755279007994746</v>
      </c>
      <c r="H31">
        <v>0.35686708573692677</v>
      </c>
      <c r="I31">
        <v>9.6273517094730039</v>
      </c>
      <c r="J31">
        <v>21.496293930041414</v>
      </c>
      <c r="K31">
        <v>7.6908019606284226</v>
      </c>
      <c r="L31">
        <v>12.394448898278796</v>
      </c>
      <c r="M31">
        <v>8.2282450159920959</v>
      </c>
      <c r="N31">
        <v>19.950890095066303</v>
      </c>
      <c r="O31">
        <v>12.764680646174536</v>
      </c>
      <c r="P31">
        <v>5.7391532041540341</v>
      </c>
      <c r="Q31">
        <v>3.3932979241554944</v>
      </c>
      <c r="R31">
        <v>2.9769529907957462</v>
      </c>
      <c r="S31">
        <v>3.2076209384375964</v>
      </c>
      <c r="T31">
        <v>3.725068010723958</v>
      </c>
      <c r="U31">
        <v>5.1639626297158427</v>
      </c>
      <c r="V31">
        <v>1.6968019925604818</v>
      </c>
      <c r="W31">
        <v>156.5509999999999</v>
      </c>
    </row>
    <row r="32" spans="1:23">
      <c r="A32" t="s">
        <v>3</v>
      </c>
      <c r="B32">
        <v>1</v>
      </c>
      <c r="C32">
        <v>2010</v>
      </c>
      <c r="D32">
        <v>5.9772742870350069</v>
      </c>
      <c r="E32">
        <v>0.70732006242889922</v>
      </c>
      <c r="F32">
        <v>26.863900663617706</v>
      </c>
      <c r="G32">
        <v>3.6834655674922381</v>
      </c>
      <c r="H32">
        <v>0.40023816488361991</v>
      </c>
      <c r="I32">
        <v>9.7555144717867712</v>
      </c>
      <c r="J32">
        <v>23.059463439516719</v>
      </c>
      <c r="K32">
        <v>8.0657548603271429</v>
      </c>
      <c r="L32">
        <v>13.599095534606473</v>
      </c>
      <c r="M32">
        <v>8.7351448464782173</v>
      </c>
      <c r="N32">
        <v>20.45483038823593</v>
      </c>
      <c r="O32">
        <v>13.39032839477332</v>
      </c>
      <c r="P32">
        <v>6.235603393204519</v>
      </c>
      <c r="Q32">
        <v>3.7153268315656121</v>
      </c>
      <c r="R32">
        <v>3.1506238559413386</v>
      </c>
      <c r="S32">
        <v>3.4273616924643568</v>
      </c>
      <c r="T32">
        <v>4.129118677039175</v>
      </c>
      <c r="U32">
        <v>5.5925115932727394</v>
      </c>
      <c r="V32">
        <v>1.8541232753302088</v>
      </c>
      <c r="W32">
        <v>162.79699999999997</v>
      </c>
    </row>
    <row r="33" spans="1:23">
      <c r="A33" t="s">
        <v>3</v>
      </c>
      <c r="B33">
        <v>1</v>
      </c>
      <c r="C33">
        <v>2011</v>
      </c>
      <c r="D33">
        <v>6.3825029463863778</v>
      </c>
      <c r="E33">
        <v>0.55567135688007163</v>
      </c>
      <c r="F33">
        <v>28.274591288692523</v>
      </c>
      <c r="G33">
        <v>3.3416455696936485</v>
      </c>
      <c r="H33">
        <v>0.32213703842217711</v>
      </c>
      <c r="I33">
        <v>9.7171324635941652</v>
      </c>
      <c r="J33">
        <v>24.794228338421306</v>
      </c>
      <c r="K33">
        <v>8.1739016046687567</v>
      </c>
      <c r="L33">
        <v>14.594491693121229</v>
      </c>
      <c r="M33">
        <v>8.397813908288903</v>
      </c>
      <c r="N33">
        <v>21.877956008013197</v>
      </c>
      <c r="O33">
        <v>14.559611889334384</v>
      </c>
      <c r="P33">
        <v>7.0541396279255846</v>
      </c>
      <c r="Q33">
        <v>4.1419766996877634</v>
      </c>
      <c r="R33">
        <v>3.6764115025903723</v>
      </c>
      <c r="S33">
        <v>3.731136711980076</v>
      </c>
      <c r="T33">
        <v>4.7896585734538206</v>
      </c>
      <c r="U33">
        <v>6.3308848459546967</v>
      </c>
      <c r="V33">
        <v>2.1451079328909253</v>
      </c>
      <c r="W33">
        <v>172.86099999999999</v>
      </c>
    </row>
    <row r="34" spans="1:23">
      <c r="A34" t="s">
        <v>3</v>
      </c>
      <c r="B34">
        <v>1</v>
      </c>
      <c r="C34">
        <v>2012</v>
      </c>
      <c r="D34">
        <v>7.9249901012988566</v>
      </c>
      <c r="E34">
        <v>0.51593440582229455</v>
      </c>
      <c r="F34">
        <v>28.203709356528847</v>
      </c>
      <c r="G34">
        <v>3.0881553916022204</v>
      </c>
      <c r="H34">
        <v>0.58752483567000169</v>
      </c>
      <c r="I34">
        <v>9.9166338458665759</v>
      </c>
      <c r="J34">
        <v>25.532510322169042</v>
      </c>
      <c r="K34">
        <v>9.2773544659747422</v>
      </c>
      <c r="L34">
        <v>14.632036687213935</v>
      </c>
      <c r="M34">
        <v>8.2520304896889449</v>
      </c>
      <c r="N34">
        <v>23.265580733433069</v>
      </c>
      <c r="O34">
        <v>16.96149462607006</v>
      </c>
      <c r="P34">
        <v>8.0582026732939571</v>
      </c>
      <c r="Q34">
        <v>4.5643681792213977</v>
      </c>
      <c r="R34">
        <v>3.9635522932843106</v>
      </c>
      <c r="S34">
        <v>3.194987242612652</v>
      </c>
      <c r="T34">
        <v>4.435988716414327</v>
      </c>
      <c r="U34">
        <v>6.7519542254538667</v>
      </c>
      <c r="V34">
        <v>2.0569914083808851</v>
      </c>
      <c r="W34">
        <v>181.18399999999997</v>
      </c>
    </row>
    <row r="35" spans="1:23">
      <c r="A35" t="s">
        <v>3</v>
      </c>
      <c r="B35">
        <v>1</v>
      </c>
      <c r="C35">
        <v>2013</v>
      </c>
      <c r="D35">
        <v>7.2485540890173485</v>
      </c>
      <c r="E35">
        <v>0.51720290166526028</v>
      </c>
      <c r="F35">
        <v>31.111312254538042</v>
      </c>
      <c r="G35">
        <v>3.2659014139242335</v>
      </c>
      <c r="H35">
        <v>0.56148019830210805</v>
      </c>
      <c r="I35">
        <v>9.2602660144951248</v>
      </c>
      <c r="J35">
        <v>27.271609132161625</v>
      </c>
      <c r="K35">
        <v>9.5735128619689309</v>
      </c>
      <c r="L35">
        <v>13.375550229740245</v>
      </c>
      <c r="M35">
        <v>8.1662561579996176</v>
      </c>
      <c r="N35">
        <v>24.186022500921386</v>
      </c>
      <c r="O35">
        <v>19.330546102758465</v>
      </c>
      <c r="P35">
        <v>8.8775979756879799</v>
      </c>
      <c r="Q35">
        <v>5.0990015296655855</v>
      </c>
      <c r="R35">
        <v>4.2629419872874594</v>
      </c>
      <c r="S35">
        <v>3.1891674564042662</v>
      </c>
      <c r="T35">
        <v>4.864091437780047</v>
      </c>
      <c r="U35">
        <v>7.3344039605507847</v>
      </c>
      <c r="V35">
        <v>2.2235817951314707</v>
      </c>
      <c r="W35">
        <v>189.71899999999994</v>
      </c>
    </row>
    <row r="36" spans="1:23">
      <c r="A36" t="s">
        <v>3</v>
      </c>
      <c r="B36">
        <v>1</v>
      </c>
      <c r="C36">
        <v>2014</v>
      </c>
      <c r="D36">
        <v>7.6738533507874207</v>
      </c>
      <c r="E36">
        <v>0.51869838813187397</v>
      </c>
      <c r="F36">
        <v>32.361606747288711</v>
      </c>
      <c r="G36">
        <v>4.0375466175909525</v>
      </c>
      <c r="H36">
        <v>0.57839879386088733</v>
      </c>
      <c r="I36">
        <v>8.7623634881205312</v>
      </c>
      <c r="J36">
        <v>30.10403181557718</v>
      </c>
      <c r="K36">
        <v>10.643846309083703</v>
      </c>
      <c r="L36">
        <v>14.922341310755622</v>
      </c>
      <c r="M36">
        <v>8.6057521498040064</v>
      </c>
      <c r="N36">
        <v>29.085240302742676</v>
      </c>
      <c r="O36">
        <v>20.82358329965761</v>
      </c>
      <c r="P36">
        <v>9.8640608726095351</v>
      </c>
      <c r="Q36">
        <v>5.7785699223355218</v>
      </c>
      <c r="R36">
        <v>4.741275372793913</v>
      </c>
      <c r="S36">
        <v>3.3981184706132481</v>
      </c>
      <c r="T36">
        <v>5.5631782187892354</v>
      </c>
      <c r="U36">
        <v>8.2685061934683652</v>
      </c>
      <c r="V36">
        <v>2.4620283759889734</v>
      </c>
      <c r="W36">
        <v>208.19300000000001</v>
      </c>
    </row>
    <row r="37" spans="1:23">
      <c r="A37" t="s">
        <v>3</v>
      </c>
      <c r="B37">
        <v>1</v>
      </c>
      <c r="C37">
        <v>2015</v>
      </c>
      <c r="D37">
        <v>7.6572855003421676</v>
      </c>
      <c r="E37">
        <v>0.46482188420506276</v>
      </c>
      <c r="F37">
        <v>32.424782156352592</v>
      </c>
      <c r="G37">
        <v>5.6282028411514027</v>
      </c>
      <c r="H37">
        <v>0.65349459308457003</v>
      </c>
      <c r="I37">
        <v>8.3732927569483255</v>
      </c>
      <c r="J37">
        <v>32.05847445310976</v>
      </c>
      <c r="K37">
        <v>11.545552540142749</v>
      </c>
      <c r="L37">
        <v>16.094947732599845</v>
      </c>
      <c r="M37">
        <v>9.0700098022037601</v>
      </c>
      <c r="N37">
        <v>30.534444600192405</v>
      </c>
      <c r="O37">
        <v>21.639181418459877</v>
      </c>
      <c r="P37">
        <v>10.240832790603108</v>
      </c>
      <c r="Q37">
        <v>6.1487290789895637</v>
      </c>
      <c r="R37">
        <v>5.0285557899121605</v>
      </c>
      <c r="S37">
        <v>3.8857912907502241</v>
      </c>
      <c r="T37">
        <v>5.8221365167629253</v>
      </c>
      <c r="U37">
        <v>8.6913233537091337</v>
      </c>
      <c r="V37">
        <v>2.4591409004803575</v>
      </c>
      <c r="W37">
        <v>218.42099999999996</v>
      </c>
    </row>
    <row r="38" spans="1:23">
      <c r="A38" t="s">
        <v>3</v>
      </c>
      <c r="B38">
        <v>1</v>
      </c>
      <c r="C38">
        <v>2016</v>
      </c>
      <c r="D38">
        <v>8.2179568250786659</v>
      </c>
      <c r="E38">
        <v>0.48750940347725424</v>
      </c>
      <c r="F38">
        <v>32.340869329093501</v>
      </c>
      <c r="G38">
        <v>6.8830973919038803</v>
      </c>
      <c r="H38">
        <v>0.65790603763878652</v>
      </c>
      <c r="I38">
        <v>8.3180326730575214</v>
      </c>
      <c r="J38">
        <v>33.650297965508223</v>
      </c>
      <c r="K38">
        <v>12.487241920028575</v>
      </c>
      <c r="L38">
        <v>18.399644770014074</v>
      </c>
      <c r="M38">
        <v>9.3391769737306802</v>
      </c>
      <c r="N38">
        <v>33.371897664134941</v>
      </c>
      <c r="O38">
        <v>22.478147409917867</v>
      </c>
      <c r="P38">
        <v>11.02811134641091</v>
      </c>
      <c r="Q38">
        <v>6.6009905776424924</v>
      </c>
      <c r="R38">
        <v>5.3140069359390756</v>
      </c>
      <c r="S38">
        <v>4.0128149948312526</v>
      </c>
      <c r="T38">
        <v>6.2443416708536397</v>
      </c>
      <c r="U38">
        <v>9.2557804337482992</v>
      </c>
      <c r="V38">
        <v>2.6751756769903898</v>
      </c>
      <c r="W38">
        <v>231.76300000000001</v>
      </c>
    </row>
    <row r="39" spans="1:23">
      <c r="A39" t="s">
        <v>3</v>
      </c>
      <c r="B39">
        <v>1</v>
      </c>
      <c r="C39">
        <v>2017</v>
      </c>
      <c r="D39">
        <v>8.2276874309622272</v>
      </c>
      <c r="E39">
        <v>0.53926476596114559</v>
      </c>
      <c r="F39">
        <v>32.512818181348756</v>
      </c>
      <c r="G39">
        <v>5.2853391010577422</v>
      </c>
      <c r="H39">
        <v>0.54230081298364086</v>
      </c>
      <c r="I39">
        <v>9.3495591514125547</v>
      </c>
      <c r="J39">
        <v>36.441463028457648</v>
      </c>
      <c r="K39">
        <v>13.846258865557987</v>
      </c>
      <c r="L39">
        <v>20.149406558088117</v>
      </c>
      <c r="M39">
        <v>9.6824774111206597</v>
      </c>
      <c r="N39">
        <v>33.138976706919237</v>
      </c>
      <c r="O39">
        <v>23.8620733014933</v>
      </c>
      <c r="P39">
        <v>12.209724829156389</v>
      </c>
      <c r="Q39">
        <v>7.2798126122838722</v>
      </c>
      <c r="R39">
        <v>5.5640272794674832</v>
      </c>
      <c r="S39">
        <v>4.5986690175906197</v>
      </c>
      <c r="T39">
        <v>6.9898177759972535</v>
      </c>
      <c r="U39">
        <v>10.155996055353283</v>
      </c>
      <c r="V39">
        <v>2.9173271147880575</v>
      </c>
      <c r="W39">
        <v>243.29299999999995</v>
      </c>
    </row>
    <row r="40" spans="1:23" s="26" customFormat="1">
      <c r="A40" s="26" t="s">
        <v>3</v>
      </c>
      <c r="B40" s="26">
        <v>1</v>
      </c>
      <c r="C40" s="26">
        <v>2018</v>
      </c>
      <c r="D40" s="26">
        <v>8.6663125672339945</v>
      </c>
      <c r="E40" s="26">
        <v>0.51178599572558192</v>
      </c>
      <c r="F40" s="26">
        <v>33.4718461602546</v>
      </c>
      <c r="G40" s="26">
        <v>6.4066529210414345</v>
      </c>
      <c r="H40" s="26">
        <v>0.6761951459211103</v>
      </c>
      <c r="I40" s="26">
        <v>8.3327895629841908</v>
      </c>
      <c r="J40" s="26">
        <v>38.265230385619901</v>
      </c>
      <c r="K40" s="26">
        <v>14.53788213119339</v>
      </c>
      <c r="L40" s="26">
        <v>20.887300817922874</v>
      </c>
      <c r="M40" s="26">
        <v>9.8519009493236922</v>
      </c>
      <c r="N40" s="26">
        <v>37.182067288862093</v>
      </c>
      <c r="O40" s="26">
        <v>25.412762805422929</v>
      </c>
      <c r="P40" s="26">
        <v>12.872938159885319</v>
      </c>
      <c r="Q40" s="26">
        <v>7.7140750792197803</v>
      </c>
      <c r="R40" s="26">
        <v>5.9334714127182338</v>
      </c>
      <c r="S40" s="26">
        <v>4.6695287940352701</v>
      </c>
      <c r="T40" s="26">
        <v>7.1259914843204113</v>
      </c>
      <c r="U40" s="26">
        <v>10.669853655722122</v>
      </c>
      <c r="V40" s="26">
        <v>2.8753283971275074</v>
      </c>
      <c r="W40" s="26">
        <v>256.06391371453446</v>
      </c>
    </row>
    <row r="41" spans="1:23" s="26" customFormat="1">
      <c r="A41" s="26" t="s">
        <v>3</v>
      </c>
      <c r="B41" s="26">
        <v>1</v>
      </c>
      <c r="C41" s="26">
        <v>2019</v>
      </c>
      <c r="D41" s="26">
        <v>8.95996913561466</v>
      </c>
      <c r="E41" s="26">
        <v>0.4918768164280175</v>
      </c>
      <c r="F41" s="26">
        <v>34.349794984072751</v>
      </c>
      <c r="G41" s="26">
        <v>6.8492079605260798</v>
      </c>
      <c r="H41" s="26">
        <v>0.71071478264223265</v>
      </c>
      <c r="I41" s="26">
        <v>8.1550202823980662</v>
      </c>
      <c r="J41" s="26">
        <v>40.174265140075597</v>
      </c>
      <c r="K41" s="26">
        <v>15.369846395939446</v>
      </c>
      <c r="L41" s="26">
        <v>21.730931026568125</v>
      </c>
      <c r="M41" s="26">
        <v>10.021324487526725</v>
      </c>
      <c r="N41" s="26">
        <v>38.12500376158124</v>
      </c>
      <c r="O41" s="26">
        <v>26.941348986336454</v>
      </c>
      <c r="P41" s="26">
        <v>13.697446650503062</v>
      </c>
      <c r="Q41" s="26">
        <v>8.2219029030408528</v>
      </c>
      <c r="R41" s="26">
        <v>6.2758519961954287</v>
      </c>
      <c r="S41" s="26">
        <v>4.7817486584662596</v>
      </c>
      <c r="T41" s="26">
        <v>7.5081780232058142</v>
      </c>
      <c r="U41" s="26">
        <v>11.304497556616878</v>
      </c>
      <c r="V41" s="26">
        <v>3.0580792202431533</v>
      </c>
      <c r="W41" s="26">
        <v>266.72700876798081</v>
      </c>
    </row>
    <row r="42" spans="1:23">
      <c r="A42" t="s">
        <v>4</v>
      </c>
      <c r="B42">
        <v>2</v>
      </c>
      <c r="C42">
        <v>1980</v>
      </c>
      <c r="D42">
        <v>5.9939682714442997</v>
      </c>
      <c r="E42">
        <v>5.5872334710743807</v>
      </c>
      <c r="F42">
        <v>86.791506780982075</v>
      </c>
      <c r="G42">
        <v>2.6932251633798074</v>
      </c>
      <c r="H42">
        <v>7.778627966439335</v>
      </c>
      <c r="I42">
        <v>3.2494512195121938</v>
      </c>
      <c r="J42">
        <v>29.623131220425496</v>
      </c>
      <c r="K42">
        <v>3.5214310424315158</v>
      </c>
      <c r="L42">
        <v>1.7669860437604117</v>
      </c>
      <c r="M42">
        <v>27.723854248267951</v>
      </c>
      <c r="N42">
        <v>12.285781864910888</v>
      </c>
      <c r="O42">
        <v>8.0846530989474736</v>
      </c>
      <c r="P42">
        <v>28.692434019230749</v>
      </c>
      <c r="Q42">
        <v>11.920913399277815</v>
      </c>
      <c r="R42">
        <v>16.656088028169016</v>
      </c>
      <c r="S42">
        <v>17.707035600708796</v>
      </c>
      <c r="T42">
        <v>10.647347646047724</v>
      </c>
      <c r="U42">
        <v>-1.1241009375400006E-2</v>
      </c>
      <c r="V42">
        <v>0</v>
      </c>
      <c r="W42">
        <v>280.71242807563453</v>
      </c>
    </row>
    <row r="43" spans="1:23">
      <c r="A43" t="s">
        <v>4</v>
      </c>
      <c r="B43">
        <v>2</v>
      </c>
      <c r="C43">
        <v>1981</v>
      </c>
      <c r="D43">
        <v>7.8398073265939345</v>
      </c>
      <c r="E43">
        <v>6.0452417355371901</v>
      </c>
      <c r="F43">
        <v>104.82259080280592</v>
      </c>
      <c r="G43">
        <v>3.0631120205828259</v>
      </c>
      <c r="H43">
        <v>8.6030182829590505</v>
      </c>
      <c r="I43">
        <v>3.7180528455284541</v>
      </c>
      <c r="J43">
        <v>33.520087650085522</v>
      </c>
      <c r="K43">
        <v>4.5089295385475268</v>
      </c>
      <c r="L43">
        <v>2.0077672994965479</v>
      </c>
      <c r="M43">
        <v>35.401284443303517</v>
      </c>
      <c r="N43">
        <v>14.417926015583248</v>
      </c>
      <c r="O43">
        <v>9.4233284975668177</v>
      </c>
      <c r="P43">
        <v>34.126151508539103</v>
      </c>
      <c r="Q43">
        <v>14.106458117586888</v>
      </c>
      <c r="R43">
        <v>18.986204225352118</v>
      </c>
      <c r="S43">
        <v>16.788805119063657</v>
      </c>
      <c r="T43">
        <v>10.133192304538145</v>
      </c>
      <c r="U43">
        <v>-1.2345596823121571E-2</v>
      </c>
      <c r="V43">
        <v>0</v>
      </c>
      <c r="W43">
        <v>327.49961213684742</v>
      </c>
    </row>
    <row r="44" spans="1:23">
      <c r="A44" t="s">
        <v>4</v>
      </c>
      <c r="B44">
        <v>2</v>
      </c>
      <c r="C44">
        <v>1982</v>
      </c>
      <c r="D44">
        <v>10.454921329196276</v>
      </c>
      <c r="E44">
        <v>6.6325516528925625</v>
      </c>
      <c r="F44">
        <v>127.11850662509742</v>
      </c>
      <c r="G44">
        <v>3.5501634595850118</v>
      </c>
      <c r="H44">
        <v>9.6221779899173967</v>
      </c>
      <c r="I44">
        <v>5.2658780487804853</v>
      </c>
      <c r="J44">
        <v>43.114246935162782</v>
      </c>
      <c r="K44">
        <v>5.2807746069457346</v>
      </c>
      <c r="L44">
        <v>2.6088742284953472</v>
      </c>
      <c r="M44">
        <v>41.373256079902013</v>
      </c>
      <c r="N44">
        <v>16.511639072053978</v>
      </c>
      <c r="O44">
        <v>10.717123292394817</v>
      </c>
      <c r="P44">
        <v>39.608349842326042</v>
      </c>
      <c r="Q44">
        <v>16.290231339999025</v>
      </c>
      <c r="R44">
        <v>21.937619718309865</v>
      </c>
      <c r="S44">
        <v>22.662972201296164</v>
      </c>
      <c r="T44">
        <v>13.33542159348316</v>
      </c>
      <c r="U44">
        <v>-1.4156853522730231E-3</v>
      </c>
      <c r="V44">
        <v>0</v>
      </c>
      <c r="W44">
        <v>396.08329233048573</v>
      </c>
    </row>
    <row r="45" spans="1:23">
      <c r="A45" t="s">
        <v>4</v>
      </c>
      <c r="B45">
        <v>2</v>
      </c>
      <c r="C45">
        <v>1983</v>
      </c>
      <c r="D45">
        <v>7.8342726453808424</v>
      </c>
      <c r="E45">
        <v>6.7641900826446291</v>
      </c>
      <c r="F45">
        <v>135.1159744349182</v>
      </c>
      <c r="G45">
        <v>4.0204965541419151</v>
      </c>
      <c r="H45">
        <v>10.541003931993476</v>
      </c>
      <c r="I45">
        <v>6.3932052845528426</v>
      </c>
      <c r="J45">
        <v>47.313182222962133</v>
      </c>
      <c r="K45">
        <v>6.1182316117292901</v>
      </c>
      <c r="L45">
        <v>2.8756818110071451</v>
      </c>
      <c r="M45">
        <v>47.824625617654966</v>
      </c>
      <c r="N45">
        <v>18.74942699553106</v>
      </c>
      <c r="O45">
        <v>12.076092633117041</v>
      </c>
      <c r="P45">
        <v>45.636118345967411</v>
      </c>
      <c r="Q45">
        <v>18.667526354604941</v>
      </c>
      <c r="R45">
        <v>24.989496478873249</v>
      </c>
      <c r="S45">
        <v>25.314981064597546</v>
      </c>
      <c r="T45">
        <v>14.708355314127813</v>
      </c>
      <c r="U45">
        <v>6.7522024903571565E-3</v>
      </c>
      <c r="V45">
        <v>0</v>
      </c>
      <c r="W45">
        <v>434.94961358629484</v>
      </c>
    </row>
    <row r="46" spans="1:23">
      <c r="A46" t="s">
        <v>4</v>
      </c>
      <c r="B46">
        <v>2</v>
      </c>
      <c r="C46">
        <v>1984</v>
      </c>
      <c r="D46">
        <v>9.4976044439995988</v>
      </c>
      <c r="E46">
        <v>8.585318181818181</v>
      </c>
      <c r="F46">
        <v>151.2603063133281</v>
      </c>
      <c r="G46">
        <v>4.7501400561622891</v>
      </c>
      <c r="H46">
        <v>11.852371409077632</v>
      </c>
      <c r="I46">
        <v>6.3549186991869906</v>
      </c>
      <c r="J46">
        <v>52.537617889700364</v>
      </c>
      <c r="K46">
        <v>6.5640314090820917</v>
      </c>
      <c r="L46">
        <v>3.2108316402220822</v>
      </c>
      <c r="M46">
        <v>51.246977424724513</v>
      </c>
      <c r="N46">
        <v>21.848125703689291</v>
      </c>
      <c r="O46">
        <v>13.91477150249364</v>
      </c>
      <c r="P46">
        <v>54.287017800097466</v>
      </c>
      <c r="Q46">
        <v>22.037554033453318</v>
      </c>
      <c r="R46">
        <v>27.314735915492964</v>
      </c>
      <c r="S46">
        <v>28.34776375234711</v>
      </c>
      <c r="T46">
        <v>16.21598542644735</v>
      </c>
      <c r="U46">
        <v>1.8866469482966157E-2</v>
      </c>
      <c r="V46">
        <v>0</v>
      </c>
      <c r="W46">
        <v>489.84493807080594</v>
      </c>
    </row>
    <row r="47" spans="1:23">
      <c r="A47" t="s">
        <v>4</v>
      </c>
      <c r="B47">
        <v>2</v>
      </c>
      <c r="C47">
        <v>1985</v>
      </c>
      <c r="D47">
        <v>12.402031328195378</v>
      </c>
      <c r="E47">
        <v>8.9888016528925618</v>
      </c>
      <c r="F47">
        <v>165.74084520654716</v>
      </c>
      <c r="G47">
        <v>5.3920856880709911</v>
      </c>
      <c r="H47">
        <v>12.903396065527378</v>
      </c>
      <c r="I47">
        <v>6.6697195121951198</v>
      </c>
      <c r="J47">
        <v>56.101742282232628</v>
      </c>
      <c r="K47">
        <v>6.7614526340307641</v>
      </c>
      <c r="L47">
        <v>3.4414993344858171</v>
      </c>
      <c r="M47">
        <v>52.75993877154319</v>
      </c>
      <c r="N47">
        <v>23.469994954853419</v>
      </c>
      <c r="O47">
        <v>14.856042340899403</v>
      </c>
      <c r="P47">
        <v>58.963806865402638</v>
      </c>
      <c r="Q47">
        <v>23.839691426997366</v>
      </c>
      <c r="R47">
        <v>29.941359154929586</v>
      </c>
      <c r="S47">
        <v>30.282599038387843</v>
      </c>
      <c r="T47">
        <v>17.139969975319371</v>
      </c>
      <c r="U47">
        <v>2.8276407057216416E-2</v>
      </c>
      <c r="V47">
        <v>0</v>
      </c>
      <c r="W47">
        <v>529.68325263956774</v>
      </c>
    </row>
    <row r="48" spans="1:23">
      <c r="A48" t="s">
        <v>4</v>
      </c>
      <c r="B48">
        <v>2</v>
      </c>
      <c r="C48">
        <v>1986</v>
      </c>
      <c r="D48">
        <v>13.943874587128416</v>
      </c>
      <c r="E48">
        <v>8.2067603305785131</v>
      </c>
      <c r="F48">
        <v>173.92721527669528</v>
      </c>
      <c r="G48">
        <v>5.7288976976390655</v>
      </c>
      <c r="H48">
        <v>13.419920993247294</v>
      </c>
      <c r="I48">
        <v>7.284268292682925</v>
      </c>
      <c r="J48">
        <v>58.286957286887741</v>
      </c>
      <c r="K48">
        <v>7.5009983080764586</v>
      </c>
      <c r="L48">
        <v>3.5837396089444513</v>
      </c>
      <c r="M48">
        <v>58.413344988199192</v>
      </c>
      <c r="N48">
        <v>25.137154203969171</v>
      </c>
      <c r="O48">
        <v>15.807666756839062</v>
      </c>
      <c r="P48">
        <v>63.883601699430329</v>
      </c>
      <c r="Q48">
        <v>25.721035394198555</v>
      </c>
      <c r="R48">
        <v>30.724566901408455</v>
      </c>
      <c r="S48">
        <v>31.496271005408875</v>
      </c>
      <c r="T48">
        <v>17.703406595053085</v>
      </c>
      <c r="U48">
        <v>3.4896762868339738E-2</v>
      </c>
      <c r="V48">
        <v>0</v>
      </c>
      <c r="W48">
        <v>560.80457668925533</v>
      </c>
    </row>
    <row r="49" spans="1:23">
      <c r="A49" t="s">
        <v>4</v>
      </c>
      <c r="B49">
        <v>2</v>
      </c>
      <c r="C49">
        <v>1987</v>
      </c>
      <c r="D49">
        <v>14.947344309878892</v>
      </c>
      <c r="E49">
        <v>6.1254710743801661</v>
      </c>
      <c r="F49">
        <v>183.05173936087294</v>
      </c>
      <c r="G49">
        <v>6.7656369345626164</v>
      </c>
      <c r="H49">
        <v>14.873983842911352</v>
      </c>
      <c r="I49">
        <v>7.9992784552845517</v>
      </c>
      <c r="J49">
        <v>58.658204364536921</v>
      </c>
      <c r="K49">
        <v>7.897077389696598</v>
      </c>
      <c r="L49">
        <v>3.6079664685526529</v>
      </c>
      <c r="M49">
        <v>61.431990548669155</v>
      </c>
      <c r="N49">
        <v>25.571114124529434</v>
      </c>
      <c r="O49">
        <v>16.052639321113215</v>
      </c>
      <c r="P49">
        <v>65.183512857756881</v>
      </c>
      <c r="Q49">
        <v>26.215704703068234</v>
      </c>
      <c r="R49">
        <v>32.581637323943667</v>
      </c>
      <c r="S49">
        <v>30.467059284010858</v>
      </c>
      <c r="T49">
        <v>17.226426989665569</v>
      </c>
      <c r="U49">
        <v>2.9246040487963657E-2</v>
      </c>
      <c r="V49">
        <v>0</v>
      </c>
      <c r="W49">
        <v>578.68603339392166</v>
      </c>
    </row>
    <row r="50" spans="1:23">
      <c r="A50" t="s">
        <v>4</v>
      </c>
      <c r="B50">
        <v>2</v>
      </c>
      <c r="C50">
        <v>1988</v>
      </c>
      <c r="D50">
        <v>12.51675017515764</v>
      </c>
      <c r="E50">
        <v>9.0145061983471102</v>
      </c>
      <c r="F50">
        <v>191.04648261886206</v>
      </c>
      <c r="G50">
        <v>6.1445041568120153</v>
      </c>
      <c r="H50">
        <v>14.026524848312821</v>
      </c>
      <c r="I50">
        <v>8.6943272357723558</v>
      </c>
      <c r="J50">
        <v>59.441995472839977</v>
      </c>
      <c r="K50">
        <v>8.4104897626369155</v>
      </c>
      <c r="L50">
        <v>3.6591739373861043</v>
      </c>
      <c r="M50">
        <v>65.335441588949863</v>
      </c>
      <c r="N50">
        <v>26.395575553642804</v>
      </c>
      <c r="O50">
        <v>16.51486059010406</v>
      </c>
      <c r="P50">
        <v>67.675675223841367</v>
      </c>
      <c r="Q50">
        <v>27.161291136639271</v>
      </c>
      <c r="R50">
        <v>34.835676056338031</v>
      </c>
      <c r="S50">
        <v>33.030826470152739</v>
      </c>
      <c r="T50">
        <v>18.396942704963671</v>
      </c>
      <c r="U50">
        <v>4.4105759037817417E-2</v>
      </c>
      <c r="V50">
        <v>0</v>
      </c>
      <c r="W50">
        <v>602.34514948979665</v>
      </c>
    </row>
    <row r="51" spans="1:23">
      <c r="A51" t="s">
        <v>4</v>
      </c>
      <c r="B51">
        <v>2</v>
      </c>
      <c r="C51">
        <v>1989</v>
      </c>
      <c r="D51">
        <v>14.603324992493244</v>
      </c>
      <c r="E51">
        <v>9.6641301652892579</v>
      </c>
      <c r="F51">
        <v>204.13522961808266</v>
      </c>
      <c r="G51">
        <v>5.9439119692944722</v>
      </c>
      <c r="H51">
        <v>13.737870834274936</v>
      </c>
      <c r="I51">
        <v>9.078174796747966</v>
      </c>
      <c r="J51">
        <v>66.774747488246035</v>
      </c>
      <c r="K51">
        <v>9.5536820309759012</v>
      </c>
      <c r="L51">
        <v>4.1421153038399154</v>
      </c>
      <c r="M51">
        <v>73.989204223139041</v>
      </c>
      <c r="N51">
        <v>27.891359345912257</v>
      </c>
      <c r="O51">
        <v>17.342508240455388</v>
      </c>
      <c r="P51">
        <v>72.274286218890424</v>
      </c>
      <c r="Q51">
        <v>28.89666050483552</v>
      </c>
      <c r="R51">
        <v>27.975049295774646</v>
      </c>
      <c r="S51">
        <v>35.058088717357329</v>
      </c>
      <c r="T51">
        <v>19.278838862158199</v>
      </c>
      <c r="U51">
        <v>5.7796189466843888E-2</v>
      </c>
      <c r="V51">
        <v>0</v>
      </c>
      <c r="W51">
        <v>640.39697879723406</v>
      </c>
    </row>
    <row r="52" spans="1:23">
      <c r="A52" t="s">
        <v>4</v>
      </c>
      <c r="B52">
        <v>2</v>
      </c>
      <c r="C52">
        <v>1990</v>
      </c>
      <c r="D52">
        <v>12.618341307176459</v>
      </c>
      <c r="E52">
        <v>8.5136570247933889</v>
      </c>
      <c r="F52">
        <v>207.69985159781768</v>
      </c>
      <c r="G52">
        <v>6.0232785441600925</v>
      </c>
      <c r="H52">
        <v>13.852986162948593</v>
      </c>
      <c r="I52">
        <v>10.251969512195119</v>
      </c>
      <c r="J52">
        <v>63.33049336977264</v>
      </c>
      <c r="K52">
        <v>9.5817834955781365</v>
      </c>
      <c r="L52">
        <v>3.9144021880067252</v>
      </c>
      <c r="M52">
        <v>74.201274176917337</v>
      </c>
      <c r="N52">
        <v>27.99205238988786</v>
      </c>
      <c r="O52">
        <v>17.397705910392244</v>
      </c>
      <c r="P52">
        <v>72.587508993481521</v>
      </c>
      <c r="Q52">
        <v>29.014420791340825</v>
      </c>
      <c r="R52">
        <v>39.918235915492957</v>
      </c>
      <c r="S52">
        <v>36.483024489778188</v>
      </c>
      <c r="T52">
        <v>19.873751691977482</v>
      </c>
      <c r="U52">
        <v>6.8527971928921155E-2</v>
      </c>
      <c r="V52">
        <v>0</v>
      </c>
      <c r="W52">
        <v>653.32326553364624</v>
      </c>
    </row>
    <row r="53" spans="1:23">
      <c r="A53" t="s">
        <v>4</v>
      </c>
      <c r="B53">
        <v>2</v>
      </c>
      <c r="C53">
        <v>1991</v>
      </c>
      <c r="D53">
        <v>13.015511860674607</v>
      </c>
      <c r="E53">
        <v>8.6156962809917363</v>
      </c>
      <c r="F53">
        <v>221.99557505845675</v>
      </c>
      <c r="G53">
        <v>5.7017710456209754</v>
      </c>
      <c r="H53">
        <v>13.379165587726742</v>
      </c>
      <c r="I53">
        <v>10.305636178861786</v>
      </c>
      <c r="J53">
        <v>63.758880806839016</v>
      </c>
      <c r="K53">
        <v>10.166608674955318</v>
      </c>
      <c r="L53">
        <v>3.9426404231287231</v>
      </c>
      <c r="M53">
        <v>78.60764903626405</v>
      </c>
      <c r="N53">
        <v>28.59030628342456</v>
      </c>
      <c r="O53">
        <v>17.724281167716757</v>
      </c>
      <c r="P53">
        <v>74.4581748180441</v>
      </c>
      <c r="Q53">
        <v>29.716568619032543</v>
      </c>
      <c r="R53">
        <v>40.732654929577464</v>
      </c>
      <c r="S53">
        <v>36.382554922264582</v>
      </c>
      <c r="T53">
        <v>19.832511870418848</v>
      </c>
      <c r="U53">
        <v>6.7739910455914515E-2</v>
      </c>
      <c r="V53">
        <v>0</v>
      </c>
      <c r="W53">
        <v>676.99392747445461</v>
      </c>
    </row>
    <row r="54" spans="1:23">
      <c r="A54" t="s">
        <v>4</v>
      </c>
      <c r="B54">
        <v>2</v>
      </c>
      <c r="C54">
        <v>1992</v>
      </c>
      <c r="D54">
        <v>12.076399959963968</v>
      </c>
      <c r="E54">
        <v>10.046582644628099</v>
      </c>
      <c r="F54">
        <v>257.33119594699934</v>
      </c>
      <c r="G54">
        <v>7.5639997827625676</v>
      </c>
      <c r="H54">
        <v>15.867892306858092</v>
      </c>
      <c r="I54">
        <v>12.68365853658536</v>
      </c>
      <c r="J54">
        <v>66.88447092857443</v>
      </c>
      <c r="K54">
        <v>10.875823545087574</v>
      </c>
      <c r="L54">
        <v>4.1493949569293935</v>
      </c>
      <c r="M54">
        <v>83.933286365495405</v>
      </c>
      <c r="N54">
        <v>30.093230925474359</v>
      </c>
      <c r="O54">
        <v>18.53410675306618</v>
      </c>
      <c r="P54">
        <v>79.232370546835398</v>
      </c>
      <c r="Q54">
        <v>31.499697170164822</v>
      </c>
      <c r="R54">
        <v>41.221306338028171</v>
      </c>
      <c r="S54">
        <v>37.708918103544043</v>
      </c>
      <c r="T54">
        <v>20.367987627993248</v>
      </c>
      <c r="U54">
        <v>7.8541590908158238E-2</v>
      </c>
      <c r="V54">
        <v>0</v>
      </c>
      <c r="W54">
        <v>740.14886402989862</v>
      </c>
    </row>
    <row r="55" spans="1:23">
      <c r="A55" t="s">
        <v>4</v>
      </c>
      <c r="B55">
        <v>2</v>
      </c>
      <c r="C55">
        <v>1993</v>
      </c>
      <c r="D55">
        <v>10.964386447803022</v>
      </c>
      <c r="E55">
        <v>9.3346446280991735</v>
      </c>
      <c r="F55">
        <v>254.86820109119256</v>
      </c>
      <c r="G55">
        <v>7.7271697502261727</v>
      </c>
      <c r="H55">
        <v>16.058749227722402</v>
      </c>
      <c r="I55">
        <v>13.339111788617879</v>
      </c>
      <c r="J55">
        <v>70.549845134890106</v>
      </c>
      <c r="K55">
        <v>10.569933120855216</v>
      </c>
      <c r="L55">
        <v>4.393478513930261</v>
      </c>
      <c r="M55">
        <v>81.638696092034195</v>
      </c>
      <c r="N55">
        <v>30.442702483836793</v>
      </c>
      <c r="O55">
        <v>18.720191888644941</v>
      </c>
      <c r="P55">
        <v>80.358179471889798</v>
      </c>
      <c r="Q55">
        <v>31.918351828581446</v>
      </c>
      <c r="R55">
        <v>53.811151408450698</v>
      </c>
      <c r="S55">
        <v>31.02220260550061</v>
      </c>
      <c r="T55">
        <v>17.484854593630399</v>
      </c>
      <c r="U55">
        <v>3.2242826040588528E-2</v>
      </c>
      <c r="V55">
        <v>0</v>
      </c>
      <c r="W55">
        <v>743.23409290194627</v>
      </c>
    </row>
    <row r="56" spans="1:23">
      <c r="A56" t="s">
        <v>4</v>
      </c>
      <c r="B56">
        <v>2</v>
      </c>
      <c r="C56">
        <v>1994</v>
      </c>
      <c r="D56">
        <v>16.888828145330795</v>
      </c>
      <c r="E56">
        <v>15.202291322314052</v>
      </c>
      <c r="F56">
        <v>355.19800592361656</v>
      </c>
      <c r="G56">
        <v>10.994189421467871</v>
      </c>
      <c r="H56">
        <v>19.140254080445004</v>
      </c>
      <c r="I56">
        <v>18.846817073170723</v>
      </c>
      <c r="J56">
        <v>100.68037760679161</v>
      </c>
      <c r="K56">
        <v>14.763470427650324</v>
      </c>
      <c r="L56">
        <v>6.4667067808179359</v>
      </c>
      <c r="M56">
        <v>112.78493855187054</v>
      </c>
      <c r="N56">
        <v>40.970968363450318</v>
      </c>
      <c r="O56">
        <v>23.880043645348422</v>
      </c>
      <c r="P56">
        <v>117.42290507920526</v>
      </c>
      <c r="Q56">
        <v>45.339788857380164</v>
      </c>
      <c r="R56">
        <v>75.449338028168995</v>
      </c>
      <c r="S56">
        <v>42.287831840807584</v>
      </c>
      <c r="T56">
        <v>22.054027553039294</v>
      </c>
      <c r="U56">
        <v>6.8050781298337696E-3</v>
      </c>
      <c r="V56">
        <v>0.11624820797162885</v>
      </c>
      <c r="W56">
        <v>1038.493835986977</v>
      </c>
    </row>
    <row r="57" spans="1:23">
      <c r="A57" t="s">
        <v>4</v>
      </c>
      <c r="B57">
        <v>2</v>
      </c>
      <c r="C57">
        <v>1995</v>
      </c>
      <c r="D57">
        <v>20.956544389950952</v>
      </c>
      <c r="E57">
        <v>15.23189049586777</v>
      </c>
      <c r="F57">
        <v>403.66778300857374</v>
      </c>
      <c r="G57">
        <v>11.340349753826866</v>
      </c>
      <c r="H57">
        <v>19.395120747950742</v>
      </c>
      <c r="I57">
        <v>18.997018292682917</v>
      </c>
      <c r="J57">
        <v>111.19820764477402</v>
      </c>
      <c r="K57">
        <v>16.320333308434627</v>
      </c>
      <c r="L57">
        <v>7.2186601639271908</v>
      </c>
      <c r="M57">
        <v>124.18143614135235</v>
      </c>
      <c r="N57">
        <v>44.544591862800964</v>
      </c>
      <c r="O57">
        <v>25.401256388515019</v>
      </c>
      <c r="P57">
        <v>131.62813497048808</v>
      </c>
      <c r="Q57">
        <v>50.312799317580492</v>
      </c>
      <c r="R57">
        <v>83.567193661971814</v>
      </c>
      <c r="S57">
        <v>45.351410880842444</v>
      </c>
      <c r="T57">
        <v>23.019678057353968</v>
      </c>
      <c r="U57">
        <v>2.538721889476693E-2</v>
      </c>
      <c r="V57">
        <v>0.13466312009455245</v>
      </c>
      <c r="W57">
        <v>1152.4924594258832</v>
      </c>
    </row>
    <row r="58" spans="1:23">
      <c r="A58" t="s">
        <v>4</v>
      </c>
      <c r="B58">
        <v>2</v>
      </c>
      <c r="C58">
        <v>1996</v>
      </c>
      <c r="D58">
        <v>21.091480832749472</v>
      </c>
      <c r="E58">
        <v>18.064064049586779</v>
      </c>
      <c r="F58">
        <v>427.81730226032738</v>
      </c>
      <c r="G58">
        <v>11.66868511723168</v>
      </c>
      <c r="H58">
        <v>19.625851942463044</v>
      </c>
      <c r="I58">
        <v>20.497394308943083</v>
      </c>
      <c r="J58">
        <v>115.0916295312412</v>
      </c>
      <c r="K58">
        <v>16.239179965204727</v>
      </c>
      <c r="L58">
        <v>7.5007463143593753</v>
      </c>
      <c r="M58">
        <v>123.58955354286607</v>
      </c>
      <c r="N58">
        <v>45.901940783912529</v>
      </c>
      <c r="O58">
        <v>25.942457324210885</v>
      </c>
      <c r="P58">
        <v>137.28182158015474</v>
      </c>
      <c r="Q58">
        <v>52.268011144892519</v>
      </c>
      <c r="R58">
        <v>88.399088028169004</v>
      </c>
      <c r="S58">
        <v>45.47563585134376</v>
      </c>
      <c r="T58">
        <v>23.055705513917768</v>
      </c>
      <c r="U58">
        <v>2.6230244349557098E-2</v>
      </c>
      <c r="V58">
        <v>0.13545929082688857</v>
      </c>
      <c r="W58">
        <v>1199.6722376267503</v>
      </c>
    </row>
    <row r="59" spans="1:23">
      <c r="A59" t="s">
        <v>4</v>
      </c>
      <c r="B59">
        <v>2</v>
      </c>
      <c r="C59">
        <v>1997</v>
      </c>
      <c r="D59">
        <v>21.478908517665896</v>
      </c>
      <c r="E59">
        <v>13.582904958677688</v>
      </c>
      <c r="F59">
        <v>394.06964099766185</v>
      </c>
      <c r="G59">
        <v>10.567868495412455</v>
      </c>
      <c r="H59">
        <v>18.809383687793297</v>
      </c>
      <c r="I59">
        <v>17.398144308943085</v>
      </c>
      <c r="J59">
        <v>118.13017968413625</v>
      </c>
      <c r="K59">
        <v>15.75374334381574</v>
      </c>
      <c r="L59">
        <v>7.7223006074645015</v>
      </c>
      <c r="M59">
        <v>120.04410715174602</v>
      </c>
      <c r="N59">
        <v>47.719104935656866</v>
      </c>
      <c r="O59">
        <v>26.632530310000181</v>
      </c>
      <c r="P59">
        <v>145.0939338130263</v>
      </c>
      <c r="Q59">
        <v>54.948054744577355</v>
      </c>
      <c r="R59">
        <v>93.67671830985914</v>
      </c>
      <c r="S59">
        <v>43.934083930410466</v>
      </c>
      <c r="T59">
        <v>22.590858836744225</v>
      </c>
      <c r="U59">
        <v>1.6277371620002163E-2</v>
      </c>
      <c r="V59">
        <v>0.12586025835787548</v>
      </c>
      <c r="W59">
        <v>1172.2946042635692</v>
      </c>
    </row>
    <row r="60" spans="1:23">
      <c r="A60" t="s">
        <v>4</v>
      </c>
      <c r="B60">
        <v>2</v>
      </c>
      <c r="C60">
        <v>1998</v>
      </c>
      <c r="D60">
        <v>23.122708837954157</v>
      </c>
      <c r="E60">
        <v>15.200733471074383</v>
      </c>
      <c r="F60">
        <v>427.47037599376461</v>
      </c>
      <c r="G60">
        <v>10.732991555580499</v>
      </c>
      <c r="H60">
        <v>18.939806821997319</v>
      </c>
      <c r="I60">
        <v>24.078335365853647</v>
      </c>
      <c r="J60">
        <v>135.53359763019805</v>
      </c>
      <c r="K60">
        <v>18.208280378473827</v>
      </c>
      <c r="L60">
        <v>9.0150915221791355</v>
      </c>
      <c r="M60">
        <v>137.88449685721261</v>
      </c>
      <c r="N60">
        <v>51.969173478255939</v>
      </c>
      <c r="O60">
        <v>28.075029693896976</v>
      </c>
      <c r="P60">
        <v>164.57519166626216</v>
      </c>
      <c r="Q60">
        <v>61.527148753891872</v>
      </c>
      <c r="R60">
        <v>101.77506690140844</v>
      </c>
      <c r="S60">
        <v>49.459112488606117</v>
      </c>
      <c r="T60">
        <v>24.062795871434982</v>
      </c>
      <c r="U60">
        <v>5.7504215344414765E-2</v>
      </c>
      <c r="V60">
        <v>0.16333270475724981</v>
      </c>
      <c r="W60">
        <v>1301.8507742081463</v>
      </c>
    </row>
    <row r="61" spans="1:23">
      <c r="A61" t="s">
        <v>4</v>
      </c>
      <c r="B61">
        <v>2</v>
      </c>
      <c r="C61">
        <v>1999</v>
      </c>
      <c r="D61">
        <v>23.75439435491943</v>
      </c>
      <c r="E61">
        <v>22.848225206611573</v>
      </c>
      <c r="F61">
        <v>444.01476289945447</v>
      </c>
      <c r="G61">
        <v>10.350219371199117</v>
      </c>
      <c r="H61">
        <v>18.632989977617669</v>
      </c>
      <c r="I61">
        <v>23.589445121951215</v>
      </c>
      <c r="J61">
        <v>136.07560688266418</v>
      </c>
      <c r="K61">
        <v>18.234966669163985</v>
      </c>
      <c r="L61">
        <v>9.0560077381161808</v>
      </c>
      <c r="M61">
        <v>138.07728513061079</v>
      </c>
      <c r="N61">
        <v>55.974419787102569</v>
      </c>
      <c r="O61">
        <v>29.176826179261482</v>
      </c>
      <c r="P61">
        <v>184.7519209827891</v>
      </c>
      <c r="Q61">
        <v>68.194299315589248</v>
      </c>
      <c r="R61">
        <v>112.89213028169013</v>
      </c>
      <c r="S61">
        <v>51.604959580797562</v>
      </c>
      <c r="T61">
        <v>24.469456089289242</v>
      </c>
      <c r="U61">
        <v>7.8238848759414878E-2</v>
      </c>
      <c r="V61">
        <v>0.18049550954155086</v>
      </c>
      <c r="W61">
        <v>1371.9566499271289</v>
      </c>
    </row>
    <row r="62" spans="1:23">
      <c r="A62" t="s">
        <v>4</v>
      </c>
      <c r="B62">
        <v>2</v>
      </c>
      <c r="C62">
        <v>2000</v>
      </c>
      <c r="D62">
        <v>25.368096987288556</v>
      </c>
      <c r="E62">
        <v>20.08148140495868</v>
      </c>
      <c r="F62">
        <v>442.53714762275922</v>
      </c>
      <c r="G62">
        <v>14.98975815790925</v>
      </c>
      <c r="H62">
        <v>21.425752174747625</v>
      </c>
      <c r="I62">
        <v>31.419215447154464</v>
      </c>
      <c r="J62">
        <v>143.56490225649702</v>
      </c>
      <c r="K62">
        <v>17.31841800804321</v>
      </c>
      <c r="L62">
        <v>9.6254333108572538</v>
      </c>
      <c r="M62">
        <v>131.44151991755297</v>
      </c>
      <c r="N62">
        <v>61.048325029659104</v>
      </c>
      <c r="O62">
        <v>30.117314550147107</v>
      </c>
      <c r="P62">
        <v>213.52456159944217</v>
      </c>
      <c r="Q62">
        <v>77.46576660272143</v>
      </c>
      <c r="R62">
        <v>120.81784154929575</v>
      </c>
      <c r="S62">
        <v>54.466321932651454</v>
      </c>
      <c r="T62">
        <v>24.829868115706699</v>
      </c>
      <c r="U62">
        <v>0.11109147636050483</v>
      </c>
      <c r="V62">
        <v>0.20625613246209076</v>
      </c>
      <c r="W62">
        <v>1440.3590722762146</v>
      </c>
    </row>
    <row r="63" spans="1:23">
      <c r="A63" t="s">
        <v>4</v>
      </c>
      <c r="B63">
        <v>2</v>
      </c>
      <c r="C63">
        <v>2001</v>
      </c>
      <c r="D63">
        <v>26.43482674406966</v>
      </c>
      <c r="E63">
        <v>22.651157024793388</v>
      </c>
      <c r="F63">
        <v>545.47888947778654</v>
      </c>
      <c r="G63">
        <v>12.533842286660905</v>
      </c>
      <c r="H63">
        <v>20.184950344169867</v>
      </c>
      <c r="I63">
        <v>28.822926829268283</v>
      </c>
      <c r="J63">
        <v>146.67955700628102</v>
      </c>
      <c r="K63">
        <v>22.402694952893476</v>
      </c>
      <c r="L63">
        <v>9.8644796696109776</v>
      </c>
      <c r="M63">
        <v>167.88404333032344</v>
      </c>
      <c r="N63">
        <v>64.282263488283277</v>
      </c>
      <c r="O63">
        <v>30.373822639943882</v>
      </c>
      <c r="P63">
        <v>234.28296999691514</v>
      </c>
      <c r="Q63">
        <v>83.996814570985578</v>
      </c>
      <c r="R63">
        <v>119.83371126760562</v>
      </c>
      <c r="S63">
        <v>54.852345620389791</v>
      </c>
      <c r="T63">
        <v>24.860241020489962</v>
      </c>
      <c r="U63">
        <v>0.11604588393280739</v>
      </c>
      <c r="V63">
        <v>0.21002000924763833</v>
      </c>
      <c r="W63">
        <v>1615.7456021636515</v>
      </c>
    </row>
    <row r="64" spans="1:23">
      <c r="A64" t="s">
        <v>4</v>
      </c>
      <c r="B64">
        <v>2</v>
      </c>
      <c r="C64">
        <v>2002</v>
      </c>
      <c r="D64">
        <v>22.788706836152535</v>
      </c>
      <c r="E64">
        <v>24.422433884297522</v>
      </c>
      <c r="F64">
        <v>570.987960093531</v>
      </c>
      <c r="G64">
        <v>14.228576755711012</v>
      </c>
      <c r="H64">
        <v>21.091993381100405</v>
      </c>
      <c r="I64">
        <v>29.932583333333323</v>
      </c>
      <c r="J64">
        <v>614.50823894940891</v>
      </c>
      <c r="K64">
        <v>25.788376213847609</v>
      </c>
      <c r="L64">
        <v>61.959588953666383</v>
      </c>
      <c r="M64">
        <v>191.66981036127603</v>
      </c>
      <c r="N64">
        <v>66.665476926280832</v>
      </c>
      <c r="O64">
        <v>30.341615658177354</v>
      </c>
      <c r="P64">
        <v>251.14168127576738</v>
      </c>
      <c r="Q64">
        <v>89.210895075645681</v>
      </c>
      <c r="R64">
        <v>127.16153169014085</v>
      </c>
      <c r="S64">
        <v>56.742610436637555</v>
      </c>
      <c r="T64">
        <v>24.936574365259702</v>
      </c>
      <c r="U64">
        <v>0.14237828950262271</v>
      </c>
      <c r="V64">
        <v>0.22959539287567315</v>
      </c>
      <c r="W64">
        <v>2223.9506278726121</v>
      </c>
    </row>
    <row r="65" spans="1:23">
      <c r="A65" t="s">
        <v>4</v>
      </c>
      <c r="B65">
        <v>2</v>
      </c>
      <c r="C65">
        <v>2003</v>
      </c>
      <c r="D65">
        <v>28.607303473125807</v>
      </c>
      <c r="E65">
        <v>25.87513016528926</v>
      </c>
      <c r="F65">
        <v>576.53696399064711</v>
      </c>
      <c r="G65">
        <v>15.8911786461774</v>
      </c>
      <c r="H65">
        <v>21.767165474672343</v>
      </c>
      <c r="I65">
        <v>31.30959146341463</v>
      </c>
      <c r="J65">
        <v>889.73898672364044</v>
      </c>
      <c r="K65">
        <v>26.536493631337038</v>
      </c>
      <c r="L65">
        <v>109.86206991276164</v>
      </c>
      <c r="M65">
        <v>196.87562730024402</v>
      </c>
      <c r="N65">
        <v>67.852114212759759</v>
      </c>
      <c r="O65">
        <v>30.240826081226437</v>
      </c>
      <c r="P65">
        <v>260.13389856149024</v>
      </c>
      <c r="Q65">
        <v>91.960719354785567</v>
      </c>
      <c r="R65">
        <v>138.73993661971832</v>
      </c>
      <c r="S65">
        <v>56.622368644979275</v>
      </c>
      <c r="T65">
        <v>24.935541494122749</v>
      </c>
      <c r="U65">
        <v>0.1405938535778456</v>
      </c>
      <c r="V65">
        <v>0.22828974261703927</v>
      </c>
      <c r="W65">
        <v>2593.8547993465868</v>
      </c>
    </row>
    <row r="66" spans="1:23">
      <c r="A66" t="s">
        <v>4</v>
      </c>
      <c r="B66">
        <v>2</v>
      </c>
      <c r="C66">
        <v>2004</v>
      </c>
      <c r="D66">
        <v>26.469361325192676</v>
      </c>
      <c r="E66">
        <v>25.857993801652899</v>
      </c>
      <c r="F66">
        <v>615.3636439594701</v>
      </c>
      <c r="G66">
        <v>17.164250855569016</v>
      </c>
      <c r="H66">
        <v>22.157092697656601</v>
      </c>
      <c r="I66">
        <v>37.8543069105691</v>
      </c>
      <c r="J66">
        <v>163.87338945176924</v>
      </c>
      <c r="K66">
        <v>29.851649640226256</v>
      </c>
      <c r="L66">
        <v>11.207805171508086</v>
      </c>
      <c r="M66">
        <v>219.73292906308856</v>
      </c>
      <c r="N66">
        <v>69.273120105032262</v>
      </c>
      <c r="O66">
        <v>30.033193353117763</v>
      </c>
      <c r="P66">
        <v>271.51555787488456</v>
      </c>
      <c r="Q66">
        <v>95.411266505191065</v>
      </c>
      <c r="R66">
        <v>151.36879577464788</v>
      </c>
      <c r="S66">
        <v>58.28482851142018</v>
      </c>
      <c r="T66">
        <v>24.898374094474082</v>
      </c>
      <c r="U66">
        <v>0.1667377916184149</v>
      </c>
      <c r="V66">
        <v>0.24715503058965044</v>
      </c>
      <c r="W66">
        <v>1870.731451917678</v>
      </c>
    </row>
    <row r="67" spans="1:23">
      <c r="A67" t="s">
        <v>4</v>
      </c>
      <c r="B67">
        <v>2</v>
      </c>
      <c r="C67">
        <v>2005</v>
      </c>
      <c r="D67">
        <v>30.175447903112804</v>
      </c>
      <c r="E67">
        <v>22.978305785123972</v>
      </c>
      <c r="F67">
        <v>414.04106001558847</v>
      </c>
      <c r="G67">
        <v>19.945457725136105</v>
      </c>
      <c r="H67">
        <v>22.674813656777818</v>
      </c>
      <c r="I67">
        <v>40.675406504065037</v>
      </c>
      <c r="J67">
        <v>179.12364482155954</v>
      </c>
      <c r="K67">
        <v>36.591524019947371</v>
      </c>
      <c r="L67">
        <v>12.433086771927357</v>
      </c>
      <c r="M67">
        <v>265.18310942299263</v>
      </c>
      <c r="N67">
        <v>32.080617025166632</v>
      </c>
      <c r="O67">
        <v>19.981967894073534</v>
      </c>
      <c r="P67">
        <v>170.85659916577828</v>
      </c>
      <c r="Q67">
        <v>45.89145292323991</v>
      </c>
      <c r="R67">
        <v>118.11514084507041</v>
      </c>
      <c r="S67">
        <v>57.620286616004392</v>
      </c>
      <c r="T67">
        <v>24.926937077787763</v>
      </c>
      <c r="U67">
        <v>0.15589492208625885</v>
      </c>
      <c r="V67">
        <v>0.23939723836480237</v>
      </c>
      <c r="W67">
        <f>SUM(D67:V67)</f>
        <v>1513.6901503338031</v>
      </c>
    </row>
    <row r="68" spans="1:23">
      <c r="A68" t="s">
        <v>4</v>
      </c>
      <c r="B68">
        <v>2</v>
      </c>
      <c r="C68">
        <v>2006</v>
      </c>
      <c r="D68">
        <v>28.451005905314783</v>
      </c>
      <c r="E68">
        <v>27.80764462809918</v>
      </c>
      <c r="F68">
        <v>422.21471551052224</v>
      </c>
      <c r="G68">
        <v>23.654986728317724</v>
      </c>
      <c r="H68">
        <v>23.076155000027434</v>
      </c>
      <c r="I68">
        <v>49.805284552845521</v>
      </c>
      <c r="J68">
        <v>193.8307020112147</v>
      </c>
      <c r="K68">
        <v>44.028902203476846</v>
      </c>
      <c r="L68">
        <v>13.645062190100431</v>
      </c>
      <c r="M68">
        <v>313.85116423910267</v>
      </c>
      <c r="N68">
        <v>51.024848313041652</v>
      </c>
      <c r="O68">
        <v>28.246863872229774</v>
      </c>
      <c r="P68">
        <v>153.91139896452151</v>
      </c>
      <c r="Q68">
        <v>58.823126393563264</v>
      </c>
      <c r="R68">
        <v>128.64894366197183</v>
      </c>
      <c r="S68">
        <v>60.79821203649513</v>
      </c>
      <c r="T68">
        <v>24.597723066943704</v>
      </c>
      <c r="U68">
        <v>0.21325953491509897</v>
      </c>
      <c r="V68">
        <v>0.27954140319278509</v>
      </c>
      <c r="W68">
        <f>SUM(D68:V68)</f>
        <v>1646.9095402158966</v>
      </c>
    </row>
    <row r="69" spans="1:23">
      <c r="A69" t="s">
        <v>4</v>
      </c>
      <c r="B69">
        <v>2</v>
      </c>
      <c r="C69">
        <v>2007</v>
      </c>
      <c r="D69">
        <v>28.816935241717545</v>
      </c>
      <c r="E69">
        <v>27.106611570247939</v>
      </c>
      <c r="F69">
        <v>465.44427123928301</v>
      </c>
      <c r="G69">
        <v>31.453826622429759</v>
      </c>
      <c r="H69">
        <v>19.725955896737773</v>
      </c>
      <c r="I69">
        <v>55.041056910569097</v>
      </c>
      <c r="J69">
        <v>214.03026759093294</v>
      </c>
      <c r="K69">
        <v>48.770257066593864</v>
      </c>
      <c r="L69">
        <v>15.358619794198709</v>
      </c>
      <c r="M69">
        <v>344.11758333173026</v>
      </c>
      <c r="N69">
        <v>54.901220645186591</v>
      </c>
      <c r="O69">
        <v>31.657693363911623</v>
      </c>
      <c r="P69">
        <v>173.19771949407772</v>
      </c>
      <c r="Q69">
        <v>67.789601994578547</v>
      </c>
      <c r="R69">
        <v>131.96514084507041</v>
      </c>
      <c r="S69">
        <v>64.287743667739122</v>
      </c>
      <c r="T69">
        <v>23.50147600911491</v>
      </c>
      <c r="U69">
        <v>0.29727664526697711</v>
      </c>
      <c r="V69">
        <v>0.33523843411162868</v>
      </c>
      <c r="W69">
        <f t="shared" ref="W69:W81" si="0">SUM(D69:V69)</f>
        <v>1797.7984963634985</v>
      </c>
    </row>
    <row r="70" spans="1:23">
      <c r="A70" t="s">
        <v>4</v>
      </c>
      <c r="B70">
        <v>2</v>
      </c>
      <c r="C70">
        <v>2008</v>
      </c>
      <c r="D70">
        <v>37.763907516765087</v>
      </c>
      <c r="E70">
        <v>26.795041322314052</v>
      </c>
      <c r="F70">
        <v>505.58600155884659</v>
      </c>
      <c r="G70">
        <v>34.064532993458307</v>
      </c>
      <c r="H70">
        <v>25.946836174826196</v>
      </c>
      <c r="I70">
        <v>54.713821138211379</v>
      </c>
      <c r="J70">
        <v>237.3972526330397</v>
      </c>
      <c r="K70">
        <v>56.172976292714083</v>
      </c>
      <c r="L70">
        <v>17.412250053050109</v>
      </c>
      <c r="M70">
        <v>390.26759607686461</v>
      </c>
      <c r="N70">
        <v>61.614976341108978</v>
      </c>
      <c r="O70">
        <v>24.291199809208976</v>
      </c>
      <c r="P70">
        <v>203.39069794044389</v>
      </c>
      <c r="Q70">
        <v>73.804459857076054</v>
      </c>
      <c r="R70">
        <v>141.03591549295771</v>
      </c>
      <c r="S70">
        <v>67.245793472390929</v>
      </c>
      <c r="T70">
        <v>21.549443497445221</v>
      </c>
      <c r="U70">
        <v>0.3977672162523409</v>
      </c>
      <c r="V70">
        <v>0.39862232212352622</v>
      </c>
      <c r="W70">
        <f t="shared" si="0"/>
        <v>1979.849091709098</v>
      </c>
    </row>
    <row r="71" spans="1:23">
      <c r="A71" t="s">
        <v>4</v>
      </c>
      <c r="B71">
        <v>2</v>
      </c>
      <c r="C71">
        <v>2009</v>
      </c>
      <c r="D71">
        <v>41.377459713742368</v>
      </c>
      <c r="E71">
        <v>51.720661157024807</v>
      </c>
      <c r="F71">
        <v>505.58600155884659</v>
      </c>
      <c r="G71">
        <v>33.656811061081854</v>
      </c>
      <c r="H71">
        <v>25.891932818777178</v>
      </c>
      <c r="I71">
        <v>49.608943089430895</v>
      </c>
      <c r="J71">
        <v>226.90131785248562</v>
      </c>
      <c r="K71">
        <v>50.005361485509468</v>
      </c>
      <c r="L71">
        <v>16.48028017059114</v>
      </c>
      <c r="M71">
        <v>351.90923027355529</v>
      </c>
      <c r="N71">
        <v>54.23673700148224</v>
      </c>
      <c r="O71">
        <v>32.720776951470029</v>
      </c>
      <c r="P71">
        <v>190.38227734719743</v>
      </c>
      <c r="Q71">
        <v>72.28700127893562</v>
      </c>
      <c r="R71">
        <v>136.8419014084507</v>
      </c>
      <c r="S71">
        <v>66.198337661550909</v>
      </c>
      <c r="T71">
        <v>22.392424783913224</v>
      </c>
      <c r="U71">
        <v>0.35783997745825302</v>
      </c>
      <c r="V71">
        <v>0.37377851086983938</v>
      </c>
      <c r="W71">
        <f t="shared" si="0"/>
        <v>1928.9290741023735</v>
      </c>
    </row>
    <row r="72" spans="1:23">
      <c r="A72" t="s">
        <v>4</v>
      </c>
      <c r="B72">
        <v>2</v>
      </c>
      <c r="C72">
        <v>2010</v>
      </c>
      <c r="D72">
        <v>44.103633269942954</v>
      </c>
      <c r="E72">
        <v>61.76880165289257</v>
      </c>
      <c r="F72">
        <v>525.02113795791126</v>
      </c>
      <c r="G72">
        <v>38.693676492078247</v>
      </c>
      <c r="H72">
        <v>26.307433454046986</v>
      </c>
      <c r="I72">
        <v>50.394308943089435</v>
      </c>
      <c r="J72">
        <v>239.14476912581594</v>
      </c>
      <c r="K72">
        <v>54.793427077299192</v>
      </c>
      <c r="L72">
        <v>17.568932843185646</v>
      </c>
      <c r="M72">
        <v>381.76573011962205</v>
      </c>
      <c r="N72">
        <v>60.584568007085373</v>
      </c>
      <c r="O72">
        <v>28.126144870957987</v>
      </c>
      <c r="P72">
        <v>213.87874485641439</v>
      </c>
      <c r="Q72">
        <v>75.632421335730655</v>
      </c>
      <c r="R72">
        <v>158.88485915492956</v>
      </c>
      <c r="S72">
        <v>66.95157740896056</v>
      </c>
      <c r="T72">
        <v>21.807092375771106</v>
      </c>
      <c r="U72">
        <v>0.38595501353553197</v>
      </c>
      <c r="V72">
        <v>0.39131412352534634</v>
      </c>
      <c r="W72">
        <f t="shared" si="0"/>
        <v>2066.2045280827947</v>
      </c>
    </row>
    <row r="73" spans="1:23">
      <c r="A73" t="s">
        <v>4</v>
      </c>
      <c r="B73">
        <v>2</v>
      </c>
      <c r="C73">
        <v>2011</v>
      </c>
      <c r="D73">
        <v>38.733620258232413</v>
      </c>
      <c r="E73">
        <v>71.661157024793397</v>
      </c>
      <c r="F73">
        <v>582.87245518316445</v>
      </c>
      <c r="G73">
        <v>38.538784786035215</v>
      </c>
      <c r="H73">
        <v>26.30283431743695</v>
      </c>
      <c r="I73">
        <v>56.840853658536588</v>
      </c>
      <c r="J73">
        <v>257.00756334343129</v>
      </c>
      <c r="K73">
        <v>55.388769526261648</v>
      </c>
      <c r="L73">
        <v>19.195443565196516</v>
      </c>
      <c r="M73">
        <v>385.44011347095199</v>
      </c>
      <c r="N73">
        <v>60.896414749310928</v>
      </c>
      <c r="O73">
        <v>34.49283681994801</v>
      </c>
      <c r="P73">
        <v>223.55433694741708</v>
      </c>
      <c r="Q73">
        <v>80.990027052147866</v>
      </c>
      <c r="R73">
        <v>184.0489436619718</v>
      </c>
      <c r="S73">
        <v>68.740255143735098</v>
      </c>
      <c r="T73">
        <v>19.910317074020785</v>
      </c>
      <c r="U73">
        <v>0.46722277483218128</v>
      </c>
      <c r="V73">
        <v>0.4409678988739294</v>
      </c>
      <c r="W73">
        <f t="shared" si="0"/>
        <v>2205.5229172562986</v>
      </c>
    </row>
    <row r="74" spans="1:23">
      <c r="A74" t="s">
        <v>4</v>
      </c>
      <c r="B74">
        <v>2</v>
      </c>
      <c r="C74">
        <v>2012</v>
      </c>
      <c r="D74">
        <v>44.524452006806129</v>
      </c>
      <c r="E74">
        <v>95.418388429752071</v>
      </c>
      <c r="F74">
        <v>592.68084177708499</v>
      </c>
      <c r="G74">
        <v>43.680918671904351</v>
      </c>
      <c r="H74">
        <v>26.201618512433512</v>
      </c>
      <c r="I74">
        <v>54.975609756097569</v>
      </c>
      <c r="J74">
        <v>272.22361186535761</v>
      </c>
      <c r="K74">
        <v>57.627303812218052</v>
      </c>
      <c r="L74">
        <v>20.616983435835902</v>
      </c>
      <c r="M74">
        <v>399.18284324475286</v>
      </c>
      <c r="N74">
        <v>65.986365320210282</v>
      </c>
      <c r="O74">
        <v>33.500396124796481</v>
      </c>
      <c r="P74">
        <v>231.36215065440553</v>
      </c>
      <c r="Q74">
        <v>85.414706798719166</v>
      </c>
      <c r="R74">
        <v>204.04366197183097</v>
      </c>
      <c r="S74">
        <v>67.513797739012574</v>
      </c>
      <c r="T74">
        <v>21.298643906769296</v>
      </c>
      <c r="U74">
        <v>0.40898796363776363</v>
      </c>
      <c r="V74">
        <v>0.4055340503670149</v>
      </c>
      <c r="W74">
        <f t="shared" si="0"/>
        <v>2317.0668160419923</v>
      </c>
    </row>
    <row r="75" spans="1:23">
      <c r="A75" t="s">
        <v>4</v>
      </c>
      <c r="B75">
        <v>2</v>
      </c>
      <c r="C75">
        <v>2013</v>
      </c>
      <c r="D75">
        <v>45.004734260834752</v>
      </c>
      <c r="E75">
        <v>72.751652892561992</v>
      </c>
      <c r="F75">
        <v>587.86746687451284</v>
      </c>
      <c r="G75">
        <v>47.16374883209965</v>
      </c>
      <c r="H75">
        <v>25.855749171262225</v>
      </c>
      <c r="I75">
        <v>57.724390243902448</v>
      </c>
      <c r="J75">
        <v>276.83773566540174</v>
      </c>
      <c r="K75">
        <v>59.122905853556503</v>
      </c>
      <c r="L75">
        <v>21.054644119261138</v>
      </c>
      <c r="M75">
        <v>408.30100568105837</v>
      </c>
      <c r="N75">
        <v>67.872834713616527</v>
      </c>
      <c r="O75">
        <v>33.093603254057264</v>
      </c>
      <c r="P75">
        <v>234.14655541365008</v>
      </c>
      <c r="Q75">
        <v>87.031032493441217</v>
      </c>
      <c r="R75">
        <v>206.48204225352112</v>
      </c>
      <c r="S75">
        <v>67.688261178671965</v>
      </c>
      <c r="T75">
        <v>21.126469035971681</v>
      </c>
      <c r="U75">
        <v>0.41654739057127899</v>
      </c>
      <c r="V75">
        <v>0.4101742842808167</v>
      </c>
      <c r="W75">
        <f t="shared" si="0"/>
        <v>2319.951553612234</v>
      </c>
    </row>
    <row r="76" spans="1:23">
      <c r="A76" t="s">
        <v>4</v>
      </c>
      <c r="B76">
        <v>2</v>
      </c>
      <c r="C76">
        <v>2014</v>
      </c>
      <c r="D76">
        <v>45.7</v>
      </c>
      <c r="E76">
        <v>75.400000000000006</v>
      </c>
      <c r="F76">
        <v>582.6</v>
      </c>
      <c r="G76">
        <v>52.2</v>
      </c>
      <c r="H76">
        <v>25</v>
      </c>
      <c r="I76">
        <v>64.400000000000006</v>
      </c>
      <c r="J76">
        <v>281.5</v>
      </c>
      <c r="K76">
        <v>58.4</v>
      </c>
      <c r="L76">
        <v>21.5</v>
      </c>
      <c r="M76">
        <v>403.9</v>
      </c>
      <c r="N76">
        <v>70.900000000000006</v>
      </c>
      <c r="O76">
        <v>32.4</v>
      </c>
      <c r="P76">
        <v>238.5</v>
      </c>
      <c r="Q76">
        <v>89.6</v>
      </c>
      <c r="R76">
        <v>221.6</v>
      </c>
      <c r="S76">
        <v>67.3</v>
      </c>
      <c r="T76">
        <v>21.5</v>
      </c>
      <c r="U76">
        <v>0.4</v>
      </c>
      <c r="V76">
        <v>0.4</v>
      </c>
      <c r="W76">
        <f t="shared" si="0"/>
        <v>2353.2000000000007</v>
      </c>
    </row>
    <row r="77" spans="1:23">
      <c r="A77" t="s">
        <v>4</v>
      </c>
      <c r="B77">
        <v>2</v>
      </c>
      <c r="C77">
        <v>2015</v>
      </c>
      <c r="D77">
        <v>49.2</v>
      </c>
      <c r="E77">
        <v>104</v>
      </c>
      <c r="F77">
        <v>691.1</v>
      </c>
      <c r="G77">
        <v>34.4</v>
      </c>
      <c r="H77">
        <v>22.8</v>
      </c>
      <c r="I77">
        <v>47.6</v>
      </c>
      <c r="J77">
        <v>243.5</v>
      </c>
      <c r="K77">
        <v>55</v>
      </c>
      <c r="L77">
        <v>16.399999999999999</v>
      </c>
      <c r="M77">
        <v>383.5</v>
      </c>
      <c r="N77">
        <v>84.6</v>
      </c>
      <c r="O77">
        <v>37.200000000000003</v>
      </c>
      <c r="P77">
        <v>225.7</v>
      </c>
      <c r="Q77">
        <v>99.3</v>
      </c>
      <c r="R77">
        <v>249.5</v>
      </c>
      <c r="S77">
        <v>60.5</v>
      </c>
      <c r="T77">
        <v>19.100000000000001</v>
      </c>
      <c r="U77">
        <v>5.2</v>
      </c>
      <c r="V77">
        <v>0.3</v>
      </c>
      <c r="W77">
        <f t="shared" si="0"/>
        <v>2428.9</v>
      </c>
    </row>
    <row r="78" spans="1:23">
      <c r="A78" t="s">
        <v>4</v>
      </c>
      <c r="B78">
        <v>2</v>
      </c>
      <c r="C78">
        <v>2016</v>
      </c>
      <c r="D78">
        <v>67.2</v>
      </c>
      <c r="E78">
        <v>135.30000000000001</v>
      </c>
      <c r="F78">
        <v>751.8</v>
      </c>
      <c r="G78">
        <v>68.900000000000006</v>
      </c>
      <c r="H78">
        <v>25.3</v>
      </c>
      <c r="I78">
        <v>82.8</v>
      </c>
      <c r="J78">
        <v>231.2</v>
      </c>
      <c r="K78">
        <v>92.2</v>
      </c>
      <c r="L78">
        <v>21.3</v>
      </c>
      <c r="M78">
        <v>386.1</v>
      </c>
      <c r="N78">
        <v>83.3</v>
      </c>
      <c r="O78">
        <v>40.9</v>
      </c>
      <c r="P78">
        <v>291.10000000000002</v>
      </c>
      <c r="Q78">
        <v>118.2</v>
      </c>
      <c r="R78">
        <v>287</v>
      </c>
      <c r="S78">
        <v>71</v>
      </c>
      <c r="T78">
        <v>18.5</v>
      </c>
      <c r="U78">
        <v>11.6</v>
      </c>
      <c r="V78">
        <v>0.7</v>
      </c>
      <c r="W78">
        <f t="shared" si="0"/>
        <v>2784.3999999999996</v>
      </c>
    </row>
    <row r="79" spans="1:23">
      <c r="A79" t="s">
        <v>4</v>
      </c>
      <c r="B79">
        <v>2</v>
      </c>
      <c r="C79">
        <v>2017</v>
      </c>
      <c r="D79">
        <v>79.400000000000006</v>
      </c>
      <c r="E79">
        <v>152.80000000000001</v>
      </c>
      <c r="F79">
        <v>689.4</v>
      </c>
      <c r="G79">
        <v>81.7</v>
      </c>
      <c r="H79">
        <v>28.2</v>
      </c>
      <c r="I79">
        <v>88.6</v>
      </c>
      <c r="J79">
        <v>255.1</v>
      </c>
      <c r="K79">
        <v>99.7</v>
      </c>
      <c r="L79">
        <v>23.9</v>
      </c>
      <c r="M79">
        <v>398.8</v>
      </c>
      <c r="N79">
        <v>86</v>
      </c>
      <c r="O79">
        <v>43.9</v>
      </c>
      <c r="P79">
        <v>323.60000000000002</v>
      </c>
      <c r="Q79">
        <v>123.6</v>
      </c>
      <c r="R79">
        <v>299.39999999999998</v>
      </c>
      <c r="S79">
        <v>60.5</v>
      </c>
      <c r="T79">
        <v>18.399999999999999</v>
      </c>
      <c r="U79">
        <v>12.2</v>
      </c>
      <c r="V79">
        <v>0.5</v>
      </c>
      <c r="W79">
        <f t="shared" si="0"/>
        <v>2865.7</v>
      </c>
    </row>
    <row r="80" spans="1:23">
      <c r="A80" t="s">
        <v>4</v>
      </c>
      <c r="B80">
        <v>2</v>
      </c>
      <c r="C80">
        <v>2018</v>
      </c>
      <c r="D80">
        <v>82.1</v>
      </c>
      <c r="E80">
        <v>263.5</v>
      </c>
      <c r="F80">
        <v>744.6</v>
      </c>
      <c r="G80">
        <v>114.9</v>
      </c>
      <c r="H80">
        <v>28.7</v>
      </c>
      <c r="I80">
        <v>117.4</v>
      </c>
      <c r="J80">
        <v>298.5</v>
      </c>
      <c r="K80">
        <v>120.7</v>
      </c>
      <c r="L80">
        <v>27.3</v>
      </c>
      <c r="M80">
        <v>343.5</v>
      </c>
      <c r="N80">
        <v>98.3</v>
      </c>
      <c r="O80">
        <v>42.2</v>
      </c>
      <c r="P80">
        <v>342.8</v>
      </c>
      <c r="Q80">
        <v>135</v>
      </c>
      <c r="R80">
        <v>333.3</v>
      </c>
      <c r="S80">
        <v>67.599999999999994</v>
      </c>
      <c r="T80">
        <v>19.3</v>
      </c>
      <c r="U80">
        <v>12.7</v>
      </c>
      <c r="V80">
        <v>0.5</v>
      </c>
      <c r="W80">
        <f t="shared" si="0"/>
        <v>3192.9000000000005</v>
      </c>
    </row>
    <row r="81" spans="1:23">
      <c r="A81" t="s">
        <v>4</v>
      </c>
      <c r="B81">
        <v>2</v>
      </c>
      <c r="C81">
        <v>2019</v>
      </c>
      <c r="D81">
        <v>113.1</v>
      </c>
      <c r="E81">
        <v>278.7</v>
      </c>
      <c r="F81">
        <f>AVERAGE(F76:F80)</f>
        <v>691.9</v>
      </c>
      <c r="G81">
        <v>89.6</v>
      </c>
      <c r="H81">
        <v>18.3</v>
      </c>
      <c r="I81">
        <v>140.19999999999999</v>
      </c>
      <c r="J81">
        <v>324.2</v>
      </c>
      <c r="K81">
        <v>123.2</v>
      </c>
      <c r="L81">
        <v>26.7</v>
      </c>
      <c r="M81">
        <v>343.4</v>
      </c>
      <c r="N81">
        <v>105</v>
      </c>
      <c r="O81">
        <v>20.8</v>
      </c>
      <c r="P81">
        <v>318.10000000000002</v>
      </c>
      <c r="Q81">
        <v>120.1</v>
      </c>
      <c r="R81">
        <v>359.2</v>
      </c>
      <c r="S81">
        <v>71.8</v>
      </c>
      <c r="T81">
        <v>22.1</v>
      </c>
      <c r="U81">
        <v>13.8</v>
      </c>
      <c r="V81">
        <v>0.4</v>
      </c>
      <c r="W81">
        <f t="shared" si="0"/>
        <v>3180.6</v>
      </c>
    </row>
    <row r="90" spans="1:23">
      <c r="A90" t="s">
        <v>27</v>
      </c>
    </row>
  </sheetData>
  <sortState xmlns:xlrd2="http://schemas.microsoft.com/office/spreadsheetml/2017/richdata2" ref="Y2:AS39">
    <sortCondition descending="1" ref="Y2:Y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B69C-A60D-DE4D-9BBB-F1490BA7C8FD}">
  <dimension ref="A1:E28"/>
  <sheetViews>
    <sheetView zoomScale="141" workbookViewId="0">
      <selection activeCell="E2" sqref="E2"/>
    </sheetView>
  </sheetViews>
  <sheetFormatPr baseColWidth="10" defaultRowHeight="16"/>
  <sheetData>
    <row r="1" spans="1:5">
      <c r="A1" s="2" t="s">
        <v>0</v>
      </c>
      <c r="B1" s="2" t="s">
        <v>38</v>
      </c>
      <c r="C1" s="2" t="s">
        <v>2</v>
      </c>
      <c r="D1" s="2" t="s">
        <v>39</v>
      </c>
      <c r="E1" s="2" t="s">
        <v>43</v>
      </c>
    </row>
    <row r="2" spans="1:5">
      <c r="A2" t="s">
        <v>3</v>
      </c>
      <c r="B2">
        <v>1</v>
      </c>
      <c r="C2">
        <v>1999</v>
      </c>
      <c r="D2">
        <v>703300.3649273999</v>
      </c>
      <c r="E2">
        <f>D2*12</f>
        <v>8439604.3791287988</v>
      </c>
    </row>
    <row r="3" spans="1:5">
      <c r="A3" t="s">
        <v>3</v>
      </c>
      <c r="B3">
        <v>1</v>
      </c>
      <c r="C3">
        <v>2000</v>
      </c>
    </row>
    <row r="4" spans="1:5">
      <c r="A4" t="s">
        <v>3</v>
      </c>
      <c r="B4">
        <v>1</v>
      </c>
      <c r="C4">
        <v>2001</v>
      </c>
      <c r="D4">
        <v>613186.11989704997</v>
      </c>
      <c r="E4">
        <f>D4*12</f>
        <v>7358233.4387646001</v>
      </c>
    </row>
    <row r="5" spans="1:5">
      <c r="A5" t="s">
        <v>3</v>
      </c>
      <c r="B5">
        <v>1</v>
      </c>
      <c r="C5">
        <v>2002</v>
      </c>
      <c r="D5">
        <v>720830.14560190006</v>
      </c>
      <c r="E5">
        <f t="shared" ref="E5:E21" si="0">D5*12</f>
        <v>8649961.7472227998</v>
      </c>
    </row>
    <row r="6" spans="1:5">
      <c r="A6" t="s">
        <v>3</v>
      </c>
      <c r="B6">
        <v>1</v>
      </c>
      <c r="C6">
        <v>2003</v>
      </c>
      <c r="D6">
        <v>786310.00155930012</v>
      </c>
      <c r="E6">
        <f t="shared" si="0"/>
        <v>9435720.0187116005</v>
      </c>
    </row>
    <row r="7" spans="1:5">
      <c r="A7" t="s">
        <v>3</v>
      </c>
      <c r="B7">
        <v>1</v>
      </c>
      <c r="C7">
        <v>2004</v>
      </c>
      <c r="D7">
        <v>756460.32146665</v>
      </c>
      <c r="E7">
        <f t="shared" si="0"/>
        <v>9077523.8575998005</v>
      </c>
    </row>
    <row r="8" spans="1:5">
      <c r="A8" t="s">
        <v>3</v>
      </c>
      <c r="B8">
        <v>1</v>
      </c>
      <c r="C8">
        <v>2005</v>
      </c>
      <c r="D8">
        <v>753780.98420599988</v>
      </c>
      <c r="E8">
        <f t="shared" si="0"/>
        <v>9045371.8104719985</v>
      </c>
    </row>
    <row r="9" spans="1:5">
      <c r="A9" t="s">
        <v>3</v>
      </c>
      <c r="B9">
        <v>1</v>
      </c>
      <c r="C9">
        <v>2006</v>
      </c>
      <c r="D9">
        <v>806386.155546005</v>
      </c>
      <c r="E9">
        <f t="shared" si="0"/>
        <v>9676633.8665520605</v>
      </c>
    </row>
    <row r="10" spans="1:5">
      <c r="A10" t="s">
        <v>3</v>
      </c>
      <c r="B10">
        <v>1</v>
      </c>
      <c r="C10">
        <v>2007</v>
      </c>
      <c r="D10">
        <v>872033.616823775</v>
      </c>
      <c r="E10">
        <f t="shared" si="0"/>
        <v>10464403.401885301</v>
      </c>
    </row>
    <row r="11" spans="1:5">
      <c r="A11" t="s">
        <v>3</v>
      </c>
      <c r="B11">
        <v>1</v>
      </c>
      <c r="C11">
        <v>2008</v>
      </c>
      <c r="D11">
        <v>904420.54051850003</v>
      </c>
      <c r="E11">
        <f t="shared" si="0"/>
        <v>10853046.486222001</v>
      </c>
    </row>
    <row r="12" spans="1:5">
      <c r="A12" t="s">
        <v>3</v>
      </c>
      <c r="B12">
        <v>1</v>
      </c>
      <c r="C12">
        <v>2009</v>
      </c>
      <c r="D12">
        <v>1092289.4913778</v>
      </c>
      <c r="E12">
        <f t="shared" si="0"/>
        <v>13107473.896533601</v>
      </c>
    </row>
    <row r="13" spans="1:5">
      <c r="A13" t="s">
        <v>3</v>
      </c>
      <c r="B13">
        <v>1</v>
      </c>
      <c r="C13">
        <v>2010</v>
      </c>
      <c r="D13">
        <v>1099993.1105527501</v>
      </c>
      <c r="E13">
        <f t="shared" si="0"/>
        <v>13199917.326633001</v>
      </c>
    </row>
    <row r="14" spans="1:5">
      <c r="A14" t="s">
        <v>3</v>
      </c>
      <c r="B14">
        <v>1</v>
      </c>
      <c r="C14">
        <v>2011</v>
      </c>
      <c r="D14">
        <v>877183.34952662</v>
      </c>
      <c r="E14">
        <f t="shared" si="0"/>
        <v>10526200.19431944</v>
      </c>
    </row>
    <row r="15" spans="1:5">
      <c r="A15" t="s">
        <v>3</v>
      </c>
      <c r="B15">
        <v>1</v>
      </c>
      <c r="C15">
        <v>2012</v>
      </c>
      <c r="D15">
        <v>1264613.9699912001</v>
      </c>
      <c r="E15">
        <f t="shared" si="0"/>
        <v>15175367.639894402</v>
      </c>
    </row>
    <row r="16" spans="1:5">
      <c r="A16" t="s">
        <v>3</v>
      </c>
      <c r="B16">
        <v>1</v>
      </c>
      <c r="C16">
        <v>2013</v>
      </c>
      <c r="D16">
        <v>1334149.9853491401</v>
      </c>
      <c r="E16">
        <f t="shared" si="0"/>
        <v>16009799.824189682</v>
      </c>
    </row>
    <row r="17" spans="1:5">
      <c r="A17" t="s">
        <v>3</v>
      </c>
      <c r="B17">
        <v>1</v>
      </c>
      <c r="C17">
        <v>2014</v>
      </c>
      <c r="D17">
        <v>1401488.6544768002</v>
      </c>
      <c r="E17">
        <f t="shared" si="0"/>
        <v>16817863.853721604</v>
      </c>
    </row>
    <row r="18" spans="1:5">
      <c r="A18" t="s">
        <v>3</v>
      </c>
      <c r="B18">
        <v>1</v>
      </c>
      <c r="C18">
        <v>2015</v>
      </c>
      <c r="D18">
        <v>1415797.3057268502</v>
      </c>
      <c r="E18">
        <f t="shared" si="0"/>
        <v>16989567.668722201</v>
      </c>
    </row>
    <row r="19" spans="1:5">
      <c r="A19" t="s">
        <v>3</v>
      </c>
      <c r="B19">
        <v>1</v>
      </c>
      <c r="C19">
        <v>2016</v>
      </c>
      <c r="D19">
        <v>1579101.3561895001</v>
      </c>
      <c r="E19">
        <f t="shared" si="0"/>
        <v>18949216.274273999</v>
      </c>
    </row>
    <row r="20" spans="1:5">
      <c r="A20" t="s">
        <v>3</v>
      </c>
      <c r="B20">
        <v>1</v>
      </c>
      <c r="C20">
        <v>2017</v>
      </c>
      <c r="D20">
        <v>1622975.0555007602</v>
      </c>
      <c r="E20">
        <f t="shared" si="0"/>
        <v>19475700.666009121</v>
      </c>
    </row>
    <row r="21" spans="1:5">
      <c r="A21" t="s">
        <v>3</v>
      </c>
      <c r="B21">
        <v>1</v>
      </c>
      <c r="C21">
        <v>2018</v>
      </c>
      <c r="D21">
        <v>1708920.0261115001</v>
      </c>
      <c r="E21">
        <f t="shared" si="0"/>
        <v>20507040.313338</v>
      </c>
    </row>
    <row r="28" spans="1:5">
      <c r="A28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77137-0DAB-4D45-AE8A-AD9779012A00}">
  <dimension ref="A1:G29"/>
  <sheetViews>
    <sheetView zoomScale="108" workbookViewId="0">
      <selection activeCell="A29" sqref="A29"/>
    </sheetView>
  </sheetViews>
  <sheetFormatPr baseColWidth="10" defaultRowHeight="16"/>
  <sheetData>
    <row r="1" spans="1:7">
      <c r="A1" s="2" t="s">
        <v>0</v>
      </c>
      <c r="B1" s="2" t="s">
        <v>38</v>
      </c>
      <c r="C1" s="2" t="s">
        <v>2</v>
      </c>
      <c r="D1" s="2" t="s">
        <v>88</v>
      </c>
      <c r="E1" s="2" t="s">
        <v>89</v>
      </c>
      <c r="F1" s="2" t="s">
        <v>90</v>
      </c>
      <c r="G1" s="2" t="s">
        <v>24</v>
      </c>
    </row>
    <row r="2" spans="1:7">
      <c r="A2" t="s">
        <v>3</v>
      </c>
      <c r="B2">
        <v>1</v>
      </c>
      <c r="C2">
        <v>1999</v>
      </c>
      <c r="D2">
        <v>60213.008528507053</v>
      </c>
      <c r="E2">
        <v>172818.45139560013</v>
      </c>
      <c r="F2">
        <v>596383.34884676756</v>
      </c>
      <c r="G2">
        <f>SUM(D2:F2)</f>
        <v>829414.80877087475</v>
      </c>
    </row>
    <row r="3" spans="1:7">
      <c r="A3" t="s">
        <v>3</v>
      </c>
      <c r="B3">
        <v>1</v>
      </c>
      <c r="C3">
        <v>2000</v>
      </c>
      <c r="G3">
        <f t="shared" ref="G3:G21" si="0">SUM(D3:F3)</f>
        <v>0</v>
      </c>
    </row>
    <row r="4" spans="1:7">
      <c r="A4" t="s">
        <v>3</v>
      </c>
      <c r="B4">
        <v>1</v>
      </c>
      <c r="C4">
        <v>2001</v>
      </c>
      <c r="D4">
        <v>49439.08551627714</v>
      </c>
      <c r="E4">
        <v>498613.63969275978</v>
      </c>
      <c r="F4" s="26">
        <v>65164.935954219254</v>
      </c>
      <c r="G4">
        <f t="shared" si="0"/>
        <v>613217.66116325627</v>
      </c>
    </row>
    <row r="5" spans="1:7">
      <c r="A5" t="s">
        <v>3</v>
      </c>
      <c r="B5">
        <v>1</v>
      </c>
      <c r="C5">
        <v>2002</v>
      </c>
      <c r="D5">
        <v>65173.056407350487</v>
      </c>
      <c r="E5">
        <v>122183.88025486225</v>
      </c>
      <c r="F5">
        <v>533723.17455259326</v>
      </c>
      <c r="G5">
        <f t="shared" si="0"/>
        <v>721080.11121480598</v>
      </c>
    </row>
    <row r="6" spans="1:7">
      <c r="A6" t="s">
        <v>3</v>
      </c>
      <c r="B6">
        <v>1</v>
      </c>
      <c r="C6">
        <v>2003</v>
      </c>
      <c r="D6">
        <v>51860.115920610748</v>
      </c>
      <c r="E6">
        <v>150608.03758368859</v>
      </c>
      <c r="F6">
        <v>583890.0355192608</v>
      </c>
      <c r="G6">
        <f t="shared" si="0"/>
        <v>786358.18902356015</v>
      </c>
    </row>
    <row r="7" spans="1:7">
      <c r="A7" t="s">
        <v>3</v>
      </c>
      <c r="B7">
        <v>1</v>
      </c>
      <c r="C7">
        <v>2004</v>
      </c>
      <c r="D7">
        <v>59326.115551684932</v>
      </c>
      <c r="E7">
        <v>125717.3418672283</v>
      </c>
      <c r="F7">
        <v>571206.8555497895</v>
      </c>
      <c r="G7">
        <f t="shared" si="0"/>
        <v>756250.31296870275</v>
      </c>
    </row>
    <row r="8" spans="1:7">
      <c r="A8" t="s">
        <v>3</v>
      </c>
      <c r="B8">
        <v>1</v>
      </c>
      <c r="C8">
        <v>2005</v>
      </c>
      <c r="D8">
        <v>68660.77230498576</v>
      </c>
      <c r="E8">
        <v>129257.32065650594</v>
      </c>
      <c r="F8">
        <v>555940.57340507139</v>
      </c>
      <c r="G8">
        <f t="shared" si="0"/>
        <v>753858.66636656306</v>
      </c>
    </row>
    <row r="9" spans="1:7">
      <c r="A9" t="s">
        <v>3</v>
      </c>
      <c r="B9">
        <v>1</v>
      </c>
      <c r="C9">
        <v>2006</v>
      </c>
      <c r="D9">
        <v>72637.361916971407</v>
      </c>
      <c r="E9">
        <v>123295.00895485585</v>
      </c>
      <c r="F9">
        <v>610417.6757895085</v>
      </c>
      <c r="G9">
        <f t="shared" si="0"/>
        <v>806350.04666133574</v>
      </c>
    </row>
    <row r="10" spans="1:7">
      <c r="A10" t="s">
        <v>3</v>
      </c>
      <c r="B10">
        <v>1</v>
      </c>
      <c r="C10">
        <v>2007</v>
      </c>
      <c r="D10">
        <v>63384.212671689289</v>
      </c>
      <c r="E10">
        <v>137437.89706785799</v>
      </c>
      <c r="F10">
        <v>671168.05538479006</v>
      </c>
      <c r="G10">
        <f t="shared" si="0"/>
        <v>871990.16512433731</v>
      </c>
    </row>
    <row r="11" spans="1:7">
      <c r="A11" t="s">
        <v>3</v>
      </c>
      <c r="B11">
        <v>1</v>
      </c>
      <c r="C11">
        <v>2008</v>
      </c>
      <c r="D11">
        <v>74607.751217595243</v>
      </c>
      <c r="E11">
        <v>156866.8333011826</v>
      </c>
      <c r="F11">
        <v>673039.21838801552</v>
      </c>
      <c r="G11">
        <f t="shared" si="0"/>
        <v>904513.80290679331</v>
      </c>
    </row>
    <row r="12" spans="1:7">
      <c r="A12" t="s">
        <v>3</v>
      </c>
      <c r="B12">
        <v>1</v>
      </c>
      <c r="C12">
        <v>2009</v>
      </c>
      <c r="D12">
        <v>77456.361622959521</v>
      </c>
      <c r="E12">
        <v>208965.86400601204</v>
      </c>
      <c r="F12">
        <v>805728.00563345291</v>
      </c>
      <c r="G12">
        <f t="shared" si="0"/>
        <v>1092150.2312624245</v>
      </c>
    </row>
    <row r="13" spans="1:7">
      <c r="A13" t="s">
        <v>3</v>
      </c>
      <c r="B13">
        <v>1</v>
      </c>
      <c r="C13">
        <v>2010</v>
      </c>
      <c r="D13">
        <v>80146.101130885654</v>
      </c>
      <c r="E13">
        <v>180775.2535463479</v>
      </c>
      <c r="F13">
        <v>839048.15652828023</v>
      </c>
      <c r="G13">
        <f t="shared" si="0"/>
        <v>1099969.5112055137</v>
      </c>
    </row>
    <row r="14" spans="1:7">
      <c r="A14" t="s">
        <v>3</v>
      </c>
      <c r="B14">
        <v>1</v>
      </c>
      <c r="C14">
        <v>2011</v>
      </c>
      <c r="D14">
        <v>81143.761879813828</v>
      </c>
      <c r="E14">
        <v>227682.67318967424</v>
      </c>
      <c r="F14">
        <v>568350.36693289934</v>
      </c>
      <c r="G14">
        <f t="shared" si="0"/>
        <v>877176.80200238735</v>
      </c>
    </row>
    <row r="15" spans="1:7">
      <c r="A15" t="s">
        <v>3</v>
      </c>
      <c r="B15">
        <v>1</v>
      </c>
      <c r="C15">
        <v>2012</v>
      </c>
      <c r="D15">
        <v>112660.23125507886</v>
      </c>
      <c r="E15">
        <v>323231.66829349246</v>
      </c>
      <c r="F15">
        <v>828820.35141566757</v>
      </c>
      <c r="G15">
        <f t="shared" si="0"/>
        <v>1264712.2509642388</v>
      </c>
    </row>
    <row r="16" spans="1:7">
      <c r="A16" t="s">
        <v>3</v>
      </c>
      <c r="B16">
        <v>1</v>
      </c>
      <c r="C16">
        <v>2013</v>
      </c>
      <c r="D16">
        <v>116071.0500714848</v>
      </c>
      <c r="E16">
        <v>961108.23364950425</v>
      </c>
      <c r="F16">
        <v>256807.35701772614</v>
      </c>
      <c r="G16">
        <f t="shared" si="0"/>
        <v>1333986.6407387152</v>
      </c>
    </row>
    <row r="17" spans="1:7">
      <c r="A17" t="s">
        <v>3</v>
      </c>
      <c r="B17">
        <v>1</v>
      </c>
      <c r="C17">
        <v>2014</v>
      </c>
      <c r="D17">
        <v>119517.28054341818</v>
      </c>
      <c r="E17">
        <v>1001536.9266773073</v>
      </c>
      <c r="F17">
        <v>280316.2956349249</v>
      </c>
      <c r="G17">
        <f t="shared" si="0"/>
        <v>1401370.5028556504</v>
      </c>
    </row>
    <row r="18" spans="1:7">
      <c r="A18" t="s">
        <v>3</v>
      </c>
      <c r="B18">
        <v>1</v>
      </c>
      <c r="C18">
        <v>2015</v>
      </c>
      <c r="D18">
        <v>125947.0733215943</v>
      </c>
      <c r="E18">
        <v>1004433.8698506691</v>
      </c>
      <c r="F18">
        <v>285123.53761677112</v>
      </c>
      <c r="G18">
        <f t="shared" si="0"/>
        <v>1415504.4807890346</v>
      </c>
    </row>
    <row r="19" spans="1:7">
      <c r="A19" t="s">
        <v>3</v>
      </c>
      <c r="B19">
        <v>1</v>
      </c>
      <c r="C19">
        <v>2016</v>
      </c>
      <c r="D19">
        <v>124707.78839486257</v>
      </c>
      <c r="E19">
        <v>1138410.6038359404</v>
      </c>
      <c r="F19">
        <v>315924.58819946676</v>
      </c>
      <c r="G19">
        <f t="shared" si="0"/>
        <v>1579042.9804302696</v>
      </c>
    </row>
    <row r="20" spans="1:7">
      <c r="A20" t="s">
        <v>3</v>
      </c>
      <c r="B20">
        <v>1</v>
      </c>
      <c r="C20">
        <v>2017</v>
      </c>
      <c r="D20">
        <v>113327.26292433456</v>
      </c>
      <c r="E20">
        <v>1191558.5207274584</v>
      </c>
      <c r="F20">
        <v>317815.52856679924</v>
      </c>
      <c r="G20">
        <f t="shared" si="0"/>
        <v>1622701.312218592</v>
      </c>
    </row>
    <row r="21" spans="1:7">
      <c r="A21" t="s">
        <v>3</v>
      </c>
      <c r="B21">
        <v>1</v>
      </c>
      <c r="C21">
        <v>2018</v>
      </c>
      <c r="D21">
        <v>131885.10813554097</v>
      </c>
      <c r="E21">
        <v>1268646.5312878937</v>
      </c>
      <c r="F21">
        <v>308721.70200697839</v>
      </c>
      <c r="G21">
        <f t="shared" si="0"/>
        <v>1709253.3414304131</v>
      </c>
    </row>
    <row r="29" spans="1:7">
      <c r="A29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9CE31-CFB1-E54E-B124-E32E069F39E8}">
  <dimension ref="A1:G28"/>
  <sheetViews>
    <sheetView zoomScale="112" workbookViewId="0">
      <selection activeCell="H2" sqref="H2:H22"/>
    </sheetView>
  </sheetViews>
  <sheetFormatPr baseColWidth="10" defaultRowHeight="16"/>
  <sheetData>
    <row r="1" spans="1:7">
      <c r="A1" s="2" t="s">
        <v>0</v>
      </c>
      <c r="B1" s="2" t="s">
        <v>38</v>
      </c>
      <c r="C1" s="2" t="s">
        <v>2</v>
      </c>
      <c r="D1" s="2" t="s">
        <v>88</v>
      </c>
      <c r="E1" s="2" t="s">
        <v>89</v>
      </c>
      <c r="F1" s="2" t="s">
        <v>90</v>
      </c>
      <c r="G1" s="2" t="s">
        <v>24</v>
      </c>
    </row>
    <row r="2" spans="1:7">
      <c r="A2" t="s">
        <v>3</v>
      </c>
      <c r="B2">
        <v>1</v>
      </c>
      <c r="C2">
        <v>1999</v>
      </c>
      <c r="D2">
        <f>'Monthly Sectoral self-emp wages'!D2*12</f>
        <v>722556.10234208463</v>
      </c>
      <c r="E2">
        <f>'Monthly Sectoral self-emp wages'!E2*12</f>
        <v>2073821.4167472017</v>
      </c>
      <c r="F2">
        <f>'Monthly Sectoral self-emp wages'!F2*12</f>
        <v>7156600.1861612108</v>
      </c>
      <c r="G2">
        <f>SUM(D2:F2)</f>
        <v>9952977.7052504979</v>
      </c>
    </row>
    <row r="3" spans="1:7">
      <c r="A3" t="s">
        <v>3</v>
      </c>
      <c r="B3">
        <v>1</v>
      </c>
      <c r="C3">
        <v>2000</v>
      </c>
      <c r="D3">
        <f>'Monthly Sectoral self-emp wages'!D3*12</f>
        <v>0</v>
      </c>
      <c r="E3">
        <f>'Monthly Sectoral self-emp wages'!E3*12</f>
        <v>0</v>
      </c>
      <c r="F3">
        <f>'Monthly Sectoral self-emp wages'!F3*12</f>
        <v>0</v>
      </c>
      <c r="G3">
        <f t="shared" ref="G3:G21" si="0">SUM(D3:F3)</f>
        <v>0</v>
      </c>
    </row>
    <row r="4" spans="1:7">
      <c r="A4" t="s">
        <v>3</v>
      </c>
      <c r="B4">
        <v>1</v>
      </c>
      <c r="C4">
        <v>2001</v>
      </c>
      <c r="D4">
        <f>'Monthly Sectoral self-emp wages'!D4*12</f>
        <v>593269.02619532566</v>
      </c>
      <c r="E4">
        <f>'Monthly Sectoral self-emp wages'!E4*12</f>
        <v>5983363.6763131171</v>
      </c>
      <c r="F4">
        <f>'Monthly Sectoral self-emp wages'!F4*12</f>
        <v>781979.23145063105</v>
      </c>
      <c r="G4">
        <f t="shared" si="0"/>
        <v>7358611.9339590743</v>
      </c>
    </row>
    <row r="5" spans="1:7">
      <c r="A5" t="s">
        <v>3</v>
      </c>
      <c r="B5">
        <v>1</v>
      </c>
      <c r="C5">
        <v>2002</v>
      </c>
      <c r="D5">
        <f>'Monthly Sectoral self-emp wages'!D5*12</f>
        <v>782076.67688820581</v>
      </c>
      <c r="E5">
        <f>'Monthly Sectoral self-emp wages'!E5*12</f>
        <v>1466206.563058347</v>
      </c>
      <c r="F5">
        <f>'Monthly Sectoral self-emp wages'!F5*12</f>
        <v>6404678.0946311187</v>
      </c>
      <c r="G5">
        <f t="shared" si="0"/>
        <v>8652961.3345776722</v>
      </c>
    </row>
    <row r="6" spans="1:7">
      <c r="A6" t="s">
        <v>3</v>
      </c>
      <c r="B6">
        <v>1</v>
      </c>
      <c r="C6">
        <v>2003</v>
      </c>
      <c r="D6">
        <f>'Monthly Sectoral self-emp wages'!D6*12</f>
        <v>622321.39104732894</v>
      </c>
      <c r="E6">
        <f>'Monthly Sectoral self-emp wages'!E6*12</f>
        <v>1807296.451004263</v>
      </c>
      <c r="F6">
        <f>'Monthly Sectoral self-emp wages'!F6*12</f>
        <v>7006680.4262311291</v>
      </c>
      <c r="G6">
        <f t="shared" si="0"/>
        <v>9436298.2682827208</v>
      </c>
    </row>
    <row r="7" spans="1:7">
      <c r="A7" t="s">
        <v>3</v>
      </c>
      <c r="B7">
        <v>1</v>
      </c>
      <c r="C7">
        <v>2004</v>
      </c>
      <c r="D7">
        <f>'Monthly Sectoral self-emp wages'!D7*12</f>
        <v>711913.38662021921</v>
      </c>
      <c r="E7">
        <f>'Monthly Sectoral self-emp wages'!E7*12</f>
        <v>1508608.1024067397</v>
      </c>
      <c r="F7">
        <f>'Monthly Sectoral self-emp wages'!F7*12</f>
        <v>6854482.266597474</v>
      </c>
      <c r="G7">
        <f t="shared" si="0"/>
        <v>9075003.7556244321</v>
      </c>
    </row>
    <row r="8" spans="1:7">
      <c r="A8" t="s">
        <v>3</v>
      </c>
      <c r="B8">
        <v>1</v>
      </c>
      <c r="C8">
        <v>2005</v>
      </c>
      <c r="D8">
        <f>'Monthly Sectoral self-emp wages'!D8*12</f>
        <v>823929.26765982911</v>
      </c>
      <c r="E8">
        <f>'Monthly Sectoral self-emp wages'!E8*12</f>
        <v>1551087.8478780712</v>
      </c>
      <c r="F8">
        <f>'Monthly Sectoral self-emp wages'!F8*12</f>
        <v>6671286.8808608567</v>
      </c>
      <c r="G8">
        <f t="shared" si="0"/>
        <v>9046303.9963987581</v>
      </c>
    </row>
    <row r="9" spans="1:7">
      <c r="A9" t="s">
        <v>3</v>
      </c>
      <c r="B9">
        <v>1</v>
      </c>
      <c r="C9">
        <v>2006</v>
      </c>
      <c r="D9">
        <f>'Monthly Sectoral self-emp wages'!D9*12</f>
        <v>871648.34300365695</v>
      </c>
      <c r="E9">
        <f>'Monthly Sectoral self-emp wages'!E9*12</f>
        <v>1479540.1074582702</v>
      </c>
      <c r="F9">
        <f>'Monthly Sectoral self-emp wages'!F9*12</f>
        <v>7325012.109474102</v>
      </c>
      <c r="G9">
        <f t="shared" si="0"/>
        <v>9676200.559936028</v>
      </c>
    </row>
    <row r="10" spans="1:7">
      <c r="A10" t="s">
        <v>3</v>
      </c>
      <c r="B10">
        <v>1</v>
      </c>
      <c r="C10">
        <v>2007</v>
      </c>
      <c r="D10">
        <f>'Monthly Sectoral self-emp wages'!D10*12</f>
        <v>760610.5520602715</v>
      </c>
      <c r="E10">
        <f>'Monthly Sectoral self-emp wages'!E10*12</f>
        <v>1649254.7648142958</v>
      </c>
      <c r="F10">
        <f>'Monthly Sectoral self-emp wages'!F10*12</f>
        <v>8054016.6646174807</v>
      </c>
      <c r="G10">
        <f t="shared" si="0"/>
        <v>10463881.981492048</v>
      </c>
    </row>
    <row r="11" spans="1:7">
      <c r="A11" t="s">
        <v>3</v>
      </c>
      <c r="B11">
        <v>1</v>
      </c>
      <c r="C11">
        <v>2008</v>
      </c>
      <c r="D11">
        <f>'Monthly Sectoral self-emp wages'!D11*12</f>
        <v>895293.01461114292</v>
      </c>
      <c r="E11">
        <f>'Monthly Sectoral self-emp wages'!E11*12</f>
        <v>1882401.9996141912</v>
      </c>
      <c r="F11">
        <f>'Monthly Sectoral self-emp wages'!F11*12</f>
        <v>8076470.6206561867</v>
      </c>
      <c r="G11">
        <f t="shared" si="0"/>
        <v>10854165.634881521</v>
      </c>
    </row>
    <row r="12" spans="1:7">
      <c r="A12" t="s">
        <v>3</v>
      </c>
      <c r="B12">
        <v>1</v>
      </c>
      <c r="C12">
        <v>2009</v>
      </c>
      <c r="D12">
        <f>'Monthly Sectoral self-emp wages'!D12*12</f>
        <v>929476.33947551425</v>
      </c>
      <c r="E12">
        <f>'Monthly Sectoral self-emp wages'!E12*12</f>
        <v>2507590.3680721447</v>
      </c>
      <c r="F12">
        <f>'Monthly Sectoral self-emp wages'!F12*12</f>
        <v>9668736.0676014349</v>
      </c>
      <c r="G12">
        <f t="shared" si="0"/>
        <v>13105802.775149094</v>
      </c>
    </row>
    <row r="13" spans="1:7">
      <c r="A13" t="s">
        <v>3</v>
      </c>
      <c r="B13">
        <v>1</v>
      </c>
      <c r="C13">
        <v>2010</v>
      </c>
      <c r="D13">
        <f>'Monthly Sectoral self-emp wages'!D13*12</f>
        <v>961753.21357062785</v>
      </c>
      <c r="E13">
        <f>'Monthly Sectoral self-emp wages'!E13*12</f>
        <v>2169303.042556175</v>
      </c>
      <c r="F13">
        <f>'Monthly Sectoral self-emp wages'!F13*12</f>
        <v>10068577.878339363</v>
      </c>
      <c r="G13">
        <f t="shared" si="0"/>
        <v>13199634.134466166</v>
      </c>
    </row>
    <row r="14" spans="1:7">
      <c r="A14" t="s">
        <v>3</v>
      </c>
      <c r="B14">
        <v>1</v>
      </c>
      <c r="C14">
        <v>2011</v>
      </c>
      <c r="D14">
        <f>'Monthly Sectoral self-emp wages'!D14*12</f>
        <v>973725.14255776594</v>
      </c>
      <c r="E14">
        <f>'Monthly Sectoral self-emp wages'!E14*12</f>
        <v>2732192.0782760908</v>
      </c>
      <c r="F14">
        <f>'Monthly Sectoral self-emp wages'!F14*12</f>
        <v>6820204.4031947926</v>
      </c>
      <c r="G14">
        <f t="shared" si="0"/>
        <v>10526121.624028649</v>
      </c>
    </row>
    <row r="15" spans="1:7">
      <c r="A15" t="s">
        <v>3</v>
      </c>
      <c r="B15">
        <v>1</v>
      </c>
      <c r="C15">
        <v>2012</v>
      </c>
      <c r="D15">
        <f>'Monthly Sectoral self-emp wages'!D15*12</f>
        <v>1351922.7750609464</v>
      </c>
      <c r="E15">
        <f>'Monthly Sectoral self-emp wages'!E15*12</f>
        <v>3878780.0195219098</v>
      </c>
      <c r="F15">
        <f>'Monthly Sectoral self-emp wages'!F15*12</f>
        <v>9945844.2169880103</v>
      </c>
      <c r="G15">
        <f t="shared" si="0"/>
        <v>15176547.011570867</v>
      </c>
    </row>
    <row r="16" spans="1:7">
      <c r="A16" t="s">
        <v>3</v>
      </c>
      <c r="B16">
        <v>1</v>
      </c>
      <c r="C16">
        <v>2013</v>
      </c>
      <c r="D16">
        <f>'Monthly Sectoral self-emp wages'!D16*12</f>
        <v>1392852.6008578176</v>
      </c>
      <c r="E16">
        <f>'Monthly Sectoral self-emp wages'!E16*12</f>
        <v>11533298.803794051</v>
      </c>
      <c r="F16">
        <f>'Monthly Sectoral self-emp wages'!F16*12</f>
        <v>3081688.2842127136</v>
      </c>
      <c r="G16">
        <f t="shared" si="0"/>
        <v>16007839.688864583</v>
      </c>
    </row>
    <row r="17" spans="1:7">
      <c r="A17" t="s">
        <v>3</v>
      </c>
      <c r="B17">
        <v>1</v>
      </c>
      <c r="C17">
        <v>2014</v>
      </c>
      <c r="D17">
        <f>'Monthly Sectoral self-emp wages'!D17*12</f>
        <v>1434207.3665210181</v>
      </c>
      <c r="E17">
        <f>'Monthly Sectoral self-emp wages'!E17*12</f>
        <v>12018443.120127689</v>
      </c>
      <c r="F17">
        <f>'Monthly Sectoral self-emp wages'!F17*12</f>
        <v>3363795.5476190988</v>
      </c>
      <c r="G17">
        <f t="shared" si="0"/>
        <v>16816446.034267806</v>
      </c>
    </row>
    <row r="18" spans="1:7">
      <c r="A18" t="s">
        <v>3</v>
      </c>
      <c r="B18">
        <v>1</v>
      </c>
      <c r="C18">
        <v>2015</v>
      </c>
      <c r="D18">
        <f>'Monthly Sectoral self-emp wages'!D18*12</f>
        <v>1511364.8798591318</v>
      </c>
      <c r="E18">
        <f>'Monthly Sectoral self-emp wages'!E18*12</f>
        <v>12053206.438208029</v>
      </c>
      <c r="F18">
        <f>'Monthly Sectoral self-emp wages'!F18*12</f>
        <v>3421482.4514012532</v>
      </c>
      <c r="G18">
        <f t="shared" si="0"/>
        <v>16986053.769468412</v>
      </c>
    </row>
    <row r="19" spans="1:7">
      <c r="A19" t="s">
        <v>3</v>
      </c>
      <c r="B19">
        <v>1</v>
      </c>
      <c r="C19">
        <v>2016</v>
      </c>
      <c r="D19">
        <f>'Monthly Sectoral self-emp wages'!D19*12</f>
        <v>1496493.4607383509</v>
      </c>
      <c r="E19">
        <f>'Monthly Sectoral self-emp wages'!E19*12</f>
        <v>13660927.246031284</v>
      </c>
      <c r="F19">
        <f>'Monthly Sectoral self-emp wages'!F19*12</f>
        <v>3791095.0583936013</v>
      </c>
      <c r="G19">
        <f t="shared" si="0"/>
        <v>18948515.765163235</v>
      </c>
    </row>
    <row r="20" spans="1:7">
      <c r="A20" t="s">
        <v>3</v>
      </c>
      <c r="B20">
        <v>1</v>
      </c>
      <c r="C20">
        <v>2017</v>
      </c>
      <c r="D20">
        <f>'Monthly Sectoral self-emp wages'!D20*12</f>
        <v>1359927.1550920147</v>
      </c>
      <c r="E20">
        <f>'Monthly Sectoral self-emp wages'!E20*12</f>
        <v>14298702.248729501</v>
      </c>
      <c r="F20">
        <f>'Monthly Sectoral self-emp wages'!F20*12</f>
        <v>3813786.3428015909</v>
      </c>
      <c r="G20">
        <f t="shared" si="0"/>
        <v>19472415.746623106</v>
      </c>
    </row>
    <row r="21" spans="1:7">
      <c r="A21" t="s">
        <v>3</v>
      </c>
      <c r="B21">
        <v>1</v>
      </c>
      <c r="C21">
        <v>2018</v>
      </c>
      <c r="D21">
        <f>'Monthly Sectoral self-emp wages'!D21*12</f>
        <v>1582621.2976264916</v>
      </c>
      <c r="E21">
        <f>'Monthly Sectoral self-emp wages'!E21*12</f>
        <v>15223758.375454724</v>
      </c>
      <c r="F21">
        <f>'Monthly Sectoral self-emp wages'!F21*12</f>
        <v>3704660.4240837405</v>
      </c>
      <c r="G21">
        <f t="shared" si="0"/>
        <v>20511040.097164955</v>
      </c>
    </row>
    <row r="28" spans="1:7">
      <c r="A28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1153-DCDD-7649-A4EE-4D0E6A280FD8}">
  <dimension ref="A1:AU58"/>
  <sheetViews>
    <sheetView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A58" sqref="A58"/>
    </sheetView>
  </sheetViews>
  <sheetFormatPr baseColWidth="10" defaultRowHeight="16"/>
  <sheetData>
    <row r="1" spans="1:47" ht="85">
      <c r="A1" s="7" t="s">
        <v>0</v>
      </c>
      <c r="B1" s="7" t="s">
        <v>87</v>
      </c>
      <c r="C1" s="7" t="s">
        <v>2</v>
      </c>
      <c r="D1" s="8" t="s">
        <v>44</v>
      </c>
      <c r="E1" s="9" t="s">
        <v>45</v>
      </c>
      <c r="F1" s="9" t="s">
        <v>46</v>
      </c>
      <c r="G1" s="9" t="s">
        <v>47</v>
      </c>
      <c r="H1" s="9" t="s">
        <v>48</v>
      </c>
      <c r="I1" s="9" t="s">
        <v>49</v>
      </c>
      <c r="J1" s="9" t="s">
        <v>50</v>
      </c>
      <c r="K1" s="9" t="s">
        <v>51</v>
      </c>
      <c r="L1" s="9" t="s">
        <v>52</v>
      </c>
      <c r="M1" s="9" t="s">
        <v>53</v>
      </c>
      <c r="N1" s="9" t="s">
        <v>54</v>
      </c>
      <c r="O1" s="9" t="s">
        <v>55</v>
      </c>
      <c r="P1" s="9" t="s">
        <v>56</v>
      </c>
      <c r="Q1" s="9" t="s">
        <v>57</v>
      </c>
      <c r="R1" s="9" t="s">
        <v>58</v>
      </c>
      <c r="S1" s="9" t="s">
        <v>59</v>
      </c>
      <c r="T1" s="9" t="s">
        <v>60</v>
      </c>
      <c r="U1" s="9" t="s">
        <v>61</v>
      </c>
      <c r="V1" s="9" t="s">
        <v>62</v>
      </c>
      <c r="W1" s="9" t="s">
        <v>63</v>
      </c>
      <c r="X1" s="9" t="s">
        <v>64</v>
      </c>
      <c r="Y1" s="9" t="s">
        <v>65</v>
      </c>
      <c r="Z1" s="9" t="s">
        <v>66</v>
      </c>
      <c r="AA1" s="9" t="s">
        <v>67</v>
      </c>
      <c r="AB1" s="9" t="s">
        <v>68</v>
      </c>
      <c r="AC1" s="9" t="s">
        <v>69</v>
      </c>
      <c r="AD1" s="9" t="s">
        <v>70</v>
      </c>
      <c r="AE1" s="9" t="s">
        <v>71</v>
      </c>
      <c r="AF1" s="9" t="s">
        <v>72</v>
      </c>
      <c r="AG1" s="9" t="s">
        <v>73</v>
      </c>
      <c r="AH1" s="9" t="s">
        <v>74</v>
      </c>
      <c r="AI1" s="9" t="s">
        <v>75</v>
      </c>
      <c r="AJ1" s="9" t="s">
        <v>76</v>
      </c>
      <c r="AK1" s="9" t="s">
        <v>77</v>
      </c>
      <c r="AL1" s="9" t="s">
        <v>78</v>
      </c>
      <c r="AM1" s="9" t="s">
        <v>79</v>
      </c>
      <c r="AN1" s="9" t="s">
        <v>80</v>
      </c>
      <c r="AO1" s="9" t="s">
        <v>81</v>
      </c>
      <c r="AP1" s="9" t="s">
        <v>82</v>
      </c>
      <c r="AQ1" s="9" t="s">
        <v>83</v>
      </c>
      <c r="AR1" s="9" t="s">
        <v>84</v>
      </c>
      <c r="AS1" s="9" t="s">
        <v>85</v>
      </c>
      <c r="AT1" s="9" t="s">
        <v>35</v>
      </c>
      <c r="AU1" s="9"/>
    </row>
    <row r="2" spans="1:47">
      <c r="A2" t="s">
        <v>4</v>
      </c>
      <c r="B2">
        <v>1</v>
      </c>
      <c r="C2" s="10">
        <v>1980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  <c r="K2">
        <v>650</v>
      </c>
      <c r="L2">
        <v>0</v>
      </c>
      <c r="M2">
        <v>236</v>
      </c>
      <c r="N2">
        <v>1265</v>
      </c>
      <c r="O2">
        <v>0</v>
      </c>
      <c r="P2">
        <v>42</v>
      </c>
      <c r="Q2">
        <v>27</v>
      </c>
      <c r="R2">
        <v>0</v>
      </c>
      <c r="S2">
        <v>497</v>
      </c>
      <c r="T2">
        <v>8</v>
      </c>
      <c r="U2">
        <v>88</v>
      </c>
      <c r="V2">
        <v>0</v>
      </c>
      <c r="W2">
        <v>0</v>
      </c>
      <c r="X2">
        <v>0</v>
      </c>
      <c r="Y2">
        <v>0</v>
      </c>
      <c r="Z2">
        <v>21</v>
      </c>
      <c r="AA2">
        <v>53</v>
      </c>
      <c r="AB2">
        <v>0</v>
      </c>
      <c r="AC2">
        <v>0</v>
      </c>
      <c r="AD2">
        <v>0</v>
      </c>
      <c r="AE2">
        <v>185</v>
      </c>
      <c r="AF2">
        <v>0</v>
      </c>
      <c r="AG2">
        <v>982</v>
      </c>
      <c r="AH2">
        <v>3305</v>
      </c>
      <c r="AI2">
        <v>1994</v>
      </c>
      <c r="AJ2">
        <v>258</v>
      </c>
      <c r="AK2">
        <v>1459</v>
      </c>
      <c r="AL2">
        <v>89</v>
      </c>
      <c r="AM2">
        <v>0</v>
      </c>
      <c r="AN2">
        <v>0</v>
      </c>
      <c r="AO2">
        <v>571</v>
      </c>
      <c r="AP2">
        <v>0</v>
      </c>
      <c r="AQ2">
        <v>1211</v>
      </c>
      <c r="AR2">
        <v>2102</v>
      </c>
      <c r="AS2">
        <v>284</v>
      </c>
      <c r="AT2">
        <f>SUM(E2:AS2)</f>
        <v>15331</v>
      </c>
    </row>
    <row r="3" spans="1:47">
      <c r="A3" t="s">
        <v>4</v>
      </c>
      <c r="B3">
        <v>1</v>
      </c>
      <c r="C3" s="10">
        <v>1981</v>
      </c>
      <c r="E3"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720</v>
      </c>
      <c r="L3">
        <v>0</v>
      </c>
      <c r="M3">
        <v>268</v>
      </c>
      <c r="N3">
        <v>1303</v>
      </c>
      <c r="O3">
        <v>0</v>
      </c>
      <c r="P3">
        <v>47</v>
      </c>
      <c r="Q3">
        <v>27</v>
      </c>
      <c r="R3">
        <v>0</v>
      </c>
      <c r="S3">
        <v>678</v>
      </c>
      <c r="T3">
        <v>9</v>
      </c>
      <c r="U3">
        <v>99</v>
      </c>
      <c r="V3">
        <v>0</v>
      </c>
      <c r="W3">
        <v>0</v>
      </c>
      <c r="X3">
        <v>0</v>
      </c>
      <c r="Y3">
        <v>0</v>
      </c>
      <c r="Z3">
        <v>26</v>
      </c>
      <c r="AA3">
        <v>60</v>
      </c>
      <c r="AB3">
        <v>0</v>
      </c>
      <c r="AC3">
        <v>0</v>
      </c>
      <c r="AD3">
        <v>0</v>
      </c>
      <c r="AE3">
        <v>208</v>
      </c>
      <c r="AF3">
        <v>0</v>
      </c>
      <c r="AG3">
        <v>1114</v>
      </c>
      <c r="AH3">
        <v>3731</v>
      </c>
      <c r="AI3">
        <v>2332</v>
      </c>
      <c r="AJ3">
        <v>317</v>
      </c>
      <c r="AK3">
        <v>1845</v>
      </c>
      <c r="AL3">
        <v>113</v>
      </c>
      <c r="AM3">
        <v>0</v>
      </c>
      <c r="AN3">
        <v>0</v>
      </c>
      <c r="AO3">
        <v>753</v>
      </c>
      <c r="AP3">
        <v>0</v>
      </c>
      <c r="AQ3">
        <v>1379</v>
      </c>
      <c r="AR3">
        <v>2292</v>
      </c>
      <c r="AS3">
        <v>342</v>
      </c>
      <c r="AT3">
        <f t="shared" ref="AT3:AT26" si="0">SUM(E3:AS3)</f>
        <v>17668</v>
      </c>
    </row>
    <row r="4" spans="1:47">
      <c r="A4" t="s">
        <v>4</v>
      </c>
      <c r="B4">
        <v>1</v>
      </c>
      <c r="C4" s="10">
        <v>1982</v>
      </c>
      <c r="E4">
        <v>6</v>
      </c>
      <c r="F4">
        <v>0</v>
      </c>
      <c r="G4">
        <v>0</v>
      </c>
      <c r="H4">
        <v>0</v>
      </c>
      <c r="I4">
        <v>0</v>
      </c>
      <c r="J4">
        <v>0</v>
      </c>
      <c r="K4" s="11">
        <f>AVERAGE(K3,K5)</f>
        <v>674.5</v>
      </c>
      <c r="L4">
        <v>0</v>
      </c>
      <c r="M4">
        <v>384</v>
      </c>
      <c r="N4">
        <v>1332</v>
      </c>
      <c r="O4">
        <v>0</v>
      </c>
      <c r="P4">
        <v>53</v>
      </c>
      <c r="Q4">
        <v>28</v>
      </c>
      <c r="R4">
        <v>0</v>
      </c>
      <c r="S4">
        <v>752</v>
      </c>
      <c r="T4">
        <v>10</v>
      </c>
      <c r="U4">
        <v>110</v>
      </c>
      <c r="V4">
        <v>0</v>
      </c>
      <c r="W4">
        <v>0</v>
      </c>
      <c r="X4">
        <v>0</v>
      </c>
      <c r="Y4">
        <v>0</v>
      </c>
      <c r="Z4">
        <v>30</v>
      </c>
      <c r="AA4">
        <v>67</v>
      </c>
      <c r="AB4">
        <v>0</v>
      </c>
      <c r="AC4">
        <v>0</v>
      </c>
      <c r="AD4">
        <v>0</v>
      </c>
      <c r="AE4">
        <v>242</v>
      </c>
      <c r="AF4">
        <v>0</v>
      </c>
      <c r="AG4">
        <v>1582</v>
      </c>
      <c r="AH4">
        <v>4808</v>
      </c>
      <c r="AI4" s="12">
        <v>2663</v>
      </c>
      <c r="AJ4">
        <v>343</v>
      </c>
      <c r="AK4">
        <v>2024</v>
      </c>
      <c r="AL4">
        <v>123</v>
      </c>
      <c r="AM4">
        <v>0</v>
      </c>
      <c r="AN4">
        <v>0</v>
      </c>
      <c r="AO4">
        <v>824</v>
      </c>
      <c r="AP4">
        <v>0</v>
      </c>
      <c r="AQ4">
        <v>1583</v>
      </c>
      <c r="AR4">
        <v>2783</v>
      </c>
      <c r="AS4">
        <v>371</v>
      </c>
      <c r="AT4">
        <f t="shared" si="0"/>
        <v>20792.5</v>
      </c>
    </row>
    <row r="5" spans="1:47">
      <c r="A5" t="s">
        <v>4</v>
      </c>
      <c r="B5">
        <v>1</v>
      </c>
      <c r="C5" s="10">
        <v>1983</v>
      </c>
      <c r="E5">
        <v>6</v>
      </c>
      <c r="F5">
        <v>0</v>
      </c>
      <c r="G5">
        <v>0</v>
      </c>
      <c r="H5">
        <v>0</v>
      </c>
      <c r="I5">
        <v>0</v>
      </c>
      <c r="J5">
        <v>0</v>
      </c>
      <c r="K5" s="11">
        <v>629</v>
      </c>
      <c r="L5">
        <v>0</v>
      </c>
      <c r="M5">
        <v>391</v>
      </c>
      <c r="N5">
        <v>1505</v>
      </c>
      <c r="O5">
        <v>0</v>
      </c>
      <c r="P5">
        <v>86</v>
      </c>
      <c r="Q5">
        <v>34</v>
      </c>
      <c r="R5">
        <v>0</v>
      </c>
      <c r="S5" s="12">
        <v>850</v>
      </c>
      <c r="T5">
        <v>12</v>
      </c>
      <c r="U5">
        <v>137</v>
      </c>
      <c r="V5">
        <v>0</v>
      </c>
      <c r="W5">
        <v>0</v>
      </c>
      <c r="X5">
        <v>0</v>
      </c>
      <c r="Y5">
        <v>0</v>
      </c>
      <c r="Z5">
        <v>35</v>
      </c>
      <c r="AA5">
        <v>83</v>
      </c>
      <c r="AB5">
        <v>0</v>
      </c>
      <c r="AC5">
        <v>0</v>
      </c>
      <c r="AD5">
        <v>0</v>
      </c>
      <c r="AE5">
        <v>283</v>
      </c>
      <c r="AF5">
        <v>0</v>
      </c>
      <c r="AG5">
        <v>1845</v>
      </c>
      <c r="AH5">
        <v>5238</v>
      </c>
      <c r="AI5">
        <v>3009</v>
      </c>
      <c r="AJ5">
        <v>418</v>
      </c>
      <c r="AK5">
        <v>2397</v>
      </c>
      <c r="AL5">
        <v>148</v>
      </c>
      <c r="AM5">
        <v>0</v>
      </c>
      <c r="AN5">
        <v>0</v>
      </c>
      <c r="AO5">
        <v>932</v>
      </c>
      <c r="AP5">
        <v>0</v>
      </c>
      <c r="AQ5">
        <v>1008</v>
      </c>
      <c r="AR5">
        <v>3178</v>
      </c>
      <c r="AS5" s="11">
        <v>406</v>
      </c>
      <c r="AT5">
        <f t="shared" si="0"/>
        <v>22630</v>
      </c>
    </row>
    <row r="6" spans="1:47">
      <c r="A6" t="s">
        <v>4</v>
      </c>
      <c r="B6">
        <v>1</v>
      </c>
      <c r="C6" s="10">
        <v>1984</v>
      </c>
      <c r="E6"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1045</v>
      </c>
      <c r="L6">
        <v>0</v>
      </c>
      <c r="M6" s="11">
        <v>361</v>
      </c>
      <c r="N6">
        <v>1475</v>
      </c>
      <c r="O6">
        <v>0</v>
      </c>
      <c r="P6">
        <v>79</v>
      </c>
      <c r="Q6">
        <v>38</v>
      </c>
      <c r="R6">
        <v>0</v>
      </c>
      <c r="S6">
        <v>903</v>
      </c>
      <c r="T6">
        <v>15</v>
      </c>
      <c r="U6">
        <v>165</v>
      </c>
      <c r="V6">
        <v>0</v>
      </c>
      <c r="W6">
        <v>0</v>
      </c>
      <c r="X6">
        <v>0</v>
      </c>
      <c r="Y6">
        <v>0</v>
      </c>
      <c r="Z6">
        <v>42</v>
      </c>
      <c r="AA6">
        <v>99</v>
      </c>
      <c r="AB6">
        <v>0</v>
      </c>
      <c r="AC6">
        <v>0</v>
      </c>
      <c r="AD6">
        <v>0</v>
      </c>
      <c r="AE6" s="12">
        <v>295</v>
      </c>
      <c r="AF6">
        <v>0</v>
      </c>
      <c r="AG6">
        <v>1882</v>
      </c>
      <c r="AH6">
        <v>5851</v>
      </c>
      <c r="AI6">
        <v>3314</v>
      </c>
      <c r="AJ6">
        <v>449</v>
      </c>
      <c r="AK6">
        <v>2639</v>
      </c>
      <c r="AL6">
        <v>161</v>
      </c>
      <c r="AM6">
        <v>0</v>
      </c>
      <c r="AN6">
        <v>0</v>
      </c>
      <c r="AO6">
        <v>983</v>
      </c>
      <c r="AP6">
        <v>0</v>
      </c>
      <c r="AQ6">
        <v>2062</v>
      </c>
      <c r="AR6">
        <v>3853</v>
      </c>
      <c r="AS6">
        <v>444</v>
      </c>
      <c r="AT6">
        <f t="shared" si="0"/>
        <v>26161</v>
      </c>
    </row>
    <row r="7" spans="1:47">
      <c r="A7" t="s">
        <v>4</v>
      </c>
      <c r="B7">
        <v>1</v>
      </c>
      <c r="C7" s="10">
        <v>1985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1214</v>
      </c>
      <c r="L7">
        <v>0</v>
      </c>
      <c r="M7">
        <v>483</v>
      </c>
      <c r="N7">
        <v>1241</v>
      </c>
      <c r="O7">
        <v>0</v>
      </c>
      <c r="P7">
        <v>86</v>
      </c>
      <c r="Q7">
        <v>42</v>
      </c>
      <c r="R7">
        <v>0</v>
      </c>
      <c r="S7">
        <v>992</v>
      </c>
      <c r="T7">
        <v>16</v>
      </c>
      <c r="U7">
        <v>181</v>
      </c>
      <c r="V7">
        <v>0</v>
      </c>
      <c r="W7">
        <v>0</v>
      </c>
      <c r="X7">
        <v>0</v>
      </c>
      <c r="Y7">
        <v>0</v>
      </c>
      <c r="Z7">
        <v>45</v>
      </c>
      <c r="AA7">
        <v>109</v>
      </c>
      <c r="AB7">
        <v>0</v>
      </c>
      <c r="AC7">
        <v>0</v>
      </c>
      <c r="AD7">
        <v>0</v>
      </c>
      <c r="AE7">
        <v>318</v>
      </c>
      <c r="AF7">
        <v>0</v>
      </c>
      <c r="AG7">
        <v>2033</v>
      </c>
      <c r="AH7">
        <v>6253</v>
      </c>
      <c r="AI7">
        <v>3737</v>
      </c>
      <c r="AJ7">
        <v>570</v>
      </c>
      <c r="AK7">
        <v>1812</v>
      </c>
      <c r="AL7">
        <v>172</v>
      </c>
      <c r="AM7">
        <v>0</v>
      </c>
      <c r="AN7">
        <v>0</v>
      </c>
      <c r="AO7">
        <v>1085</v>
      </c>
      <c r="AP7">
        <v>0</v>
      </c>
      <c r="AQ7">
        <v>2338</v>
      </c>
      <c r="AR7">
        <v>4249</v>
      </c>
      <c r="AS7">
        <v>508</v>
      </c>
      <c r="AT7">
        <f t="shared" si="0"/>
        <v>27494</v>
      </c>
    </row>
    <row r="8" spans="1:47">
      <c r="A8" t="s">
        <v>4</v>
      </c>
      <c r="B8">
        <v>1</v>
      </c>
      <c r="C8" s="10">
        <v>1986</v>
      </c>
      <c r="E8">
        <v>10</v>
      </c>
      <c r="F8">
        <v>0</v>
      </c>
      <c r="G8">
        <v>0</v>
      </c>
      <c r="H8">
        <v>0</v>
      </c>
      <c r="I8">
        <v>0</v>
      </c>
      <c r="J8">
        <v>0</v>
      </c>
      <c r="K8">
        <v>1357</v>
      </c>
      <c r="L8">
        <v>0</v>
      </c>
      <c r="M8">
        <v>583</v>
      </c>
      <c r="N8" s="11">
        <v>2176</v>
      </c>
      <c r="O8">
        <v>0</v>
      </c>
      <c r="P8">
        <v>94</v>
      </c>
      <c r="Q8">
        <v>43</v>
      </c>
      <c r="R8">
        <v>0</v>
      </c>
      <c r="S8">
        <v>936</v>
      </c>
      <c r="T8">
        <v>18</v>
      </c>
      <c r="U8">
        <v>196</v>
      </c>
      <c r="V8">
        <v>0</v>
      </c>
      <c r="W8">
        <v>0</v>
      </c>
      <c r="X8">
        <v>0</v>
      </c>
      <c r="Y8">
        <v>0</v>
      </c>
      <c r="Z8">
        <v>42</v>
      </c>
      <c r="AA8">
        <v>118</v>
      </c>
      <c r="AB8">
        <v>0</v>
      </c>
      <c r="AC8">
        <v>0</v>
      </c>
      <c r="AD8">
        <v>0</v>
      </c>
      <c r="AE8">
        <v>343</v>
      </c>
      <c r="AF8">
        <v>0</v>
      </c>
      <c r="AG8">
        <v>2200</v>
      </c>
      <c r="AH8">
        <v>8477</v>
      </c>
      <c r="AI8">
        <v>4037</v>
      </c>
      <c r="AJ8">
        <v>632</v>
      </c>
      <c r="AK8">
        <v>3079</v>
      </c>
      <c r="AL8">
        <v>188</v>
      </c>
      <c r="AM8">
        <v>0</v>
      </c>
      <c r="AN8">
        <v>0</v>
      </c>
      <c r="AO8">
        <v>1116</v>
      </c>
      <c r="AP8">
        <v>0</v>
      </c>
      <c r="AQ8">
        <v>2467</v>
      </c>
      <c r="AR8">
        <v>4840</v>
      </c>
      <c r="AS8">
        <v>530</v>
      </c>
      <c r="AT8">
        <f t="shared" si="0"/>
        <v>33482</v>
      </c>
    </row>
    <row r="9" spans="1:47">
      <c r="A9" t="s">
        <v>4</v>
      </c>
      <c r="B9">
        <v>1</v>
      </c>
      <c r="C9" s="10">
        <v>1987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1484</v>
      </c>
      <c r="L9">
        <v>0</v>
      </c>
      <c r="M9">
        <v>559</v>
      </c>
      <c r="N9">
        <v>2001</v>
      </c>
      <c r="O9">
        <v>0</v>
      </c>
      <c r="P9">
        <v>103</v>
      </c>
      <c r="Q9">
        <v>41</v>
      </c>
      <c r="R9">
        <v>0</v>
      </c>
      <c r="S9">
        <v>949</v>
      </c>
      <c r="T9">
        <v>20</v>
      </c>
      <c r="U9">
        <v>216</v>
      </c>
      <c r="V9">
        <v>0</v>
      </c>
      <c r="W9">
        <v>0</v>
      </c>
      <c r="X9">
        <v>0</v>
      </c>
      <c r="Y9">
        <v>0</v>
      </c>
      <c r="Z9">
        <v>39</v>
      </c>
      <c r="AA9">
        <v>131</v>
      </c>
      <c r="AB9">
        <v>0</v>
      </c>
      <c r="AC9">
        <v>0</v>
      </c>
      <c r="AD9">
        <v>0</v>
      </c>
      <c r="AE9" s="12">
        <v>355</v>
      </c>
      <c r="AF9">
        <v>0</v>
      </c>
      <c r="AG9">
        <v>2418</v>
      </c>
      <c r="AH9">
        <v>6504</v>
      </c>
      <c r="AI9">
        <v>4203</v>
      </c>
      <c r="AJ9">
        <v>673</v>
      </c>
      <c r="AK9">
        <v>3231</v>
      </c>
      <c r="AL9">
        <v>197</v>
      </c>
      <c r="AM9">
        <v>0</v>
      </c>
      <c r="AN9">
        <v>0</v>
      </c>
      <c r="AO9">
        <v>1149</v>
      </c>
      <c r="AP9">
        <v>0</v>
      </c>
      <c r="AQ9" s="11">
        <v>2486</v>
      </c>
      <c r="AR9">
        <v>4581</v>
      </c>
      <c r="AS9">
        <v>529</v>
      </c>
      <c r="AT9">
        <f t="shared" si="0"/>
        <v>31879</v>
      </c>
    </row>
    <row r="10" spans="1:47">
      <c r="A10" t="s">
        <v>4</v>
      </c>
      <c r="B10">
        <v>1</v>
      </c>
      <c r="C10" s="10">
        <v>1988</v>
      </c>
      <c r="E10">
        <v>9</v>
      </c>
      <c r="F10">
        <v>0</v>
      </c>
      <c r="G10">
        <v>0</v>
      </c>
      <c r="H10">
        <v>0</v>
      </c>
      <c r="I10">
        <v>0</v>
      </c>
      <c r="J10">
        <v>0</v>
      </c>
      <c r="K10">
        <v>1404</v>
      </c>
      <c r="L10">
        <v>0</v>
      </c>
      <c r="M10">
        <v>595</v>
      </c>
      <c r="N10">
        <v>2125</v>
      </c>
      <c r="O10">
        <v>0</v>
      </c>
      <c r="P10">
        <v>126</v>
      </c>
      <c r="Q10">
        <v>43</v>
      </c>
      <c r="R10">
        <v>0</v>
      </c>
      <c r="S10">
        <v>996</v>
      </c>
      <c r="T10">
        <v>18</v>
      </c>
      <c r="U10">
        <v>226</v>
      </c>
      <c r="V10">
        <v>0</v>
      </c>
      <c r="W10">
        <v>0</v>
      </c>
      <c r="X10">
        <v>0</v>
      </c>
      <c r="Y10">
        <v>0</v>
      </c>
      <c r="Z10">
        <v>41</v>
      </c>
      <c r="AA10">
        <v>141</v>
      </c>
      <c r="AB10">
        <v>0</v>
      </c>
      <c r="AC10">
        <v>0</v>
      </c>
      <c r="AD10">
        <v>0</v>
      </c>
      <c r="AE10" s="11">
        <v>368</v>
      </c>
      <c r="AF10">
        <v>0</v>
      </c>
      <c r="AG10">
        <v>2655</v>
      </c>
      <c r="AH10" s="11">
        <v>6582</v>
      </c>
      <c r="AI10">
        <v>4315</v>
      </c>
      <c r="AJ10">
        <v>713</v>
      </c>
      <c r="AK10">
        <v>3368</v>
      </c>
      <c r="AL10">
        <v>216</v>
      </c>
      <c r="AM10">
        <v>0</v>
      </c>
      <c r="AN10">
        <v>0</v>
      </c>
      <c r="AO10">
        <v>1198</v>
      </c>
      <c r="AP10">
        <v>0</v>
      </c>
      <c r="AQ10">
        <v>2582</v>
      </c>
      <c r="AR10">
        <v>4624</v>
      </c>
      <c r="AS10">
        <v>539</v>
      </c>
      <c r="AT10">
        <f t="shared" si="0"/>
        <v>32884</v>
      </c>
    </row>
    <row r="11" spans="1:47">
      <c r="A11" t="s">
        <v>4</v>
      </c>
      <c r="B11">
        <v>1</v>
      </c>
      <c r="C11" s="10">
        <v>1989</v>
      </c>
      <c r="E11">
        <v>11</v>
      </c>
      <c r="F11">
        <v>0</v>
      </c>
      <c r="G11">
        <v>0</v>
      </c>
      <c r="H11">
        <v>0</v>
      </c>
      <c r="I11">
        <v>0</v>
      </c>
      <c r="J11">
        <v>0</v>
      </c>
      <c r="K11">
        <v>1517</v>
      </c>
      <c r="L11">
        <v>0</v>
      </c>
      <c r="M11">
        <v>591</v>
      </c>
      <c r="N11" s="11">
        <v>2216</v>
      </c>
      <c r="O11">
        <v>0</v>
      </c>
      <c r="P11">
        <v>126</v>
      </c>
      <c r="Q11">
        <v>43</v>
      </c>
      <c r="R11">
        <v>0</v>
      </c>
      <c r="S11">
        <v>1037</v>
      </c>
      <c r="T11">
        <v>19</v>
      </c>
      <c r="U11">
        <v>202</v>
      </c>
      <c r="V11">
        <v>0</v>
      </c>
      <c r="W11">
        <v>0</v>
      </c>
      <c r="X11">
        <v>0</v>
      </c>
      <c r="Y11">
        <v>0</v>
      </c>
      <c r="Z11">
        <v>40</v>
      </c>
      <c r="AA11">
        <v>148</v>
      </c>
      <c r="AB11">
        <v>0</v>
      </c>
      <c r="AC11">
        <v>0</v>
      </c>
      <c r="AD11">
        <v>0</v>
      </c>
      <c r="AE11">
        <v>382</v>
      </c>
      <c r="AF11">
        <v>0</v>
      </c>
      <c r="AG11">
        <v>2547</v>
      </c>
      <c r="AH11" s="11">
        <v>7260</v>
      </c>
      <c r="AI11">
        <v>4532</v>
      </c>
      <c r="AJ11">
        <v>802</v>
      </c>
      <c r="AK11">
        <v>3408</v>
      </c>
      <c r="AL11">
        <v>240</v>
      </c>
      <c r="AM11">
        <v>0</v>
      </c>
      <c r="AN11">
        <v>0</v>
      </c>
      <c r="AO11">
        <v>1244</v>
      </c>
      <c r="AP11">
        <v>0</v>
      </c>
      <c r="AQ11">
        <v>2753</v>
      </c>
      <c r="AR11">
        <v>4785</v>
      </c>
      <c r="AS11">
        <v>568</v>
      </c>
      <c r="AT11">
        <f t="shared" si="0"/>
        <v>34471</v>
      </c>
    </row>
    <row r="12" spans="1:47">
      <c r="A12" t="s">
        <v>4</v>
      </c>
      <c r="B12">
        <v>1</v>
      </c>
      <c r="C12" s="10">
        <v>1990</v>
      </c>
      <c r="E12">
        <v>9</v>
      </c>
      <c r="F12">
        <v>0</v>
      </c>
      <c r="G12">
        <v>0</v>
      </c>
      <c r="H12">
        <v>0</v>
      </c>
      <c r="I12">
        <v>0</v>
      </c>
      <c r="J12">
        <v>0</v>
      </c>
      <c r="K12">
        <v>1552</v>
      </c>
      <c r="L12">
        <v>0</v>
      </c>
      <c r="M12">
        <v>687</v>
      </c>
      <c r="N12">
        <v>2619</v>
      </c>
      <c r="O12">
        <v>0</v>
      </c>
      <c r="P12">
        <v>149</v>
      </c>
      <c r="Q12">
        <v>43</v>
      </c>
      <c r="R12">
        <v>0</v>
      </c>
      <c r="S12">
        <v>1097</v>
      </c>
      <c r="T12">
        <v>17</v>
      </c>
      <c r="U12">
        <v>217</v>
      </c>
      <c r="V12">
        <v>0</v>
      </c>
      <c r="W12">
        <v>0</v>
      </c>
      <c r="X12">
        <v>0</v>
      </c>
      <c r="Y12">
        <v>0</v>
      </c>
      <c r="Z12" s="12">
        <v>47</v>
      </c>
      <c r="AA12">
        <v>155</v>
      </c>
      <c r="AB12">
        <v>0</v>
      </c>
      <c r="AC12">
        <v>0</v>
      </c>
      <c r="AD12">
        <v>0</v>
      </c>
      <c r="AE12" s="12">
        <v>383</v>
      </c>
      <c r="AF12">
        <v>0</v>
      </c>
      <c r="AG12">
        <v>1984</v>
      </c>
      <c r="AH12">
        <v>8951</v>
      </c>
      <c r="AI12">
        <v>4814</v>
      </c>
      <c r="AJ12">
        <v>782</v>
      </c>
      <c r="AK12">
        <v>3601</v>
      </c>
      <c r="AL12">
        <v>253</v>
      </c>
      <c r="AM12">
        <v>0</v>
      </c>
      <c r="AN12">
        <v>0</v>
      </c>
      <c r="AO12">
        <v>1370</v>
      </c>
      <c r="AP12">
        <v>0</v>
      </c>
      <c r="AQ12">
        <v>2858</v>
      </c>
      <c r="AR12">
        <v>4936</v>
      </c>
      <c r="AS12">
        <v>804</v>
      </c>
      <c r="AT12">
        <f t="shared" si="0"/>
        <v>37328</v>
      </c>
    </row>
    <row r="13" spans="1:47">
      <c r="A13" t="s">
        <v>4</v>
      </c>
      <c r="B13">
        <v>1</v>
      </c>
      <c r="C13" s="10">
        <v>1991</v>
      </c>
      <c r="E13">
        <v>9</v>
      </c>
      <c r="F13">
        <v>0</v>
      </c>
      <c r="G13">
        <v>0</v>
      </c>
      <c r="H13">
        <v>0</v>
      </c>
      <c r="I13">
        <v>0</v>
      </c>
      <c r="J13">
        <v>0</v>
      </c>
      <c r="K13">
        <v>1569</v>
      </c>
      <c r="L13">
        <v>0</v>
      </c>
      <c r="M13">
        <v>655</v>
      </c>
      <c r="N13">
        <v>2591</v>
      </c>
      <c r="O13">
        <v>0</v>
      </c>
      <c r="P13">
        <v>156</v>
      </c>
      <c r="Q13">
        <v>39</v>
      </c>
      <c r="R13">
        <v>0</v>
      </c>
      <c r="S13">
        <v>1194</v>
      </c>
      <c r="T13">
        <v>20</v>
      </c>
      <c r="U13">
        <v>214</v>
      </c>
      <c r="V13">
        <v>0</v>
      </c>
      <c r="W13">
        <v>0</v>
      </c>
      <c r="X13">
        <v>0</v>
      </c>
      <c r="Y13">
        <v>0</v>
      </c>
      <c r="Z13" s="11">
        <v>48</v>
      </c>
      <c r="AA13">
        <v>150</v>
      </c>
      <c r="AB13">
        <v>0</v>
      </c>
      <c r="AC13">
        <v>0</v>
      </c>
      <c r="AD13">
        <v>0</v>
      </c>
      <c r="AE13">
        <v>383</v>
      </c>
      <c r="AF13">
        <v>0</v>
      </c>
      <c r="AG13">
        <v>3037</v>
      </c>
      <c r="AH13">
        <v>7045</v>
      </c>
      <c r="AI13">
        <v>4848</v>
      </c>
      <c r="AJ13">
        <v>733</v>
      </c>
      <c r="AK13">
        <v>3874</v>
      </c>
      <c r="AL13">
        <v>293</v>
      </c>
      <c r="AM13">
        <v>0</v>
      </c>
      <c r="AN13">
        <v>0</v>
      </c>
      <c r="AO13">
        <v>1347</v>
      </c>
      <c r="AP13">
        <v>0</v>
      </c>
      <c r="AQ13">
        <v>2782</v>
      </c>
      <c r="AR13">
        <v>5034</v>
      </c>
      <c r="AS13" s="11">
        <v>685</v>
      </c>
      <c r="AT13">
        <f t="shared" si="0"/>
        <v>36706</v>
      </c>
    </row>
    <row r="14" spans="1:47">
      <c r="A14" t="s">
        <v>4</v>
      </c>
      <c r="B14">
        <v>1</v>
      </c>
      <c r="C14" s="10">
        <v>1992</v>
      </c>
      <c r="E14">
        <v>8</v>
      </c>
      <c r="F14">
        <v>0</v>
      </c>
      <c r="G14">
        <v>0</v>
      </c>
      <c r="H14">
        <v>0</v>
      </c>
      <c r="I14">
        <v>0</v>
      </c>
      <c r="J14">
        <v>0</v>
      </c>
      <c r="K14">
        <v>1811</v>
      </c>
      <c r="L14">
        <v>0</v>
      </c>
      <c r="M14">
        <v>782</v>
      </c>
      <c r="N14">
        <v>2545</v>
      </c>
      <c r="O14">
        <v>0</v>
      </c>
      <c r="P14">
        <v>197</v>
      </c>
      <c r="Q14">
        <v>93</v>
      </c>
      <c r="R14">
        <v>0</v>
      </c>
      <c r="S14">
        <v>1412</v>
      </c>
      <c r="T14">
        <v>23</v>
      </c>
      <c r="U14">
        <v>270</v>
      </c>
      <c r="V14">
        <v>0</v>
      </c>
      <c r="W14">
        <v>0</v>
      </c>
      <c r="X14" s="12">
        <v>90</v>
      </c>
      <c r="Y14">
        <v>0</v>
      </c>
      <c r="Z14" s="12">
        <v>155</v>
      </c>
      <c r="AA14">
        <v>201</v>
      </c>
      <c r="AB14">
        <v>0</v>
      </c>
      <c r="AC14">
        <v>0</v>
      </c>
      <c r="AD14">
        <v>0</v>
      </c>
      <c r="AE14">
        <v>422</v>
      </c>
      <c r="AF14">
        <v>0</v>
      </c>
      <c r="AG14">
        <v>4238</v>
      </c>
      <c r="AH14">
        <v>7781</v>
      </c>
      <c r="AI14">
        <v>5023</v>
      </c>
      <c r="AJ14" s="11">
        <v>732</v>
      </c>
      <c r="AK14">
        <v>3912</v>
      </c>
      <c r="AL14">
        <v>721</v>
      </c>
      <c r="AM14">
        <v>0</v>
      </c>
      <c r="AN14">
        <v>0</v>
      </c>
      <c r="AO14">
        <v>1475</v>
      </c>
      <c r="AP14">
        <v>0</v>
      </c>
      <c r="AQ14">
        <v>2602</v>
      </c>
      <c r="AR14">
        <v>3678</v>
      </c>
      <c r="AS14" s="11">
        <v>691</v>
      </c>
      <c r="AT14">
        <f t="shared" si="0"/>
        <v>38862</v>
      </c>
    </row>
    <row r="15" spans="1:47">
      <c r="A15" t="s">
        <v>4</v>
      </c>
      <c r="B15">
        <v>1</v>
      </c>
      <c r="C15" s="10">
        <v>1993</v>
      </c>
      <c r="E15">
        <v>9</v>
      </c>
      <c r="F15">
        <v>0</v>
      </c>
      <c r="G15">
        <v>0</v>
      </c>
      <c r="H15">
        <v>0</v>
      </c>
      <c r="I15">
        <v>0</v>
      </c>
      <c r="J15">
        <v>0</v>
      </c>
      <c r="K15" s="11">
        <v>1770</v>
      </c>
      <c r="L15">
        <v>0</v>
      </c>
      <c r="M15">
        <v>783</v>
      </c>
      <c r="N15">
        <v>2623</v>
      </c>
      <c r="O15">
        <v>0</v>
      </c>
      <c r="P15">
        <v>198</v>
      </c>
      <c r="Q15">
        <v>103</v>
      </c>
      <c r="R15">
        <v>0</v>
      </c>
      <c r="S15">
        <v>1337</v>
      </c>
      <c r="T15">
        <v>23</v>
      </c>
      <c r="U15">
        <v>280</v>
      </c>
      <c r="V15">
        <v>0</v>
      </c>
      <c r="W15">
        <v>0</v>
      </c>
      <c r="X15" s="11">
        <v>106</v>
      </c>
      <c r="Y15">
        <v>0</v>
      </c>
      <c r="Z15">
        <v>194</v>
      </c>
      <c r="AA15">
        <v>218</v>
      </c>
      <c r="AB15">
        <v>0</v>
      </c>
      <c r="AC15">
        <v>0</v>
      </c>
      <c r="AD15">
        <v>0</v>
      </c>
      <c r="AE15">
        <v>419</v>
      </c>
      <c r="AF15">
        <v>0</v>
      </c>
      <c r="AG15">
        <v>4481</v>
      </c>
      <c r="AH15">
        <v>8280</v>
      </c>
      <c r="AI15">
        <v>4944</v>
      </c>
      <c r="AJ15">
        <v>730</v>
      </c>
      <c r="AK15">
        <v>4035</v>
      </c>
      <c r="AL15" s="11">
        <v>668</v>
      </c>
      <c r="AM15">
        <v>0</v>
      </c>
      <c r="AN15">
        <v>0</v>
      </c>
      <c r="AO15">
        <v>1477</v>
      </c>
      <c r="AP15">
        <v>0</v>
      </c>
      <c r="AQ15">
        <v>2757</v>
      </c>
      <c r="AR15">
        <v>3859</v>
      </c>
      <c r="AS15">
        <v>80</v>
      </c>
      <c r="AT15">
        <f t="shared" si="0"/>
        <v>39374</v>
      </c>
    </row>
    <row r="16" spans="1:47">
      <c r="A16" t="s">
        <v>4</v>
      </c>
      <c r="B16">
        <v>1</v>
      </c>
      <c r="C16" s="10">
        <v>1994</v>
      </c>
      <c r="E16">
        <v>10</v>
      </c>
      <c r="F16">
        <v>0</v>
      </c>
      <c r="G16">
        <v>0</v>
      </c>
      <c r="H16">
        <v>0</v>
      </c>
      <c r="I16">
        <v>0</v>
      </c>
      <c r="J16">
        <v>0</v>
      </c>
      <c r="K16">
        <v>2140</v>
      </c>
      <c r="L16">
        <v>0</v>
      </c>
      <c r="M16">
        <v>1004</v>
      </c>
      <c r="N16">
        <v>3815</v>
      </c>
      <c r="O16">
        <v>0</v>
      </c>
      <c r="P16">
        <v>255</v>
      </c>
      <c r="Q16">
        <v>131</v>
      </c>
      <c r="R16">
        <v>0</v>
      </c>
      <c r="S16">
        <v>1947</v>
      </c>
      <c r="T16">
        <v>34</v>
      </c>
      <c r="U16">
        <v>388</v>
      </c>
      <c r="V16">
        <v>0</v>
      </c>
      <c r="W16">
        <v>0</v>
      </c>
      <c r="X16">
        <v>157</v>
      </c>
      <c r="Y16">
        <v>0</v>
      </c>
      <c r="Z16">
        <v>212</v>
      </c>
      <c r="AA16">
        <v>314</v>
      </c>
      <c r="AB16">
        <v>0</v>
      </c>
      <c r="AC16">
        <v>0</v>
      </c>
      <c r="AD16">
        <v>0</v>
      </c>
      <c r="AE16">
        <v>581</v>
      </c>
      <c r="AF16">
        <v>0</v>
      </c>
      <c r="AG16" s="11">
        <v>5809</v>
      </c>
      <c r="AH16">
        <v>11610</v>
      </c>
      <c r="AI16">
        <v>6732</v>
      </c>
      <c r="AJ16">
        <v>968</v>
      </c>
      <c r="AK16">
        <v>4875</v>
      </c>
      <c r="AL16">
        <v>850</v>
      </c>
      <c r="AM16">
        <v>0</v>
      </c>
      <c r="AN16">
        <v>0</v>
      </c>
      <c r="AO16">
        <v>2310</v>
      </c>
      <c r="AP16">
        <v>0</v>
      </c>
      <c r="AQ16">
        <v>4030</v>
      </c>
      <c r="AR16">
        <v>5835</v>
      </c>
      <c r="AS16">
        <v>971</v>
      </c>
      <c r="AT16">
        <f t="shared" si="0"/>
        <v>54978</v>
      </c>
    </row>
    <row r="17" spans="1:46">
      <c r="A17" t="s">
        <v>4</v>
      </c>
      <c r="B17">
        <v>1</v>
      </c>
      <c r="C17" s="10">
        <v>1995</v>
      </c>
      <c r="E17">
        <v>13</v>
      </c>
      <c r="F17">
        <v>0</v>
      </c>
      <c r="G17">
        <v>0</v>
      </c>
      <c r="H17">
        <v>1</v>
      </c>
      <c r="I17">
        <v>0</v>
      </c>
      <c r="J17">
        <v>0</v>
      </c>
      <c r="K17">
        <v>2590</v>
      </c>
      <c r="L17">
        <v>0</v>
      </c>
      <c r="M17">
        <v>1105</v>
      </c>
      <c r="N17">
        <v>3812</v>
      </c>
      <c r="O17">
        <v>0</v>
      </c>
      <c r="P17">
        <v>277</v>
      </c>
      <c r="Q17">
        <v>132</v>
      </c>
      <c r="R17">
        <v>0</v>
      </c>
      <c r="S17">
        <v>2125</v>
      </c>
      <c r="T17">
        <v>38</v>
      </c>
      <c r="U17">
        <v>431</v>
      </c>
      <c r="V17">
        <v>0</v>
      </c>
      <c r="W17">
        <v>0</v>
      </c>
      <c r="X17">
        <v>172</v>
      </c>
      <c r="Y17">
        <v>0</v>
      </c>
      <c r="Z17">
        <v>209</v>
      </c>
      <c r="AA17">
        <v>331</v>
      </c>
      <c r="AB17">
        <v>0</v>
      </c>
      <c r="AC17">
        <v>0</v>
      </c>
      <c r="AD17">
        <v>0</v>
      </c>
      <c r="AE17" s="11">
        <v>616</v>
      </c>
      <c r="AF17">
        <v>0</v>
      </c>
      <c r="AG17">
        <v>6734</v>
      </c>
      <c r="AH17">
        <v>12605</v>
      </c>
      <c r="AI17">
        <v>7354</v>
      </c>
      <c r="AJ17">
        <v>1109</v>
      </c>
      <c r="AK17">
        <v>5389</v>
      </c>
      <c r="AL17">
        <v>737</v>
      </c>
      <c r="AM17">
        <v>0</v>
      </c>
      <c r="AN17">
        <v>0</v>
      </c>
      <c r="AO17">
        <v>2397</v>
      </c>
      <c r="AP17">
        <v>0</v>
      </c>
      <c r="AQ17">
        <v>4255</v>
      </c>
      <c r="AR17">
        <v>6413</v>
      </c>
      <c r="AS17">
        <v>1034</v>
      </c>
      <c r="AT17">
        <f t="shared" si="0"/>
        <v>59879</v>
      </c>
    </row>
    <row r="18" spans="1:46">
      <c r="A18" t="s">
        <v>4</v>
      </c>
      <c r="B18">
        <v>1</v>
      </c>
      <c r="C18" s="10">
        <v>1996</v>
      </c>
      <c r="E18">
        <v>14</v>
      </c>
      <c r="F18">
        <v>0</v>
      </c>
      <c r="G18">
        <v>0</v>
      </c>
      <c r="H18">
        <v>1</v>
      </c>
      <c r="I18">
        <v>0</v>
      </c>
      <c r="J18">
        <v>0</v>
      </c>
      <c r="K18">
        <v>2945</v>
      </c>
      <c r="L18">
        <v>0</v>
      </c>
      <c r="M18">
        <v>1211</v>
      </c>
      <c r="N18">
        <v>4538</v>
      </c>
      <c r="O18">
        <v>0</v>
      </c>
      <c r="P18">
        <v>296</v>
      </c>
      <c r="Q18">
        <v>132</v>
      </c>
      <c r="R18">
        <v>0</v>
      </c>
      <c r="S18">
        <v>2285</v>
      </c>
      <c r="T18">
        <v>40</v>
      </c>
      <c r="U18">
        <v>458</v>
      </c>
      <c r="V18">
        <v>0</v>
      </c>
      <c r="W18">
        <v>0</v>
      </c>
      <c r="X18">
        <v>99</v>
      </c>
      <c r="Y18">
        <v>0</v>
      </c>
      <c r="Z18">
        <v>197</v>
      </c>
      <c r="AA18">
        <v>358</v>
      </c>
      <c r="AB18">
        <v>0</v>
      </c>
      <c r="AC18">
        <v>0</v>
      </c>
      <c r="AD18">
        <v>0</v>
      </c>
      <c r="AE18">
        <v>654</v>
      </c>
      <c r="AF18">
        <v>0</v>
      </c>
      <c r="AG18">
        <v>5888</v>
      </c>
      <c r="AH18">
        <v>13311</v>
      </c>
      <c r="AI18">
        <v>7827</v>
      </c>
      <c r="AJ18">
        <v>1134</v>
      </c>
      <c r="AK18">
        <v>5248</v>
      </c>
      <c r="AL18">
        <v>659</v>
      </c>
      <c r="AM18">
        <v>0</v>
      </c>
      <c r="AN18">
        <v>0</v>
      </c>
      <c r="AO18">
        <v>2241</v>
      </c>
      <c r="AP18">
        <v>0</v>
      </c>
      <c r="AQ18">
        <v>4575</v>
      </c>
      <c r="AR18">
        <v>6517</v>
      </c>
      <c r="AS18">
        <v>954</v>
      </c>
      <c r="AT18">
        <f t="shared" si="0"/>
        <v>61582</v>
      </c>
    </row>
    <row r="19" spans="1:46">
      <c r="A19" t="s">
        <v>4</v>
      </c>
      <c r="B19">
        <v>1</v>
      </c>
      <c r="C19" s="10">
        <v>1997</v>
      </c>
      <c r="E19">
        <v>13</v>
      </c>
      <c r="F19">
        <v>0</v>
      </c>
      <c r="G19">
        <v>0</v>
      </c>
      <c r="H19">
        <v>1</v>
      </c>
      <c r="I19">
        <v>0</v>
      </c>
      <c r="J19">
        <v>0</v>
      </c>
      <c r="K19">
        <v>2801</v>
      </c>
      <c r="L19">
        <v>0</v>
      </c>
      <c r="M19">
        <v>1182</v>
      </c>
      <c r="N19">
        <v>4437</v>
      </c>
      <c r="O19">
        <v>0</v>
      </c>
      <c r="P19">
        <v>315</v>
      </c>
      <c r="Q19">
        <v>117</v>
      </c>
      <c r="R19">
        <v>0</v>
      </c>
      <c r="S19">
        <v>2103</v>
      </c>
      <c r="T19">
        <v>52</v>
      </c>
      <c r="U19">
        <v>455</v>
      </c>
      <c r="V19">
        <v>0</v>
      </c>
      <c r="W19">
        <v>0</v>
      </c>
      <c r="X19" s="11">
        <v>50</v>
      </c>
      <c r="Y19">
        <v>0</v>
      </c>
      <c r="Z19">
        <v>143</v>
      </c>
      <c r="AA19">
        <v>303</v>
      </c>
      <c r="AB19">
        <v>0</v>
      </c>
      <c r="AC19">
        <v>0</v>
      </c>
      <c r="AD19">
        <v>0</v>
      </c>
      <c r="AE19">
        <v>724</v>
      </c>
      <c r="AF19">
        <v>0</v>
      </c>
      <c r="AG19">
        <v>5874</v>
      </c>
      <c r="AH19">
        <v>12967</v>
      </c>
      <c r="AI19">
        <v>9618</v>
      </c>
      <c r="AJ19">
        <v>1084</v>
      </c>
      <c r="AK19">
        <v>4939</v>
      </c>
      <c r="AL19">
        <v>615</v>
      </c>
      <c r="AM19">
        <v>0</v>
      </c>
      <c r="AN19">
        <v>0</v>
      </c>
      <c r="AO19">
        <v>2435</v>
      </c>
      <c r="AP19">
        <v>0</v>
      </c>
      <c r="AQ19">
        <v>4688</v>
      </c>
      <c r="AR19">
        <v>6164</v>
      </c>
      <c r="AS19">
        <v>1007</v>
      </c>
      <c r="AT19">
        <f t="shared" si="0"/>
        <v>62087</v>
      </c>
    </row>
    <row r="20" spans="1:46">
      <c r="A20" t="s">
        <v>4</v>
      </c>
      <c r="B20">
        <v>1</v>
      </c>
      <c r="C20" s="10">
        <v>1998</v>
      </c>
      <c r="E20">
        <v>15</v>
      </c>
      <c r="F20">
        <v>0</v>
      </c>
      <c r="G20">
        <v>0</v>
      </c>
      <c r="H20">
        <v>1</v>
      </c>
      <c r="I20">
        <v>0</v>
      </c>
      <c r="J20">
        <v>0</v>
      </c>
      <c r="K20">
        <v>2757</v>
      </c>
      <c r="L20">
        <v>0</v>
      </c>
      <c r="M20">
        <v>1133</v>
      </c>
      <c r="N20">
        <v>4613</v>
      </c>
      <c r="O20">
        <v>0</v>
      </c>
      <c r="P20">
        <v>350</v>
      </c>
      <c r="Q20">
        <v>118</v>
      </c>
      <c r="R20">
        <v>0</v>
      </c>
      <c r="S20">
        <v>2267</v>
      </c>
      <c r="T20">
        <v>54</v>
      </c>
      <c r="U20">
        <v>506</v>
      </c>
      <c r="V20">
        <v>0</v>
      </c>
      <c r="W20">
        <v>0</v>
      </c>
      <c r="X20">
        <v>25</v>
      </c>
      <c r="Y20">
        <v>0</v>
      </c>
      <c r="Z20">
        <v>143</v>
      </c>
      <c r="AA20">
        <v>334</v>
      </c>
      <c r="AB20">
        <v>0</v>
      </c>
      <c r="AC20">
        <v>0</v>
      </c>
      <c r="AD20">
        <v>0</v>
      </c>
      <c r="AE20">
        <v>758</v>
      </c>
      <c r="AF20">
        <v>0</v>
      </c>
      <c r="AG20">
        <v>7783</v>
      </c>
      <c r="AH20">
        <v>14434</v>
      </c>
      <c r="AI20">
        <v>9749</v>
      </c>
      <c r="AJ20">
        <v>1183</v>
      </c>
      <c r="AK20">
        <v>5255</v>
      </c>
      <c r="AL20">
        <v>602</v>
      </c>
      <c r="AM20">
        <v>0</v>
      </c>
      <c r="AN20">
        <v>0</v>
      </c>
      <c r="AO20">
        <v>2738</v>
      </c>
      <c r="AP20">
        <v>0</v>
      </c>
      <c r="AQ20">
        <v>4990</v>
      </c>
      <c r="AR20">
        <v>6709</v>
      </c>
      <c r="AS20">
        <v>1138</v>
      </c>
      <c r="AT20">
        <f t="shared" si="0"/>
        <v>67655</v>
      </c>
    </row>
    <row r="21" spans="1:46">
      <c r="A21" t="s">
        <v>4</v>
      </c>
      <c r="B21">
        <v>1</v>
      </c>
      <c r="C21" s="10">
        <v>1999</v>
      </c>
      <c r="E21">
        <v>14</v>
      </c>
      <c r="F21">
        <v>0</v>
      </c>
      <c r="G21">
        <v>0</v>
      </c>
      <c r="H21">
        <v>1</v>
      </c>
      <c r="I21">
        <v>0</v>
      </c>
      <c r="J21">
        <v>0</v>
      </c>
      <c r="K21">
        <v>2717</v>
      </c>
      <c r="L21">
        <v>0</v>
      </c>
      <c r="M21">
        <v>963</v>
      </c>
      <c r="N21">
        <v>4918</v>
      </c>
      <c r="O21">
        <v>0</v>
      </c>
      <c r="P21">
        <v>396</v>
      </c>
      <c r="Q21">
        <v>120</v>
      </c>
      <c r="R21">
        <v>0</v>
      </c>
      <c r="S21">
        <v>2100</v>
      </c>
      <c r="T21">
        <v>58</v>
      </c>
      <c r="U21">
        <v>541</v>
      </c>
      <c r="V21">
        <v>0</v>
      </c>
      <c r="W21">
        <v>0</v>
      </c>
      <c r="X21">
        <v>10</v>
      </c>
      <c r="Y21">
        <v>0</v>
      </c>
      <c r="Z21">
        <v>167</v>
      </c>
      <c r="AA21">
        <v>323</v>
      </c>
      <c r="AB21">
        <v>0</v>
      </c>
      <c r="AC21">
        <v>0</v>
      </c>
      <c r="AD21">
        <v>0</v>
      </c>
      <c r="AE21">
        <v>839</v>
      </c>
      <c r="AF21">
        <v>0</v>
      </c>
      <c r="AG21">
        <v>8268</v>
      </c>
      <c r="AH21">
        <v>15346</v>
      </c>
      <c r="AI21">
        <v>10793</v>
      </c>
      <c r="AJ21">
        <v>1178</v>
      </c>
      <c r="AK21">
        <v>5288</v>
      </c>
      <c r="AL21">
        <v>658</v>
      </c>
      <c r="AM21">
        <v>0</v>
      </c>
      <c r="AN21">
        <v>0</v>
      </c>
      <c r="AO21">
        <v>3275</v>
      </c>
      <c r="AP21">
        <v>0</v>
      </c>
      <c r="AQ21">
        <v>5304</v>
      </c>
      <c r="AR21">
        <v>7482</v>
      </c>
      <c r="AS21">
        <v>1170</v>
      </c>
      <c r="AT21">
        <f t="shared" si="0"/>
        <v>71929</v>
      </c>
    </row>
    <row r="22" spans="1:46">
      <c r="A22" t="s">
        <v>4</v>
      </c>
      <c r="B22">
        <v>1</v>
      </c>
      <c r="C22" s="10">
        <v>2000</v>
      </c>
      <c r="E22">
        <v>15</v>
      </c>
      <c r="F22">
        <v>0</v>
      </c>
      <c r="G22">
        <v>0</v>
      </c>
      <c r="H22">
        <v>1</v>
      </c>
      <c r="I22">
        <v>0</v>
      </c>
      <c r="J22">
        <v>0</v>
      </c>
      <c r="K22">
        <v>3049</v>
      </c>
      <c r="L22">
        <v>0</v>
      </c>
      <c r="M22">
        <v>1137</v>
      </c>
      <c r="N22">
        <v>5204</v>
      </c>
      <c r="O22">
        <v>0</v>
      </c>
      <c r="P22">
        <v>429</v>
      </c>
      <c r="Q22">
        <v>153</v>
      </c>
      <c r="R22">
        <v>0</v>
      </c>
      <c r="S22">
        <v>2290</v>
      </c>
      <c r="T22" s="11">
        <v>63</v>
      </c>
      <c r="U22">
        <v>580</v>
      </c>
      <c r="V22">
        <v>0</v>
      </c>
      <c r="W22">
        <v>0</v>
      </c>
      <c r="X22" s="11">
        <v>65</v>
      </c>
      <c r="Y22">
        <v>0</v>
      </c>
      <c r="Z22">
        <v>282</v>
      </c>
      <c r="AA22">
        <v>353</v>
      </c>
      <c r="AB22">
        <v>0</v>
      </c>
      <c r="AC22">
        <v>0</v>
      </c>
      <c r="AD22">
        <v>0</v>
      </c>
      <c r="AE22">
        <v>881</v>
      </c>
      <c r="AF22">
        <v>0</v>
      </c>
      <c r="AG22">
        <v>9544</v>
      </c>
      <c r="AH22">
        <v>16499</v>
      </c>
      <c r="AI22">
        <v>10074</v>
      </c>
      <c r="AJ22">
        <v>1290</v>
      </c>
      <c r="AK22">
        <v>5388</v>
      </c>
      <c r="AL22">
        <v>1072</v>
      </c>
      <c r="AM22">
        <v>0</v>
      </c>
      <c r="AN22">
        <v>0</v>
      </c>
      <c r="AO22">
        <v>3736</v>
      </c>
      <c r="AP22">
        <v>0</v>
      </c>
      <c r="AQ22">
        <v>5655</v>
      </c>
      <c r="AR22">
        <v>9984</v>
      </c>
      <c r="AS22">
        <v>1340</v>
      </c>
      <c r="AT22">
        <f t="shared" si="0"/>
        <v>79084</v>
      </c>
    </row>
    <row r="23" spans="1:46">
      <c r="A23" t="s">
        <v>4</v>
      </c>
      <c r="B23">
        <v>1</v>
      </c>
      <c r="C23" s="10">
        <v>2001</v>
      </c>
      <c r="E23">
        <v>17</v>
      </c>
      <c r="F23">
        <v>0</v>
      </c>
      <c r="G23">
        <v>0</v>
      </c>
      <c r="H23">
        <v>1</v>
      </c>
      <c r="I23">
        <v>0</v>
      </c>
      <c r="J23">
        <v>0</v>
      </c>
      <c r="K23">
        <v>3196</v>
      </c>
      <c r="L23">
        <v>0</v>
      </c>
      <c r="M23">
        <v>1286</v>
      </c>
      <c r="N23">
        <v>5414</v>
      </c>
      <c r="O23">
        <v>0</v>
      </c>
      <c r="P23">
        <v>502</v>
      </c>
      <c r="Q23">
        <v>177</v>
      </c>
      <c r="R23">
        <v>0</v>
      </c>
      <c r="S23">
        <v>2491</v>
      </c>
      <c r="T23">
        <v>87</v>
      </c>
      <c r="U23">
        <v>601</v>
      </c>
      <c r="V23">
        <v>0</v>
      </c>
      <c r="W23">
        <v>0</v>
      </c>
      <c r="X23">
        <v>115</v>
      </c>
      <c r="Y23">
        <v>0</v>
      </c>
      <c r="Z23">
        <v>318</v>
      </c>
      <c r="AA23">
        <v>480</v>
      </c>
      <c r="AB23">
        <v>0</v>
      </c>
      <c r="AC23">
        <v>0</v>
      </c>
      <c r="AD23">
        <v>0</v>
      </c>
      <c r="AE23">
        <v>1001</v>
      </c>
      <c r="AF23">
        <v>0</v>
      </c>
      <c r="AG23" s="12">
        <v>9909</v>
      </c>
      <c r="AH23">
        <v>16597</v>
      </c>
      <c r="AI23">
        <v>12028</v>
      </c>
      <c r="AJ23">
        <v>1413</v>
      </c>
      <c r="AK23">
        <v>5789</v>
      </c>
      <c r="AL23">
        <v>1307</v>
      </c>
      <c r="AM23">
        <v>0</v>
      </c>
      <c r="AN23">
        <v>0</v>
      </c>
      <c r="AO23">
        <v>3748</v>
      </c>
      <c r="AP23">
        <v>0</v>
      </c>
      <c r="AQ23">
        <v>7024</v>
      </c>
      <c r="AR23">
        <v>9174</v>
      </c>
      <c r="AS23">
        <v>1307</v>
      </c>
      <c r="AT23">
        <f t="shared" si="0"/>
        <v>83982</v>
      </c>
    </row>
    <row r="24" spans="1:46">
      <c r="A24" t="s">
        <v>4</v>
      </c>
      <c r="B24">
        <v>1</v>
      </c>
      <c r="C24" s="10">
        <v>2002</v>
      </c>
      <c r="E24">
        <v>18</v>
      </c>
      <c r="F24">
        <v>0</v>
      </c>
      <c r="G24">
        <v>0</v>
      </c>
      <c r="H24" s="12">
        <v>1</v>
      </c>
      <c r="I24">
        <v>0</v>
      </c>
      <c r="J24">
        <v>0</v>
      </c>
      <c r="K24">
        <v>30057</v>
      </c>
      <c r="L24">
        <v>0</v>
      </c>
      <c r="M24">
        <v>1396</v>
      </c>
      <c r="N24" s="11">
        <v>6501</v>
      </c>
      <c r="O24">
        <v>0</v>
      </c>
      <c r="P24">
        <v>500</v>
      </c>
      <c r="Q24">
        <v>148</v>
      </c>
      <c r="R24">
        <v>0</v>
      </c>
      <c r="S24">
        <v>2821</v>
      </c>
      <c r="T24">
        <v>90</v>
      </c>
      <c r="U24" s="11">
        <v>625</v>
      </c>
      <c r="V24">
        <v>0</v>
      </c>
      <c r="W24">
        <v>0</v>
      </c>
      <c r="X24">
        <v>132</v>
      </c>
      <c r="Y24">
        <v>0</v>
      </c>
      <c r="Z24">
        <v>213</v>
      </c>
      <c r="AA24" s="11">
        <v>469</v>
      </c>
      <c r="AB24">
        <v>0</v>
      </c>
      <c r="AC24">
        <v>0</v>
      </c>
      <c r="AD24">
        <v>0</v>
      </c>
      <c r="AE24">
        <v>1055</v>
      </c>
      <c r="AF24">
        <v>0</v>
      </c>
      <c r="AG24">
        <v>10399</v>
      </c>
      <c r="AH24">
        <v>17089</v>
      </c>
      <c r="AI24">
        <v>12997</v>
      </c>
      <c r="AJ24">
        <v>1420</v>
      </c>
      <c r="AK24">
        <v>5708</v>
      </c>
      <c r="AL24">
        <v>966</v>
      </c>
      <c r="AM24">
        <v>0</v>
      </c>
      <c r="AN24">
        <v>0</v>
      </c>
      <c r="AO24">
        <v>4219</v>
      </c>
      <c r="AP24">
        <v>0</v>
      </c>
      <c r="AQ24">
        <v>6162</v>
      </c>
      <c r="AR24">
        <v>8640</v>
      </c>
      <c r="AS24">
        <v>1409</v>
      </c>
      <c r="AT24">
        <f t="shared" si="0"/>
        <v>113035</v>
      </c>
    </row>
    <row r="25" spans="1:46">
      <c r="A25" t="s">
        <v>4</v>
      </c>
      <c r="B25">
        <v>1</v>
      </c>
      <c r="C25" s="10">
        <v>2003</v>
      </c>
      <c r="E25">
        <v>21</v>
      </c>
      <c r="F25">
        <v>0</v>
      </c>
      <c r="G25">
        <v>0</v>
      </c>
      <c r="H25">
        <v>1</v>
      </c>
      <c r="I25">
        <v>0</v>
      </c>
      <c r="J25">
        <v>0</v>
      </c>
      <c r="K25">
        <v>3015</v>
      </c>
      <c r="L25">
        <v>0</v>
      </c>
      <c r="M25">
        <v>1323</v>
      </c>
      <c r="N25">
        <v>8849</v>
      </c>
      <c r="O25">
        <v>0</v>
      </c>
      <c r="P25">
        <v>509</v>
      </c>
      <c r="Q25">
        <v>148</v>
      </c>
      <c r="R25">
        <v>0</v>
      </c>
      <c r="S25">
        <v>2722</v>
      </c>
      <c r="T25">
        <v>95</v>
      </c>
      <c r="U25" s="11">
        <v>658</v>
      </c>
      <c r="V25">
        <v>0</v>
      </c>
      <c r="W25">
        <v>0</v>
      </c>
      <c r="X25">
        <v>143</v>
      </c>
      <c r="Y25">
        <v>0</v>
      </c>
      <c r="Z25">
        <v>201</v>
      </c>
      <c r="AA25">
        <v>474</v>
      </c>
      <c r="AB25">
        <v>0</v>
      </c>
      <c r="AC25">
        <v>0</v>
      </c>
      <c r="AD25">
        <v>0</v>
      </c>
      <c r="AE25">
        <v>1117</v>
      </c>
      <c r="AF25">
        <v>0</v>
      </c>
      <c r="AG25">
        <v>10453</v>
      </c>
      <c r="AH25">
        <v>17240</v>
      </c>
      <c r="AI25">
        <v>13737</v>
      </c>
      <c r="AJ25">
        <v>1471</v>
      </c>
      <c r="AK25">
        <v>6427</v>
      </c>
      <c r="AL25">
        <v>1035</v>
      </c>
      <c r="AM25">
        <v>0</v>
      </c>
      <c r="AN25">
        <v>0</v>
      </c>
      <c r="AO25">
        <v>4314</v>
      </c>
      <c r="AP25">
        <v>0</v>
      </c>
      <c r="AQ25" s="11">
        <v>6553</v>
      </c>
      <c r="AR25">
        <v>8275</v>
      </c>
      <c r="AS25">
        <v>1419</v>
      </c>
      <c r="AT25">
        <f t="shared" si="0"/>
        <v>90200</v>
      </c>
    </row>
    <row r="26" spans="1:46">
      <c r="A26" t="s">
        <v>4</v>
      </c>
      <c r="B26">
        <v>1</v>
      </c>
      <c r="C26" s="10">
        <v>2004</v>
      </c>
      <c r="E26" s="13">
        <v>17</v>
      </c>
      <c r="F26">
        <v>0</v>
      </c>
      <c r="G26">
        <v>0</v>
      </c>
      <c r="H26" s="13">
        <v>1</v>
      </c>
      <c r="I26" s="13">
        <v>0</v>
      </c>
      <c r="J26">
        <v>0</v>
      </c>
      <c r="K26" s="13">
        <v>3086</v>
      </c>
      <c r="L26" s="13">
        <v>0</v>
      </c>
      <c r="M26" s="13">
        <v>1530</v>
      </c>
      <c r="N26" s="13">
        <v>8859</v>
      </c>
      <c r="O26">
        <v>0</v>
      </c>
      <c r="P26" s="13">
        <v>587</v>
      </c>
      <c r="Q26" s="13">
        <v>153</v>
      </c>
      <c r="R26">
        <v>0</v>
      </c>
      <c r="S26" s="13">
        <v>2921</v>
      </c>
      <c r="T26" s="13">
        <v>87</v>
      </c>
      <c r="U26" s="13">
        <v>691</v>
      </c>
      <c r="V26">
        <v>0</v>
      </c>
      <c r="W26">
        <v>0</v>
      </c>
      <c r="X26" s="13">
        <v>151</v>
      </c>
      <c r="Y26">
        <v>0</v>
      </c>
      <c r="Z26" s="13">
        <v>190</v>
      </c>
      <c r="AA26" s="13">
        <v>523</v>
      </c>
      <c r="AB26">
        <v>0</v>
      </c>
      <c r="AC26">
        <v>0</v>
      </c>
      <c r="AD26">
        <v>0</v>
      </c>
      <c r="AE26" s="13">
        <v>1200</v>
      </c>
      <c r="AF26" s="13">
        <v>0</v>
      </c>
      <c r="AG26" s="13">
        <v>12811</v>
      </c>
      <c r="AH26" s="13">
        <v>18129</v>
      </c>
      <c r="AI26" s="13">
        <v>14938</v>
      </c>
      <c r="AJ26" s="13">
        <v>1522</v>
      </c>
      <c r="AK26" s="13">
        <v>6844</v>
      </c>
      <c r="AL26" s="13">
        <v>1093</v>
      </c>
      <c r="AM26">
        <v>0</v>
      </c>
      <c r="AN26">
        <v>0</v>
      </c>
      <c r="AO26" s="14">
        <v>4683</v>
      </c>
      <c r="AP26">
        <v>0</v>
      </c>
      <c r="AQ26" s="13">
        <v>7027</v>
      </c>
      <c r="AR26" s="13">
        <v>7198</v>
      </c>
      <c r="AS26" s="13">
        <v>1449</v>
      </c>
      <c r="AT26">
        <f t="shared" si="0"/>
        <v>95690</v>
      </c>
    </row>
    <row r="27" spans="1:46">
      <c r="A27" t="s">
        <v>4</v>
      </c>
      <c r="B27">
        <v>1</v>
      </c>
      <c r="C27" s="10">
        <v>2005</v>
      </c>
      <c r="AP27">
        <v>0</v>
      </c>
    </row>
    <row r="28" spans="1:46">
      <c r="A28" t="s">
        <v>4</v>
      </c>
      <c r="B28">
        <v>1</v>
      </c>
      <c r="C28" s="10">
        <v>2006</v>
      </c>
      <c r="AP28">
        <v>0</v>
      </c>
    </row>
    <row r="29" spans="1:46">
      <c r="A29" t="s">
        <v>4</v>
      </c>
      <c r="B29">
        <v>1</v>
      </c>
      <c r="C29" s="10">
        <v>2007</v>
      </c>
      <c r="AP29">
        <v>0</v>
      </c>
    </row>
    <row r="30" spans="1:46">
      <c r="A30" t="s">
        <v>4</v>
      </c>
      <c r="B30">
        <v>1</v>
      </c>
      <c r="C30" s="10">
        <v>2008</v>
      </c>
      <c r="AP30">
        <v>0</v>
      </c>
    </row>
    <row r="31" spans="1:46">
      <c r="A31" t="s">
        <v>4</v>
      </c>
      <c r="B31">
        <v>1</v>
      </c>
      <c r="C31" s="10">
        <v>2009</v>
      </c>
      <c r="AP31">
        <v>0</v>
      </c>
    </row>
    <row r="32" spans="1:46">
      <c r="A32" t="s">
        <v>4</v>
      </c>
      <c r="B32">
        <v>1</v>
      </c>
      <c r="C32" s="10">
        <v>2010</v>
      </c>
      <c r="AP32">
        <v>0</v>
      </c>
    </row>
    <row r="33" spans="1:46">
      <c r="A33" t="s">
        <v>4</v>
      </c>
      <c r="B33">
        <v>1</v>
      </c>
      <c r="C33" s="10">
        <v>2011</v>
      </c>
      <c r="AP33">
        <v>0</v>
      </c>
    </row>
    <row r="34" spans="1:46">
      <c r="A34" t="s">
        <v>4</v>
      </c>
      <c r="B34">
        <v>1</v>
      </c>
      <c r="C34" s="10">
        <v>2012</v>
      </c>
      <c r="AP34">
        <v>0</v>
      </c>
    </row>
    <row r="35" spans="1:46">
      <c r="A35" t="s">
        <v>4</v>
      </c>
      <c r="B35">
        <v>1</v>
      </c>
      <c r="C35" s="10">
        <v>2013</v>
      </c>
      <c r="AP35">
        <v>0</v>
      </c>
    </row>
    <row r="36" spans="1:46">
      <c r="A36" t="s">
        <v>4</v>
      </c>
      <c r="B36">
        <v>1</v>
      </c>
      <c r="C36" s="10">
        <v>2014</v>
      </c>
      <c r="AP36">
        <v>0</v>
      </c>
      <c r="AT36" s="15">
        <v>367219</v>
      </c>
    </row>
    <row r="37" spans="1:46">
      <c r="A37" t="s">
        <v>4</v>
      </c>
      <c r="B37">
        <v>1</v>
      </c>
      <c r="C37" s="10">
        <v>2015</v>
      </c>
      <c r="AP37">
        <v>0</v>
      </c>
      <c r="AT37" s="15">
        <v>380343</v>
      </c>
    </row>
    <row r="38" spans="1:46">
      <c r="A38" t="s">
        <v>4</v>
      </c>
      <c r="B38">
        <v>1</v>
      </c>
      <c r="C38" s="10">
        <v>2016</v>
      </c>
      <c r="AP38">
        <v>0</v>
      </c>
      <c r="AT38" s="15">
        <v>397508</v>
      </c>
    </row>
    <row r="39" spans="1:46">
      <c r="A39" t="s">
        <v>4</v>
      </c>
      <c r="B39">
        <v>1</v>
      </c>
      <c r="C39" s="10">
        <v>2017</v>
      </c>
      <c r="AP39">
        <v>0</v>
      </c>
      <c r="AT39" s="15">
        <v>427236</v>
      </c>
    </row>
    <row r="40" spans="1:46">
      <c r="A40" t="s">
        <v>4</v>
      </c>
      <c r="B40">
        <v>1</v>
      </c>
      <c r="C40" s="10">
        <v>2018</v>
      </c>
      <c r="AP40">
        <v>0</v>
      </c>
      <c r="AT40" s="15">
        <v>455737</v>
      </c>
    </row>
    <row r="41" spans="1:46">
      <c r="A41" t="s">
        <v>4</v>
      </c>
      <c r="B41">
        <v>1</v>
      </c>
      <c r="C41" s="10">
        <v>2019</v>
      </c>
      <c r="AP41">
        <v>0</v>
      </c>
      <c r="AT41" s="15">
        <v>468600</v>
      </c>
    </row>
    <row r="58" spans="1:1">
      <c r="A58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3050-A388-2940-893C-9F780C2C9F1A}">
  <dimension ref="A1:G35"/>
  <sheetViews>
    <sheetView workbookViewId="0">
      <selection activeCell="A36" sqref="A36"/>
    </sheetView>
  </sheetViews>
  <sheetFormatPr baseColWidth="10" defaultRowHeight="16"/>
  <sheetData>
    <row r="1" spans="1:7">
      <c r="A1" s="2" t="s">
        <v>0</v>
      </c>
      <c r="B1" s="2" t="s">
        <v>38</v>
      </c>
      <c r="C1" s="2" t="s">
        <v>2</v>
      </c>
      <c r="D1" s="2" t="s">
        <v>40</v>
      </c>
      <c r="E1" s="2" t="s">
        <v>41</v>
      </c>
      <c r="F1" s="2" t="s">
        <v>42</v>
      </c>
      <c r="G1" s="2" t="s">
        <v>110</v>
      </c>
    </row>
    <row r="2" spans="1:7">
      <c r="A2" t="s">
        <v>3</v>
      </c>
      <c r="B2">
        <v>1</v>
      </c>
      <c r="C2">
        <v>1999</v>
      </c>
      <c r="D2">
        <v>18283.883830401006</v>
      </c>
      <c r="E2">
        <v>39.337190959204278</v>
      </c>
      <c r="F2">
        <f>E2*52</f>
        <v>2045.5339298786225</v>
      </c>
      <c r="G2">
        <f>D2*52</f>
        <v>950761.95918085228</v>
      </c>
    </row>
    <row r="3" spans="1:7">
      <c r="A3" t="s">
        <v>3</v>
      </c>
      <c r="B3">
        <v>1</v>
      </c>
      <c r="C3">
        <v>2000</v>
      </c>
      <c r="G3">
        <f t="shared" ref="G3:G20" si="0">D3*52</f>
        <v>0</v>
      </c>
    </row>
    <row r="4" spans="1:7">
      <c r="A4" t="s">
        <v>3</v>
      </c>
      <c r="B4">
        <v>1</v>
      </c>
      <c r="C4">
        <v>2001</v>
      </c>
      <c r="D4">
        <v>18664.424404492001</v>
      </c>
      <c r="E4">
        <v>39.693938455963412</v>
      </c>
      <c r="F4">
        <f t="shared" ref="F4:F21" si="1">E4*52</f>
        <v>2064.0847997100973</v>
      </c>
      <c r="G4">
        <f t="shared" si="0"/>
        <v>970550.06903358409</v>
      </c>
    </row>
    <row r="5" spans="1:7">
      <c r="A5" t="s">
        <v>3</v>
      </c>
      <c r="B5">
        <v>1</v>
      </c>
      <c r="C5">
        <v>2002</v>
      </c>
      <c r="D5">
        <v>19233.034875309499</v>
      </c>
      <c r="E5">
        <v>39.701964941771159</v>
      </c>
      <c r="F5">
        <f t="shared" si="1"/>
        <v>2064.5021769721002</v>
      </c>
      <c r="G5">
        <f t="shared" si="0"/>
        <v>1000117.8135160939</v>
      </c>
    </row>
    <row r="6" spans="1:7">
      <c r="A6" t="s">
        <v>3</v>
      </c>
      <c r="B6">
        <v>1</v>
      </c>
      <c r="C6">
        <v>2003</v>
      </c>
      <c r="D6">
        <v>19858.361443472502</v>
      </c>
      <c r="E6">
        <v>38.173554418663862</v>
      </c>
      <c r="F6">
        <f t="shared" si="1"/>
        <v>1985.0248297705209</v>
      </c>
      <c r="G6">
        <f t="shared" si="0"/>
        <v>1032634.7950605701</v>
      </c>
    </row>
    <row r="7" spans="1:7">
      <c r="A7" t="s">
        <v>3</v>
      </c>
      <c r="B7">
        <v>1</v>
      </c>
      <c r="C7">
        <v>2004</v>
      </c>
      <c r="D7">
        <v>19737.474230247997</v>
      </c>
      <c r="E7">
        <v>39.396162128395467</v>
      </c>
      <c r="F7">
        <f t="shared" si="1"/>
        <v>2048.6004306765644</v>
      </c>
      <c r="G7">
        <f t="shared" si="0"/>
        <v>1026348.6599728959</v>
      </c>
    </row>
    <row r="8" spans="1:7">
      <c r="A8" t="s">
        <v>3</v>
      </c>
      <c r="B8">
        <v>1</v>
      </c>
      <c r="C8">
        <v>2005</v>
      </c>
      <c r="D8">
        <v>19530.357887959002</v>
      </c>
      <c r="E8">
        <v>39.076391418825956</v>
      </c>
      <c r="F8">
        <f t="shared" si="1"/>
        <v>2031.9723537789498</v>
      </c>
      <c r="G8">
        <f t="shared" si="0"/>
        <v>1015578.6101738681</v>
      </c>
    </row>
    <row r="9" spans="1:7">
      <c r="A9" t="s">
        <v>3</v>
      </c>
      <c r="B9">
        <v>1</v>
      </c>
      <c r="C9">
        <v>2006</v>
      </c>
      <c r="D9">
        <v>19981.019816062002</v>
      </c>
      <c r="E9">
        <v>39.124309632576256</v>
      </c>
      <c r="F9">
        <f t="shared" si="1"/>
        <v>2034.4641008939652</v>
      </c>
      <c r="G9">
        <f t="shared" si="0"/>
        <v>1039013.0304352241</v>
      </c>
    </row>
    <row r="10" spans="1:7">
      <c r="A10" t="s">
        <v>3</v>
      </c>
      <c r="B10">
        <v>1</v>
      </c>
      <c r="C10">
        <v>2007</v>
      </c>
      <c r="D10">
        <v>19914.021048838502</v>
      </c>
      <c r="E10">
        <v>38.816426823487653</v>
      </c>
      <c r="F10">
        <f t="shared" si="1"/>
        <v>2018.454194821358</v>
      </c>
      <c r="G10">
        <f t="shared" si="0"/>
        <v>1035529.0945396021</v>
      </c>
    </row>
    <row r="11" spans="1:7">
      <c r="A11" t="s">
        <v>3</v>
      </c>
      <c r="B11">
        <v>1</v>
      </c>
      <c r="C11">
        <v>2008</v>
      </c>
      <c r="D11">
        <v>20342.552346430002</v>
      </c>
      <c r="E11">
        <v>38.690243006270201</v>
      </c>
      <c r="F11">
        <f t="shared" si="1"/>
        <v>2011.8926363260505</v>
      </c>
      <c r="G11">
        <f t="shared" si="0"/>
        <v>1057812.7220143601</v>
      </c>
    </row>
    <row r="12" spans="1:7">
      <c r="A12" t="s">
        <v>3</v>
      </c>
      <c r="B12">
        <v>1</v>
      </c>
      <c r="C12">
        <v>2009</v>
      </c>
      <c r="D12">
        <v>20518.587571620003</v>
      </c>
      <c r="E12">
        <v>38.470129097100823</v>
      </c>
      <c r="F12">
        <f t="shared" si="1"/>
        <v>2000.4467130492428</v>
      </c>
      <c r="G12">
        <f t="shared" si="0"/>
        <v>1066966.55372424</v>
      </c>
    </row>
    <row r="13" spans="1:7">
      <c r="A13" t="s">
        <v>3</v>
      </c>
      <c r="B13">
        <v>1</v>
      </c>
      <c r="C13">
        <v>2010</v>
      </c>
      <c r="D13">
        <v>20541.962832955</v>
      </c>
      <c r="E13">
        <v>37.988973071176808</v>
      </c>
      <c r="F13">
        <f t="shared" si="1"/>
        <v>1975.4265997011939</v>
      </c>
      <c r="G13">
        <f t="shared" si="0"/>
        <v>1068182.0673136599</v>
      </c>
    </row>
    <row r="14" spans="1:7">
      <c r="A14" t="s">
        <v>3</v>
      </c>
      <c r="B14">
        <v>1</v>
      </c>
      <c r="C14">
        <v>2011</v>
      </c>
      <c r="D14">
        <v>21106.107094404499</v>
      </c>
      <c r="E14">
        <v>39.23390340955288</v>
      </c>
      <c r="F14">
        <f t="shared" si="1"/>
        <v>2040.1629772967499</v>
      </c>
      <c r="G14">
        <f t="shared" si="0"/>
        <v>1097517.5689090339</v>
      </c>
    </row>
    <row r="15" spans="1:7">
      <c r="A15" t="s">
        <v>3</v>
      </c>
      <c r="B15">
        <v>1</v>
      </c>
      <c r="C15">
        <v>2012</v>
      </c>
      <c r="D15">
        <v>20173.644193152999</v>
      </c>
      <c r="E15">
        <v>37.039520666669105</v>
      </c>
      <c r="F15">
        <f t="shared" si="1"/>
        <v>1926.0550746667934</v>
      </c>
      <c r="G15">
        <f t="shared" si="0"/>
        <v>1049029.498043956</v>
      </c>
    </row>
    <row r="16" spans="1:7">
      <c r="A16" t="s">
        <v>3</v>
      </c>
      <c r="B16">
        <v>1</v>
      </c>
      <c r="C16">
        <v>2013</v>
      </c>
      <c r="D16">
        <v>20294.459829236999</v>
      </c>
      <c r="E16">
        <v>36.320787253357594</v>
      </c>
      <c r="F16">
        <f t="shared" si="1"/>
        <v>1888.6809371745949</v>
      </c>
      <c r="G16">
        <f t="shared" si="0"/>
        <v>1055311.9111203239</v>
      </c>
    </row>
    <row r="17" spans="1:7">
      <c r="A17" t="s">
        <v>3</v>
      </c>
      <c r="B17">
        <v>1</v>
      </c>
      <c r="C17">
        <v>2014</v>
      </c>
      <c r="D17">
        <v>20136.984032394001</v>
      </c>
      <c r="E17">
        <v>35.649221439787489</v>
      </c>
      <c r="F17">
        <f t="shared" si="1"/>
        <v>1853.7595148689495</v>
      </c>
      <c r="G17">
        <f t="shared" si="0"/>
        <v>1047123.1696844881</v>
      </c>
    </row>
    <row r="18" spans="1:7">
      <c r="A18" t="s">
        <v>3</v>
      </c>
      <c r="B18">
        <v>1</v>
      </c>
      <c r="C18">
        <v>2015</v>
      </c>
      <c r="D18">
        <v>20404.129375510001</v>
      </c>
      <c r="E18">
        <v>35.646475481565794</v>
      </c>
      <c r="F18">
        <f t="shared" si="1"/>
        <v>1853.6167250414212</v>
      </c>
      <c r="G18">
        <f t="shared" si="0"/>
        <v>1061014.7275265201</v>
      </c>
    </row>
    <row r="19" spans="1:7">
      <c r="A19" t="s">
        <v>3</v>
      </c>
      <c r="B19">
        <v>1</v>
      </c>
      <c r="C19">
        <v>2016</v>
      </c>
      <c r="D19">
        <v>20878.787277095998</v>
      </c>
      <c r="E19">
        <v>36.356921556857223</v>
      </c>
      <c r="F19">
        <f t="shared" si="1"/>
        <v>1890.5599209565755</v>
      </c>
      <c r="G19">
        <f t="shared" si="0"/>
        <v>1085696.938408992</v>
      </c>
    </row>
    <row r="20" spans="1:7">
      <c r="A20" t="s">
        <v>3</v>
      </c>
      <c r="B20">
        <v>1</v>
      </c>
      <c r="C20">
        <v>2017</v>
      </c>
      <c r="D20">
        <v>21370.257943512002</v>
      </c>
      <c r="E20">
        <v>36.781377609701487</v>
      </c>
      <c r="F20">
        <f t="shared" si="1"/>
        <v>1912.6316357044773</v>
      </c>
      <c r="G20">
        <f t="shared" si="0"/>
        <v>1111253.4130626242</v>
      </c>
    </row>
    <row r="21" spans="1:7">
      <c r="A21" t="s">
        <v>3</v>
      </c>
      <c r="B21">
        <v>1</v>
      </c>
      <c r="C21">
        <v>2018</v>
      </c>
      <c r="D21">
        <v>20367.653619179</v>
      </c>
      <c r="E21">
        <v>35.183464637368139</v>
      </c>
      <c r="F21">
        <f t="shared" si="1"/>
        <v>1829.5401611431432</v>
      </c>
      <c r="G21">
        <f>D21*52</f>
        <v>1059117.988197308</v>
      </c>
    </row>
    <row r="22" spans="1:7">
      <c r="A22" t="s">
        <v>3</v>
      </c>
      <c r="B22">
        <v>1</v>
      </c>
      <c r="C22">
        <v>2019</v>
      </c>
    </row>
    <row r="23" spans="1:7">
      <c r="A23" t="s">
        <v>4</v>
      </c>
      <c r="B23">
        <v>2</v>
      </c>
      <c r="C23">
        <v>2015</v>
      </c>
    </row>
    <row r="24" spans="1:7">
      <c r="A24" t="s">
        <v>4</v>
      </c>
      <c r="B24">
        <v>2</v>
      </c>
      <c r="C24">
        <v>2016</v>
      </c>
    </row>
    <row r="25" spans="1:7">
      <c r="A25" t="s">
        <v>4</v>
      </c>
      <c r="B25">
        <v>2</v>
      </c>
      <c r="C25">
        <v>2017</v>
      </c>
    </row>
    <row r="26" spans="1:7">
      <c r="A26" t="s">
        <v>4</v>
      </c>
      <c r="B26">
        <v>2</v>
      </c>
      <c r="C26">
        <v>2018</v>
      </c>
    </row>
    <row r="27" spans="1:7">
      <c r="A27" t="s">
        <v>4</v>
      </c>
      <c r="B27">
        <v>2</v>
      </c>
      <c r="C27">
        <v>2019</v>
      </c>
    </row>
    <row r="35" spans="1:1">
      <c r="A35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B641-1F1F-C54F-B78D-934EFDE33C39}">
  <dimension ref="A1:I28"/>
  <sheetViews>
    <sheetView workbookViewId="0">
      <selection activeCell="K11" sqref="K11"/>
    </sheetView>
  </sheetViews>
  <sheetFormatPr baseColWidth="10" defaultRowHeight="16"/>
  <sheetData>
    <row r="1" spans="1:9">
      <c r="A1" s="2" t="s">
        <v>0</v>
      </c>
      <c r="B1" s="2" t="s">
        <v>38</v>
      </c>
      <c r="C1" s="2" t="s">
        <v>2</v>
      </c>
      <c r="D1" s="2" t="s">
        <v>88</v>
      </c>
      <c r="E1" s="2" t="s">
        <v>89</v>
      </c>
      <c r="F1" s="2" t="s">
        <v>90</v>
      </c>
      <c r="G1" s="2" t="s">
        <v>24</v>
      </c>
    </row>
    <row r="2" spans="1:9">
      <c r="A2" t="s">
        <v>3</v>
      </c>
      <c r="B2">
        <v>1</v>
      </c>
      <c r="C2">
        <v>1999</v>
      </c>
      <c r="D2">
        <v>85507.209142210006</v>
      </c>
      <c r="E2">
        <v>310224.40813859936</v>
      </c>
      <c r="F2">
        <v>554479.41515605943</v>
      </c>
      <c r="G2">
        <f>SUM(D2:F2)</f>
        <v>950211.03243686887</v>
      </c>
      <c r="H2">
        <v>950761.95918085228</v>
      </c>
      <c r="I2">
        <f>G2-H2</f>
        <v>-550.9267439834075</v>
      </c>
    </row>
    <row r="3" spans="1:9">
      <c r="A3" t="s">
        <v>3</v>
      </c>
      <c r="B3">
        <v>1</v>
      </c>
      <c r="C3">
        <v>2000</v>
      </c>
      <c r="D3">
        <v>0</v>
      </c>
      <c r="E3">
        <v>0</v>
      </c>
      <c r="F3">
        <v>0</v>
      </c>
      <c r="G3">
        <f t="shared" ref="G3:G21" si="0">SUM(D3:F3)</f>
        <v>0</v>
      </c>
      <c r="H3">
        <v>0</v>
      </c>
      <c r="I3">
        <f t="shared" ref="I3:I21" si="1">G3-H3</f>
        <v>0</v>
      </c>
    </row>
    <row r="4" spans="1:9">
      <c r="A4" t="s">
        <v>3</v>
      </c>
      <c r="B4">
        <v>1</v>
      </c>
      <c r="C4">
        <v>2001</v>
      </c>
      <c r="D4">
        <v>81341.072706624167</v>
      </c>
      <c r="E4">
        <v>676867.89958832599</v>
      </c>
      <c r="F4">
        <v>212174.78600931793</v>
      </c>
      <c r="G4">
        <f t="shared" si="0"/>
        <v>970383.75830426812</v>
      </c>
      <c r="H4">
        <v>970550.06903358409</v>
      </c>
      <c r="I4">
        <f t="shared" si="1"/>
        <v>-166.31072931597009</v>
      </c>
    </row>
    <row r="5" spans="1:9">
      <c r="A5" t="s">
        <v>3</v>
      </c>
      <c r="B5">
        <v>1</v>
      </c>
      <c r="C5">
        <v>2002</v>
      </c>
      <c r="D5">
        <v>76098.145547454042</v>
      </c>
      <c r="E5">
        <v>302129.85134606773</v>
      </c>
      <c r="F5">
        <v>621855.06288154272</v>
      </c>
      <c r="G5">
        <f t="shared" si="0"/>
        <v>1000083.0597750645</v>
      </c>
      <c r="H5">
        <v>1000117.8135160939</v>
      </c>
      <c r="I5">
        <f t="shared" si="1"/>
        <v>-34.753741029417142</v>
      </c>
    </row>
    <row r="6" spans="1:9">
      <c r="A6" t="s">
        <v>3</v>
      </c>
      <c r="B6">
        <v>1</v>
      </c>
      <c r="C6">
        <v>2003</v>
      </c>
      <c r="D6">
        <v>84219.375007110124</v>
      </c>
      <c r="E6">
        <v>289361.9515239076</v>
      </c>
      <c r="F6">
        <v>659322.47580699658</v>
      </c>
      <c r="G6">
        <f t="shared" si="0"/>
        <v>1032903.8023380144</v>
      </c>
      <c r="H6">
        <v>1032634.7950605701</v>
      </c>
      <c r="I6">
        <f t="shared" si="1"/>
        <v>269.00727744423784</v>
      </c>
    </row>
    <row r="7" spans="1:9">
      <c r="A7" t="s">
        <v>3</v>
      </c>
      <c r="B7">
        <v>1</v>
      </c>
      <c r="C7">
        <v>2004</v>
      </c>
      <c r="D7">
        <v>78414.731575310245</v>
      </c>
      <c r="E7">
        <v>252179.52886426332</v>
      </c>
      <c r="F7">
        <v>695806.48097584955</v>
      </c>
      <c r="G7">
        <f t="shared" si="0"/>
        <v>1026400.7414154231</v>
      </c>
      <c r="H7">
        <v>1026348.6599728959</v>
      </c>
      <c r="I7">
        <f t="shared" si="1"/>
        <v>52.081442527240142</v>
      </c>
    </row>
    <row r="8" spans="1:9">
      <c r="A8" t="s">
        <v>3</v>
      </c>
      <c r="B8">
        <v>1</v>
      </c>
      <c r="C8">
        <v>2005</v>
      </c>
      <c r="D8">
        <v>81634.887242324665</v>
      </c>
      <c r="E8">
        <v>257225.74072506404</v>
      </c>
      <c r="F8">
        <v>676603.88052745571</v>
      </c>
      <c r="G8">
        <f t="shared" si="0"/>
        <v>1015464.5084948444</v>
      </c>
      <c r="H8">
        <v>1015578.6101738681</v>
      </c>
      <c r="I8">
        <f t="shared" si="1"/>
        <v>-114.10167902370449</v>
      </c>
    </row>
    <row r="9" spans="1:9">
      <c r="A9" t="s">
        <v>3</v>
      </c>
      <c r="B9">
        <v>1</v>
      </c>
      <c r="C9">
        <v>2006</v>
      </c>
      <c r="D9">
        <v>79790.912622286865</v>
      </c>
      <c r="E9">
        <v>262597.3423499387</v>
      </c>
      <c r="F9">
        <v>696464.00863522245</v>
      </c>
      <c r="G9">
        <f t="shared" si="0"/>
        <v>1038852.263607448</v>
      </c>
      <c r="H9">
        <v>1039013.0304352241</v>
      </c>
      <c r="I9">
        <f t="shared" si="1"/>
        <v>-160.76682777609676</v>
      </c>
    </row>
    <row r="10" spans="1:9">
      <c r="A10" t="s">
        <v>3</v>
      </c>
      <c r="B10">
        <v>1</v>
      </c>
      <c r="C10">
        <v>2007</v>
      </c>
      <c r="D10">
        <v>80693.141058668538</v>
      </c>
      <c r="E10">
        <v>252282.02457821518</v>
      </c>
      <c r="F10">
        <v>702689.47197757964</v>
      </c>
      <c r="G10">
        <f t="shared" si="0"/>
        <v>1035664.6376144633</v>
      </c>
      <c r="H10">
        <v>1035529.0945396021</v>
      </c>
      <c r="I10">
        <f t="shared" si="1"/>
        <v>135.54307486128528</v>
      </c>
    </row>
    <row r="11" spans="1:9">
      <c r="A11" t="s">
        <v>3</v>
      </c>
      <c r="B11">
        <v>1</v>
      </c>
      <c r="C11">
        <v>2008</v>
      </c>
      <c r="D11">
        <v>80303.82725654704</v>
      </c>
      <c r="E11">
        <v>248035.14105351205</v>
      </c>
      <c r="F11">
        <v>725074.44501153938</v>
      </c>
      <c r="G11">
        <f t="shared" si="0"/>
        <v>1053413.4133215984</v>
      </c>
      <c r="H11">
        <v>1057812.7220143601</v>
      </c>
      <c r="I11">
        <f t="shared" si="1"/>
        <v>-4399.3086927616969</v>
      </c>
    </row>
    <row r="12" spans="1:9">
      <c r="A12" t="s">
        <v>3</v>
      </c>
      <c r="B12">
        <v>1</v>
      </c>
      <c r="C12">
        <v>2009</v>
      </c>
      <c r="D12">
        <v>74825.783313540887</v>
      </c>
      <c r="E12">
        <v>231611.1896049385</v>
      </c>
      <c r="F12">
        <v>760385.34602763283</v>
      </c>
      <c r="G12">
        <f t="shared" si="0"/>
        <v>1066822.3189461122</v>
      </c>
      <c r="H12">
        <v>1066966.55372424</v>
      </c>
      <c r="I12">
        <f t="shared" si="1"/>
        <v>-144.23477812786587</v>
      </c>
    </row>
    <row r="13" spans="1:9">
      <c r="A13" t="s">
        <v>3</v>
      </c>
      <c r="B13">
        <v>1</v>
      </c>
      <c r="C13">
        <v>2010</v>
      </c>
      <c r="D13">
        <v>74188.802413475118</v>
      </c>
      <c r="E13">
        <v>216388.09375021959</v>
      </c>
      <c r="F13">
        <v>777583.47038717044</v>
      </c>
      <c r="G13">
        <f t="shared" si="0"/>
        <v>1068160.3665508651</v>
      </c>
      <c r="H13">
        <v>1068182.0673136599</v>
      </c>
      <c r="I13">
        <f t="shared" si="1"/>
        <v>-21.700762794818729</v>
      </c>
    </row>
    <row r="14" spans="1:9">
      <c r="A14" t="s">
        <v>3</v>
      </c>
      <c r="B14">
        <v>1</v>
      </c>
      <c r="C14">
        <v>2011</v>
      </c>
      <c r="D14">
        <v>79227.143970808014</v>
      </c>
      <c r="E14">
        <v>320872.33002868772</v>
      </c>
      <c r="F14">
        <v>697467.83680011542</v>
      </c>
      <c r="G14">
        <f t="shared" si="0"/>
        <v>1097567.3107996113</v>
      </c>
      <c r="H14">
        <v>1097517.5689090339</v>
      </c>
      <c r="I14">
        <f t="shared" si="1"/>
        <v>49.741890577366576</v>
      </c>
    </row>
    <row r="15" spans="1:9">
      <c r="A15" t="s">
        <v>3</v>
      </c>
      <c r="B15">
        <v>1</v>
      </c>
      <c r="C15">
        <v>2012</v>
      </c>
      <c r="D15">
        <v>71793.3198351178</v>
      </c>
      <c r="E15">
        <v>300756.66467773577</v>
      </c>
      <c r="F15">
        <v>676495.95209123101</v>
      </c>
      <c r="G15">
        <f t="shared" si="0"/>
        <v>1049045.9366040844</v>
      </c>
      <c r="H15">
        <v>1049029.498043956</v>
      </c>
      <c r="I15">
        <f t="shared" si="1"/>
        <v>16.438560128444806</v>
      </c>
    </row>
    <row r="16" spans="1:9">
      <c r="A16" t="s">
        <v>3</v>
      </c>
      <c r="B16">
        <v>1</v>
      </c>
      <c r="C16">
        <v>2013</v>
      </c>
      <c r="D16">
        <v>97327.097808489983</v>
      </c>
      <c r="E16">
        <v>610993.34610890935</v>
      </c>
      <c r="F16">
        <v>346941.99458200624</v>
      </c>
      <c r="G16">
        <f t="shared" si="0"/>
        <v>1055262.4384994055</v>
      </c>
      <c r="H16">
        <v>1055311.9111203239</v>
      </c>
      <c r="I16">
        <f t="shared" si="1"/>
        <v>-49.472620918415487</v>
      </c>
    </row>
    <row r="17" spans="1:9">
      <c r="A17" t="s">
        <v>3</v>
      </c>
      <c r="B17">
        <v>1</v>
      </c>
      <c r="C17">
        <v>2014</v>
      </c>
      <c r="D17">
        <v>101041.16192451109</v>
      </c>
      <c r="E17">
        <v>578395.63956357248</v>
      </c>
      <c r="F17">
        <v>367875.43561192794</v>
      </c>
      <c r="G17">
        <f t="shared" si="0"/>
        <v>1047312.2371000114</v>
      </c>
      <c r="H17">
        <v>1047123.1696844881</v>
      </c>
      <c r="I17">
        <f t="shared" si="1"/>
        <v>189.06741552334279</v>
      </c>
    </row>
    <row r="18" spans="1:9">
      <c r="A18" t="s">
        <v>3</v>
      </c>
      <c r="B18">
        <v>1</v>
      </c>
      <c r="C18">
        <v>2015</v>
      </c>
      <c r="D18">
        <v>104712.72751969828</v>
      </c>
      <c r="E18">
        <v>567161.41465458868</v>
      </c>
      <c r="F18">
        <v>388996.85812201595</v>
      </c>
      <c r="G18">
        <f t="shared" si="0"/>
        <v>1060871.0002963031</v>
      </c>
      <c r="H18">
        <v>1061014.7275265201</v>
      </c>
      <c r="I18">
        <f t="shared" si="1"/>
        <v>-143.72723021707498</v>
      </c>
    </row>
    <row r="19" spans="1:9">
      <c r="A19" t="s">
        <v>3</v>
      </c>
      <c r="B19">
        <v>1</v>
      </c>
      <c r="C19">
        <v>2016</v>
      </c>
      <c r="D19">
        <v>101900.59866054282</v>
      </c>
      <c r="E19">
        <v>613392.93698737153</v>
      </c>
      <c r="F19">
        <v>370315.81632230867</v>
      </c>
      <c r="G19">
        <f t="shared" si="0"/>
        <v>1085609.351970223</v>
      </c>
      <c r="H19">
        <v>1085696.938408992</v>
      </c>
      <c r="I19">
        <f t="shared" si="1"/>
        <v>-87.586438769008964</v>
      </c>
    </row>
    <row r="20" spans="1:9">
      <c r="A20" t="s">
        <v>3</v>
      </c>
      <c r="B20">
        <v>1</v>
      </c>
      <c r="C20">
        <v>2017</v>
      </c>
      <c r="D20">
        <v>96485.269331545744</v>
      </c>
      <c r="E20">
        <v>623257.55533930415</v>
      </c>
      <c r="F20">
        <v>391433.56937594846</v>
      </c>
      <c r="G20">
        <f t="shared" si="0"/>
        <v>1111176.3940467983</v>
      </c>
      <c r="H20">
        <v>1111253.4130626242</v>
      </c>
      <c r="I20">
        <f t="shared" si="1"/>
        <v>-77.019015825819224</v>
      </c>
    </row>
    <row r="21" spans="1:9">
      <c r="A21" t="s">
        <v>3</v>
      </c>
      <c r="B21">
        <v>1</v>
      </c>
      <c r="C21">
        <v>2018</v>
      </c>
      <c r="D21">
        <v>89956.740914264883</v>
      </c>
      <c r="E21">
        <v>578974.2997414585</v>
      </c>
      <c r="F21">
        <v>390095.32714126684</v>
      </c>
      <c r="G21">
        <f t="shared" si="0"/>
        <v>1059026.3677969903</v>
      </c>
      <c r="H21">
        <v>1059117.988197308</v>
      </c>
      <c r="I21">
        <f t="shared" si="1"/>
        <v>-91.620400317711756</v>
      </c>
    </row>
    <row r="28" spans="1:9">
      <c r="A28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VA basic prices</vt:lpstr>
      <vt:lpstr>Compensation of employees</vt:lpstr>
      <vt:lpstr>Gross operating surplus</vt:lpstr>
      <vt:lpstr>Self-employment wages</vt:lpstr>
      <vt:lpstr>Monthly Sectoral self-emp wages</vt:lpstr>
      <vt:lpstr>Annual sectoral self-emp wages</vt:lpstr>
      <vt:lpstr>Informal COE</vt:lpstr>
      <vt:lpstr>Hours worked</vt:lpstr>
      <vt:lpstr>Sectoral hours worked</vt:lpstr>
      <vt:lpstr>Capital consumption</vt:lpstr>
      <vt:lpstr>Changes in inventories</vt:lpstr>
      <vt:lpstr>Gross fixed capital formation</vt:lpstr>
      <vt:lpstr>GDP deflator</vt:lpstr>
      <vt:lpstr>GDP deflator WB</vt:lpstr>
      <vt:lpstr>Population</vt:lpstr>
      <vt:lpstr>Active population</vt:lpstr>
      <vt:lpstr>Depreciation rate</vt:lpstr>
      <vt:lpstr>Comtrade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2023-02-24T17:37:56Z</dcterms:created>
  <dcterms:modified xsi:type="dcterms:W3CDTF">2023-06-21T18:42:15Z</dcterms:modified>
</cp:coreProperties>
</file>