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<sst xmlns="http://schemas.openxmlformats.org/spreadsheetml/2006/main" count="6" uniqueCount="6">
  <si>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Voltage</t>
  </si>
  <si>
    <t xml:space="preserve">Counts</t>
  </si>
  <si>
    <t xml:space="preserve">Error</t>
  </si>
  <si>
    <t xml:space="preserve">Error%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</si>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</sst>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CA" sz="1400" spc="-1" strike="noStrike">
                <a:solidFill>
                  <a:srgbClr val="595959"/>
                </a:solidFill>
                <a:latin typeface="Calibri"/>
              </a:rPr>
              <a:t>Counts/min VS Voltage for a Caesium-137 Sample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Sheet1!$C$2:$C$15</c:f>
                <c:numCache>
                  <c:formatCode>General</c:formatCode>
                  <c:ptCount val="14"/>
                  <c:pt idx="0">
                    <c:v>35.8887168898527</c:v>
                  </c:pt>
                  <c:pt idx="1">
                    <c:v>39.5979797464467</c:v>
                  </c:pt>
                  <c:pt idx="2">
                    <c:v>44.407206622349</c:v>
                  </c:pt>
                  <c:pt idx="3">
                    <c:v>44.0567815438214</c:v>
                  </c:pt>
                  <c:pt idx="4">
                    <c:v>44.328320518603</c:v>
                  </c:pt>
                  <c:pt idx="5">
                    <c:v>46.4004310324807</c:v>
                  </c:pt>
                  <c:pt idx="6">
                    <c:v>47.2546294028426</c:v>
                  </c:pt>
                  <c:pt idx="7">
                    <c:v>47.9374592568275</c:v>
                  </c:pt>
                  <c:pt idx="8">
                    <c:v>48.2804308182932</c:v>
                  </c:pt>
                  <c:pt idx="9">
                    <c:v>48</c:v>
                  </c:pt>
                  <c:pt idx="10">
                    <c:v>47.1911008559877</c:v>
                  </c:pt>
                  <c:pt idx="11">
                    <c:v>47.5920161371632</c:v>
                  </c:pt>
                  <c:pt idx="12">
                    <c:v>47.1380949975707</c:v>
                  </c:pt>
                  <c:pt idx="13">
                    <c:v>48.0416485978573</c:v>
                  </c:pt>
                </c:numCache>
              </c:numRef>
            </c:plus>
            <c:minus>
              <c:numRef>
                <c:f>Sheet1!$C$2:$C$15</c:f>
                <c:numCache>
                  <c:formatCode>General</c:formatCode>
                  <c:ptCount val="14"/>
                  <c:pt idx="0">
                    <c:v>35.8887168898527</c:v>
                  </c:pt>
                  <c:pt idx="1">
                    <c:v>39.5979797464467</c:v>
                  </c:pt>
                  <c:pt idx="2">
                    <c:v>44.407206622349</c:v>
                  </c:pt>
                  <c:pt idx="3">
                    <c:v>44.0567815438214</c:v>
                  </c:pt>
                  <c:pt idx="4">
                    <c:v>44.328320518603</c:v>
                  </c:pt>
                  <c:pt idx="5">
                    <c:v>46.4004310324807</c:v>
                  </c:pt>
                  <c:pt idx="6">
                    <c:v>47.2546294028426</c:v>
                  </c:pt>
                  <c:pt idx="7">
                    <c:v>47.9374592568275</c:v>
                  </c:pt>
                  <c:pt idx="8">
                    <c:v>48.2804308182932</c:v>
                  </c:pt>
                  <c:pt idx="9">
                    <c:v>48</c:v>
                  </c:pt>
                  <c:pt idx="10">
                    <c:v>47.1911008559877</c:v>
                  </c:pt>
                  <c:pt idx="11">
                    <c:v>47.5920161371632</c:v>
                  </c:pt>
                  <c:pt idx="12">
                    <c:v>47.1380949975707</c:v>
                  </c:pt>
                  <c:pt idx="13">
                    <c:v>48.0416485978573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Sheet1!$A$2:$A$15</c:f>
              <c:numCache>
                <c:formatCode>General</c:formatCode>
                <c:ptCount val="14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  <c:pt idx="9">
                  <c:v>1050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1288</c:v>
                </c:pt>
                <c:pt idx="1">
                  <c:v>1568</c:v>
                </c:pt>
                <c:pt idx="2">
                  <c:v>1972</c:v>
                </c:pt>
                <c:pt idx="3">
                  <c:v>1941</c:v>
                </c:pt>
                <c:pt idx="4">
                  <c:v>1965</c:v>
                </c:pt>
                <c:pt idx="5">
                  <c:v>2153</c:v>
                </c:pt>
                <c:pt idx="6">
                  <c:v>2233</c:v>
                </c:pt>
                <c:pt idx="7">
                  <c:v>2298</c:v>
                </c:pt>
                <c:pt idx="8">
                  <c:v>2331</c:v>
                </c:pt>
                <c:pt idx="9">
                  <c:v>2304</c:v>
                </c:pt>
                <c:pt idx="10">
                  <c:v>2227</c:v>
                </c:pt>
                <c:pt idx="11">
                  <c:v>2265</c:v>
                </c:pt>
                <c:pt idx="12">
                  <c:v>2222</c:v>
                </c:pt>
                <c:pt idx="13">
                  <c:v>2308</c:v>
                </c:pt>
              </c:numCache>
            </c:numRef>
          </c:yVal>
          <c:smooth val="0"/>
        </c:ser>
        <c:axId val="55329834"/>
        <c:axId val="1097475"/>
      </c:scatterChart>
      <c:valAx>
        <c:axId val="553298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Voltage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97475"/>
        <c:crosses val="autoZero"/>
        <c:crossBetween val="midCat"/>
      </c:valAx>
      <c:valAx>
        <c:axId val="10974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Counts/min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32983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122400</xdr:colOff>
      <xdr:row>1</xdr:row>
      <xdr:rowOff>4680</xdr:rowOff>
    </xdr:from>
    <xdr:to>
      <xdr:col>25</xdr:col>
      <xdr:colOff>226440</xdr:colOff>
      <xdr:row>35</xdr:row>
      <xdr:rowOff>98640</xdr:rowOff>
    </xdr:to>
    <xdr:graphicFrame>
      <xdr:nvGraphicFramePr>
        <xdr:cNvPr id="0" name="Chart 1"/>
        <xdr:cNvGraphicFramePr/>
      </xdr:nvGraphicFramePr>
      <xdr:xfrm>
        <a:off x="5648760" y="195120"/>
        <a:ext cx="9928800" cy="63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ColWidth="8.71484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n">
        <v>600</v>
      </c>
      <c r="B2" s="0" t="n">
        <v>1288</v>
      </c>
      <c r="C2" s="0" t="n">
        <f aca="false">SQRT(B2)</f>
        <v>35.8887168898527</v>
      </c>
      <c r="D2" s="0" t="n">
        <f aca="false">(C2/B2)*100</f>
        <v>2.78639106287676</v>
      </c>
      <c r="E2" s="0" t="n">
        <f aca="false">B2-C2</f>
        <v>1252.11128311015</v>
      </c>
      <c r="F2" s="0" t="n">
        <f aca="false">B2+C2</f>
        <v>1323.88871688985</v>
      </c>
    </row>
    <row r="3" customFormat="false" ht="13.8" hidden="false" customHeight="false" outlineLevel="0" collapsed="false">
      <c r="A3" s="0" t="n">
        <v>650</v>
      </c>
      <c r="B3" s="0" t="n">
        <v>1568</v>
      </c>
      <c r="C3" s="0" t="n">
        <f aca="false">SQRT(B3)</f>
        <v>39.5979797464467</v>
      </c>
      <c r="D3" s="0" t="n">
        <f aca="false">(C3/B3)*100</f>
        <v>2.52538136138053</v>
      </c>
      <c r="E3" s="0" t="n">
        <f aca="false">B3-C3</f>
        <v>1528.40202025355</v>
      </c>
      <c r="F3" s="0" t="n">
        <f aca="false">B3+C3</f>
        <v>1607.59797974645</v>
      </c>
    </row>
    <row r="4" customFormat="false" ht="13.8" hidden="false" customHeight="false" outlineLevel="0" collapsed="false">
      <c r="A4" s="0" t="n">
        <v>700</v>
      </c>
      <c r="B4" s="0" t="n">
        <v>1972</v>
      </c>
      <c r="C4" s="0" t="n">
        <f aca="false">SQRT(B4)</f>
        <v>44.407206622349</v>
      </c>
      <c r="D4" s="0" t="n">
        <f aca="false">(C4/B4)*100</f>
        <v>2.25188674555523</v>
      </c>
      <c r="E4" s="0" t="n">
        <f aca="false">B4-C4</f>
        <v>1927.59279337765</v>
      </c>
      <c r="F4" s="0" t="n">
        <f aca="false">B4+C4</f>
        <v>2016.40720662235</v>
      </c>
    </row>
    <row r="5" customFormat="false" ht="13.8" hidden="false" customHeight="false" outlineLevel="0" collapsed="false">
      <c r="A5" s="0" t="n">
        <v>750</v>
      </c>
      <c r="B5" s="0" t="n">
        <v>1941</v>
      </c>
      <c r="C5" s="0" t="n">
        <f aca="false">SQRT(B5)</f>
        <v>44.0567815438214</v>
      </c>
      <c r="D5" s="0" t="n">
        <f aca="false">(C5/B5)*100</f>
        <v>2.26979812178369</v>
      </c>
      <c r="E5" s="0" t="n">
        <f aca="false">B5-C5</f>
        <v>1896.94321845618</v>
      </c>
      <c r="F5" s="0" t="n">
        <f aca="false">B5+C5</f>
        <v>1985.05678154382</v>
      </c>
    </row>
    <row r="6" customFormat="false" ht="13.8" hidden="false" customHeight="false" outlineLevel="0" collapsed="false">
      <c r="A6" s="0" t="n">
        <v>800</v>
      </c>
      <c r="B6" s="0" t="n">
        <v>1965</v>
      </c>
      <c r="C6" s="0" t="n">
        <f aca="false">SQRT(B6)</f>
        <v>44.328320518603</v>
      </c>
      <c r="D6" s="0" t="n">
        <f aca="false">(C6/B6)*100</f>
        <v>2.25589417397471</v>
      </c>
      <c r="E6" s="0" t="n">
        <f aca="false">B6-C6</f>
        <v>1920.6716794814</v>
      </c>
      <c r="F6" s="0" t="n">
        <f aca="false">B6+C6</f>
        <v>2009.3283205186</v>
      </c>
    </row>
    <row r="7" customFormat="false" ht="13.8" hidden="false" customHeight="false" outlineLevel="0" collapsed="false">
      <c r="A7" s="0" t="n">
        <v>850</v>
      </c>
      <c r="B7" s="0" t="n">
        <v>2153</v>
      </c>
      <c r="C7" s="0" t="n">
        <f aca="false">SQRT(B7)</f>
        <v>46.4004310324807</v>
      </c>
      <c r="D7" s="0" t="n">
        <f aca="false">(C7/B7)*100</f>
        <v>2.15515239351977</v>
      </c>
      <c r="E7" s="0" t="n">
        <f aca="false">B7-C7</f>
        <v>2106.59956896752</v>
      </c>
      <c r="F7" s="0" t="n">
        <f aca="false">B7+C7</f>
        <v>2199.40043103248</v>
      </c>
    </row>
    <row r="8" customFormat="false" ht="13.8" hidden="false" customHeight="false" outlineLevel="0" collapsed="false">
      <c r="A8" s="0" t="n">
        <v>900</v>
      </c>
      <c r="B8" s="0" t="n">
        <v>2233</v>
      </c>
      <c r="C8" s="0" t="n">
        <f aca="false">SQRT(B8)</f>
        <v>47.2546294028426</v>
      </c>
      <c r="D8" s="0" t="n">
        <f aca="false">(C8/B8)*100</f>
        <v>2.11619477845242</v>
      </c>
      <c r="E8" s="0" t="n">
        <f aca="false">B8-C8</f>
        <v>2185.74537059716</v>
      </c>
      <c r="F8" s="0" t="n">
        <f aca="false">B8+C8</f>
        <v>2280.25462940284</v>
      </c>
    </row>
    <row r="9" customFormat="false" ht="13.8" hidden="false" customHeight="false" outlineLevel="0" collapsed="false">
      <c r="A9" s="0" t="n">
        <v>950</v>
      </c>
      <c r="B9" s="0" t="n">
        <v>2298</v>
      </c>
      <c r="C9" s="0" t="n">
        <f aca="false">SQRT(B9)</f>
        <v>47.9374592568275</v>
      </c>
      <c r="D9" s="0" t="n">
        <f aca="false">(C9/B9)*100</f>
        <v>2.08605131665916</v>
      </c>
      <c r="E9" s="0" t="n">
        <f aca="false">B9-C9</f>
        <v>2250.06254074317</v>
      </c>
      <c r="F9" s="0" t="n">
        <f aca="false">B9+C9</f>
        <v>2345.93745925683</v>
      </c>
    </row>
    <row r="10" customFormat="false" ht="13.8" hidden="false" customHeight="false" outlineLevel="0" collapsed="false">
      <c r="A10" s="0" t="n">
        <v>1000</v>
      </c>
      <c r="B10" s="0" t="n">
        <v>2331</v>
      </c>
      <c r="C10" s="0" t="n">
        <f aca="false">SQRT(B10)</f>
        <v>48.2804308182932</v>
      </c>
      <c r="D10" s="0" t="n">
        <f aca="false">(C10/B10)*100</f>
        <v>2.07123255333733</v>
      </c>
      <c r="E10" s="0" t="n">
        <f aca="false">B10-C10</f>
        <v>2282.71956918171</v>
      </c>
      <c r="F10" s="0" t="n">
        <f aca="false">B10+C10</f>
        <v>2379.28043081829</v>
      </c>
    </row>
    <row r="11" customFormat="false" ht="13.8" hidden="false" customHeight="false" outlineLevel="0" collapsed="false">
      <c r="A11" s="0" t="n">
        <v>1050</v>
      </c>
      <c r="B11" s="0" t="n">
        <v>2304</v>
      </c>
      <c r="C11" s="0" t="n">
        <f aca="false">SQRT(B11)</f>
        <v>48</v>
      </c>
      <c r="D11" s="0" t="n">
        <f aca="false">(C11/B11)*100</f>
        <v>2.08333333333333</v>
      </c>
      <c r="E11" s="0" t="n">
        <f aca="false">B11-C11</f>
        <v>2256</v>
      </c>
      <c r="F11" s="0" t="n">
        <f aca="false">B11+C11</f>
        <v>2352</v>
      </c>
    </row>
    <row r="12" customFormat="false" ht="13.8" hidden="false" customHeight="false" outlineLevel="0" collapsed="false">
      <c r="A12" s="0" t="n">
        <v>1100</v>
      </c>
      <c r="B12" s="0" t="n">
        <v>2227</v>
      </c>
      <c r="C12" s="0" t="n">
        <f aca="false">SQRT(B12)</f>
        <v>47.1911008559877</v>
      </c>
      <c r="D12" s="0" t="n">
        <f aca="false">(C12/B12)*100</f>
        <v>2.11904359479065</v>
      </c>
      <c r="E12" s="0" t="n">
        <f aca="false">B12-C12</f>
        <v>2179.80889914401</v>
      </c>
      <c r="F12" s="0" t="n">
        <f aca="false">B12+C12</f>
        <v>2274.19110085599</v>
      </c>
    </row>
    <row r="13" customFormat="false" ht="13.8" hidden="false" customHeight="false" outlineLevel="0" collapsed="false">
      <c r="A13" s="0" t="n">
        <v>1200</v>
      </c>
      <c r="B13" s="0" t="n">
        <v>2265</v>
      </c>
      <c r="C13" s="0" t="n">
        <f aca="false">SQRT(B13)</f>
        <v>47.5920161371632</v>
      </c>
      <c r="D13" s="0" t="n">
        <f aca="false">(C13/B13)*100</f>
        <v>2.10119276543767</v>
      </c>
      <c r="E13" s="0" t="n">
        <f aca="false">B13-C13</f>
        <v>2217.40798386284</v>
      </c>
      <c r="F13" s="0" t="n">
        <f aca="false">B13+C13</f>
        <v>2312.59201613716</v>
      </c>
    </row>
    <row r="14" customFormat="false" ht="13.8" hidden="false" customHeight="false" outlineLevel="0" collapsed="false">
      <c r="A14" s="0" t="n">
        <v>1300</v>
      </c>
      <c r="B14" s="0" t="n">
        <v>2222</v>
      </c>
      <c r="C14" s="0" t="n">
        <f aca="false">SQRT(B14)</f>
        <v>47.1380949975707</v>
      </c>
      <c r="D14" s="0" t="n">
        <f aca="false">(C14/B14)*100</f>
        <v>2.12142641753244</v>
      </c>
      <c r="E14" s="0" t="n">
        <f aca="false">B14-C14</f>
        <v>2174.86190500243</v>
      </c>
      <c r="F14" s="0" t="n">
        <f aca="false">B14+C14</f>
        <v>2269.13809499757</v>
      </c>
    </row>
    <row r="15" customFormat="false" ht="13.8" hidden="false" customHeight="false" outlineLevel="0" collapsed="false">
      <c r="A15" s="0" t="n">
        <v>1400</v>
      </c>
      <c r="B15" s="0" t="n">
        <v>2308</v>
      </c>
      <c r="C15" s="0" t="n">
        <f aca="false">SQRT(B15)</f>
        <v>48.0416485978573</v>
      </c>
      <c r="D15" s="0" t="n">
        <f aca="false">(C15/B15)*100</f>
        <v>2.08152723560907</v>
      </c>
      <c r="E15" s="0" t="n">
        <f aca="false">B15-C15</f>
        <v>2259.95835140214</v>
      </c>
      <c r="F15" s="0" t="n">
        <f aca="false">B15+C15</f>
        <v>2356.04164859786</v>
      </c>
    </row>
    <row r="17" customFormat="false" ht="15" hidden="false" customHeight="false" outlineLevel="0" collapsed="false">
      <c r="A17" s="0" t="n">
        <f aca="false">AVERAGE(B8:B15)</f>
        <v>2273.5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2022-10-26T13:49:40Z</dcterms:created>
  <dc:creator>Arthur Goetzke-Coburn</dc:creator>
  <dc:description/>
  <dc:language>en-CA</dc:language>
  <cp:lastModifiedBy/>
  <dcterms:modified xsi:type="dcterms:W3CDTF">2022-11-29T23:30:15Z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