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E:\Documents\Falguni Documents\DA\EXCEL\"/>
    </mc:Choice>
  </mc:AlternateContent>
  <xr:revisionPtr revIDLastSave="0" documentId="13_ncr:1_{E06729D0-5E98-42C4-B1F7-6889AB18CD8E}" xr6:coauthVersionLast="47" xr6:coauthVersionMax="47" xr10:uidLastSave="{00000000-0000-0000-0000-000000000000}"/>
  <bookViews>
    <workbookView xWindow="-108" yWindow="-108" windowWidth="23256" windowHeight="12456" xr2:uid="{00000000-000D-0000-FFFF-FFFF00000000}"/>
  </bookViews>
  <sheets>
    <sheet name="DASHBOARD" sheetId="1" r:id="rId1"/>
    <sheet name="STATE" sheetId="16" r:id="rId2"/>
    <sheet name="MARGIN" sheetId="18" r:id="rId3"/>
    <sheet name="STORE" sheetId="2" r:id="rId4"/>
    <sheet name="SELLER" sheetId="15" r:id="rId5"/>
    <sheet name="MONTHLY PROFIT" sheetId="4" r:id="rId6"/>
    <sheet name="CATEGORY" sheetId="5" r:id="rId7"/>
  </sheets>
  <definedNames>
    <definedName name="_xlchart.v5.0" hidden="1">STATE!$A$3</definedName>
    <definedName name="_xlchart.v5.1" hidden="1">STATE!$A$4:$A$9</definedName>
    <definedName name="_xlchart.v5.2" hidden="1">STATE!$B$3</definedName>
    <definedName name="_xlchart.v5.3" hidden="1">STATE!$B$4:$B$9</definedName>
    <definedName name="ExternalData_1" localSheetId="3" hidden="1">STORE!$A$1:$G$201</definedName>
    <definedName name="Slicer_Category">#N/A</definedName>
    <definedName name="Slicer_Seller">#N/A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8" l="1"/>
  <c r="C6" i="18"/>
  <c r="C4" i="18"/>
  <c r="D14"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19A331-A14A-43BF-8382-7ECCF96E575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<sst xmlns="http://schemas.openxmlformats.org/spreadsheetml/2006/main" count="1067" uniqueCount="67">
  <si>
    <t>Month</t>
  </si>
  <si>
    <t>Seller</t>
  </si>
  <si>
    <t>Category</t>
  </si>
  <si>
    <t>Product</t>
  </si>
  <si>
    <t>State</t>
  </si>
  <si>
    <t>Sales</t>
  </si>
  <si>
    <t>Profit</t>
  </si>
  <si>
    <t>May</t>
  </si>
  <si>
    <t>Dave</t>
  </si>
  <si>
    <t>Electronics</t>
  </si>
  <si>
    <t>Smartphone</t>
  </si>
  <si>
    <t>California</t>
  </si>
  <si>
    <t>Nov</t>
  </si>
  <si>
    <t>Frank</t>
  </si>
  <si>
    <t>Clothing</t>
  </si>
  <si>
    <t>Jeans</t>
  </si>
  <si>
    <t>Texas</t>
  </si>
  <si>
    <t>Jun</t>
  </si>
  <si>
    <t>Eve</t>
  </si>
  <si>
    <t>Sports &amp; Fitness</t>
  </si>
  <si>
    <t>Yoga Mat</t>
  </si>
  <si>
    <t>New York</t>
  </si>
  <si>
    <t>Dec</t>
  </si>
  <si>
    <t>Food &amp; Beverages</t>
  </si>
  <si>
    <t>Snacks</t>
  </si>
  <si>
    <t>Feb</t>
  </si>
  <si>
    <t>Jacket</t>
  </si>
  <si>
    <t>Florida</t>
  </si>
  <si>
    <t>Mar</t>
  </si>
  <si>
    <t>Bob</t>
  </si>
  <si>
    <t>Juice</t>
  </si>
  <si>
    <t>Carol</t>
  </si>
  <si>
    <t>Bicycle</t>
  </si>
  <si>
    <t>Illinois</t>
  </si>
  <si>
    <t>Home Appliances</t>
  </si>
  <si>
    <t>Microwave</t>
  </si>
  <si>
    <t>Jan</t>
  </si>
  <si>
    <t>Jul</t>
  </si>
  <si>
    <t>Alice</t>
  </si>
  <si>
    <t>Apr</t>
  </si>
  <si>
    <t>Aug</t>
  </si>
  <si>
    <t>Dumbbells</t>
  </si>
  <si>
    <t>T-Shirt</t>
  </si>
  <si>
    <t>Dishwasher</t>
  </si>
  <si>
    <t>Tea</t>
  </si>
  <si>
    <t>Sweater</t>
  </si>
  <si>
    <t>Headphones</t>
  </si>
  <si>
    <t>Pennsylvania</t>
  </si>
  <si>
    <t>Grace</t>
  </si>
  <si>
    <t>Refrigerator</t>
  </si>
  <si>
    <t>Camera</t>
  </si>
  <si>
    <t>Oct</t>
  </si>
  <si>
    <t>Treadmill</t>
  </si>
  <si>
    <t>Laptop</t>
  </si>
  <si>
    <t>Sep</t>
  </si>
  <si>
    <t>Coffee</t>
  </si>
  <si>
    <t>Toaster</t>
  </si>
  <si>
    <t>Row Labels</t>
  </si>
  <si>
    <t>Grand Total</t>
  </si>
  <si>
    <t>Sum of Sales</t>
  </si>
  <si>
    <t>Sum of Profit</t>
  </si>
  <si>
    <t>SALES PERFORMANCE DASHBOARD</t>
  </si>
  <si>
    <t>JANUARY - DECEMBER 2024</t>
  </si>
  <si>
    <t>$448,020</t>
  </si>
  <si>
    <r>
      <t>$</t>
    </r>
    <r>
      <rPr>
        <sz val="18"/>
        <color theme="1"/>
        <rFont val="Calibri"/>
        <family val="2"/>
        <scheme val="minor"/>
      </rPr>
      <t>981,140</t>
    </r>
  </si>
  <si>
    <t>STATE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</si>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</sst>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6" x14ac:knownFonts="1">
    <font>
      <sz val="11"/>
      <color theme="1"/>
      <name val="Calibri"/>
      <family val="2"/>
      <scheme val="minor"/>
    </font>
    <font>
      <sz val="11"/>
      <color theme="1"/>
      <name val="Calibri"/>
      <family val="2"/>
      <scheme val="minor"/>
    </font>
    <font>
      <sz val="18"/>
      <color theme="1"/>
      <name val="Calibri"/>
      <family val="2"/>
      <scheme val="minor"/>
    </font>
    <font>
      <b/>
      <sz val="12"/>
      <color theme="1"/>
      <name val="Calibri"/>
      <family val="2"/>
      <scheme val="minor"/>
    </font>
    <font>
      <b/>
      <sz val="24"/>
      <color theme="3" tint="-0.499984740745262"/>
      <name val="Aparajita"/>
      <family val="1"/>
    </font>
    <font>
      <sz val="11"/>
      <color theme="3" tint="-0.499984740745262"/>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3" fontId="0" fillId="0" borderId="0" xfId="0" pivotButton="1" applyNumberFormat="1"/>
    <xf numFmtId="3" fontId="0" fillId="0" borderId="0" xfId="0" applyNumberFormat="1"/>
    <xf numFmtId="3" fontId="0" fillId="0" borderId="0" xfId="0" applyNumberFormat="1" applyAlignment="1">
      <alignment horizontal="left"/>
    </xf>
    <xf numFmtId="164" fontId="0" fillId="0" borderId="0" xfId="0" applyNumberFormat="1"/>
    <xf numFmtId="164" fontId="0" fillId="0" borderId="0" xfId="1" applyNumberFormat="1" applyFont="1"/>
    <xf numFmtId="9" fontId="0" fillId="0" borderId="0" xfId="1" applyNumberFormat="1" applyFont="1"/>
    <xf numFmtId="1" fontId="0" fillId="0" borderId="0" xfId="0" applyNumberFormat="1"/>
    <xf numFmtId="0" fontId="0" fillId="2" borderId="0" xfId="0" applyFill="1" applyAlignment="1">
      <alignment horizontal="center"/>
    </xf>
    <xf numFmtId="0" fontId="0" fillId="2" borderId="0" xfId="0" applyFill="1"/>
    <xf numFmtId="0" fontId="3" fillId="2" borderId="0" xfId="0" applyFont="1" applyFill="1"/>
    <xf numFmtId="0" fontId="4" fillId="2" borderId="0" xfId="0" applyFont="1" applyFill="1" applyAlignment="1">
      <alignment horizontal="center"/>
    </xf>
    <xf numFmtId="0" fontId="5" fillId="2" borderId="0" xfId="0" applyFont="1" applyFill="1" applyAlignment="1">
      <alignment horizontal="center"/>
    </xf>
    <xf numFmtId="9" fontId="0" fillId="0" borderId="0" xfId="2" applyFont="1"/>
    <xf numFmtId="9" fontId="0" fillId="0" borderId="0" xfId="0" applyNumberFormat="1"/>
  </cellXfs>
  <cellStyles count="3">
    <cellStyle name="Comma" xfId="1" builtinId="3"/>
    <cellStyle name="Normal" xfId="0" builtinId="0"/>
    <cellStyle name="Percent" xfId="2" builtinId="5"/>
  </cellStyles>
  <dxfs count="82">
    <dxf>
      <numFmt numFmtId="164" formatCode="_ * #,##0_ ;_ * \-#,##0_ ;_ * &quot;-&quot;??_ ;_ @_ "/>
    </dxf>
    <dxf>
      <numFmt numFmtId="164" formatCode="_ * #,##0_ ;_ * \-#,##0_ ;_ * &quot;-&quot;??_ ;_ @_ "/>
    </dxf>
    <dxf>
      <numFmt numFmtId="1" formatCode="0"/>
    </dxf>
    <dxf>
      <numFmt numFmtId="1" formatCode="0"/>
    </dxf>
    <dxf>
      <numFmt numFmtId="164" formatCode="_ * #,##0_ ;_ * \-#,##0_ ;_ * &quot;-&quot;??_ ;_ @_ "/>
    </dxf>
    <dxf>
      <numFmt numFmtId="3" formatCode="#,##0"/>
    </dxf>
    <dxf>
      <numFmt numFmtId="3" formatCode="#,##0"/>
    </dxf>
    <dxf>
      <numFmt numFmtId="3" formatCode="#,##0"/>
    </dxf>
    <dxf>
      <numFmt numFmtId="3" formatCode="#,##0"/>
    </dxf>
    <dxf>
      <numFmt numFmtId="3" formatCode="#,##0"/>
    </dxf>
    <dxf>
      <numFmt numFmtId="3" formatCode="#,##0"/>
    </dxf>
    <dxf>
      <numFmt numFmtId="164" formatCode="_ * #,##0_ ;_ * \-#,##0_ ;_ * &quot;-&quot;??_ ;_ @_ "/>
    </dxf>
    <dxf>
      <numFmt numFmtId="164" formatCode="_ * #,##0_ ;_ * \-#,##0_ ;_ * &quot;-&quot;??_ ;_ @_ "/>
    </dxf>
    <dxf>
      <numFmt numFmtId="1" formatCode="0"/>
    </dxf>
    <dxf>
      <numFmt numFmtId="1" formatCode="0"/>
    </dxf>
    <dxf>
      <numFmt numFmtId="164" formatCode="_ * #,##0_ ;_ * \-#,##0_ ;_ * &quot;-&quot;??_ ;_ @_ "/>
    </dxf>
    <dxf>
      <numFmt numFmtId="3" formatCode="#,##0"/>
    </dxf>
    <dxf>
      <numFmt numFmtId="3" formatCode="#,##0"/>
    </dxf>
    <dxf>
      <numFmt numFmtId="3" formatCode="#,##0"/>
    </dxf>
    <dxf>
      <numFmt numFmtId="3" formatCode="#,##0"/>
    </dxf>
    <dxf>
      <numFmt numFmtId="3" formatCode="#,##0"/>
    </dxf>
    <dxf>
      <numFmt numFmtId="3" formatCode="#,##0"/>
    </dxf>
    <dxf>
      <numFmt numFmtId="164" formatCode="_ * #,##0_ ;_ * \-#,##0_ ;_ * &quot;-&quot;??_ ;_ @_ "/>
    </dxf>
    <dxf>
      <numFmt numFmtId="164" formatCode="_ * #,##0_ ;_ * \-#,##0_ ;_ * &quot;-&quot;??_ ;_ @_ "/>
    </dxf>
    <dxf>
      <numFmt numFmtId="1" formatCode="0"/>
    </dxf>
    <dxf>
      <numFmt numFmtId="1" formatCode="0"/>
    </dxf>
    <dxf>
      <numFmt numFmtId="164" formatCode="_ * #,##0_ ;_ * \-#,##0_ ;_ * &quot;-&quot;??_ ;_ @_ "/>
    </dxf>
    <dxf>
      <numFmt numFmtId="3" formatCode="#,##0"/>
    </dxf>
    <dxf>
      <numFmt numFmtId="3" formatCode="#,##0"/>
    </dxf>
    <dxf>
      <numFmt numFmtId="3" formatCode="#,##0"/>
    </dxf>
    <dxf>
      <numFmt numFmtId="3" formatCode="#,##0"/>
    </dxf>
    <dxf>
      <numFmt numFmtId="3" formatCode="#,##0"/>
    </dxf>
    <dxf>
      <numFmt numFmtId="3" formatCode="#,##0"/>
    </dxf>
    <dxf>
      <numFmt numFmtId="164" formatCode="_ * #,##0_ ;_ * \-#,##0_ ;_ * &quot;-&quot;??_ ;_ @_ "/>
    </dxf>
    <dxf>
      <numFmt numFmtId="164" formatCode="_ * #,##0_ ;_ * \-#,##0_ ;_ * &quot;-&quot;??_ ;_ @_ "/>
    </dxf>
    <dxf>
      <numFmt numFmtId="1" formatCode="0"/>
    </dxf>
    <dxf>
      <numFmt numFmtId="1" formatCode="0"/>
    </dxf>
    <dxf>
      <numFmt numFmtId="164" formatCode="_ * #,##0_ ;_ * \-#,##0_ ;_ * &quot;-&quot;??_ ;_ @_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_ * #,##0_ ;_ * \-#,##0_ ;_ * &quot;-&quot;??_ ;_ @_ "/>
    </dxf>
    <dxf>
      <numFmt numFmtId="164" formatCode="_ * #,##0_ ;_ * \-#,##0_ ;_ * &quot;-&quot;??_ ;_ @_ "/>
    </dxf>
    <dxf>
      <numFmt numFmtId="1" formatCode="0"/>
    </dxf>
    <dxf>
      <numFmt numFmtId="1" formatCode="0"/>
    </dxf>
    <dxf>
      <numFmt numFmtId="164" formatCode="_ * #,##0_ ;_ * \-#,##0_ ;_ * &quot;-&quot;??_ ;_ @_ "/>
    </dxf>
    <dxf>
      <numFmt numFmtId="3" formatCode="#,##0"/>
    </dxf>
    <dxf>
      <numFmt numFmtId="3" formatCode="#,##0"/>
    </dxf>
    <dxf>
      <numFmt numFmtId="3" formatCode="#,##0"/>
    </dxf>
    <dxf>
      <numFmt numFmtId="3" formatCode="#,##0"/>
    </dxf>
    <dxf>
      <numFmt numFmtId="3" formatCode="#,##0"/>
    </dxf>
    <dxf>
      <numFmt numFmtId="3" formatCode="#,##0"/>
    </dxf>
    <dxf>
      <numFmt numFmtId="164" formatCode="_ * #,##0_ ;_ * \-#,##0_ ;_ * &quot;-&quot;??_ ;_ @_ "/>
    </dxf>
    <dxf>
      <numFmt numFmtId="164" formatCode="_ * #,##0_ ;_ * \-#,##0_ ;_ * &quot;-&quot;??_ ;_ @_ "/>
    </dxf>
    <dxf>
      <numFmt numFmtId="1" formatCode="0"/>
    </dxf>
    <dxf>
      <numFmt numFmtId="1" formatCode="0"/>
    </dxf>
    <dxf>
      <numFmt numFmtId="164" formatCode="_ * #,##0_ ;_ * \-#,##0_ ;_ * &quot;-&quot;??_ ;_ @_ "/>
    </dxf>
    <dxf>
      <numFmt numFmtId="1" formatCode="0"/>
    </dxf>
    <dxf>
      <numFmt numFmtId="1" formatCode="0"/>
    </dxf>
    <dxf>
      <numFmt numFmtId="164" formatCode="_ * #,##0_ ;_ * \-#,##0_ ;_ * &quot;-&quot;??_ ;_ @_ "/>
    </dxf>
    <dxf>
      <numFmt numFmtId="3" formatCode="#,##0"/>
    </dxf>
    <dxf>
      <numFmt numFmtId="3" formatCode="#,##0"/>
    </dxf>
    <dxf>
      <numFmt numFmtId="3" formatCode="#,##0"/>
    </dxf>
    <dxf>
      <numFmt numFmtId="3" formatCode="#,##0"/>
    </dxf>
    <dxf>
      <numFmt numFmtId="3" formatCode="#,##0"/>
    </dxf>
    <dxf>
      <numFmt numFmtId="3" formatCode="#,##0"/>
    </dxf>
    <dxf>
      <numFmt numFmtId="164" formatCode="_ * #,##0_ ;_ * \-#,##0_ ;_ * &quot;-&quot;??_ ;_ @_ "/>
    </dxf>
    <dxf>
      <numFmt numFmtId="0" formatCode="General"/>
    </dxf>
    <dxf>
      <numFmt numFmtId="0" formatCode="General"/>
    </dxf>
    <dxf>
      <numFmt numFmtId="0" formatCode="General"/>
    </dxf>
    <dxf>
      <numFmt numFmtId="0" formatCode="General"/>
    </dxf>
    <dxf>
      <numFmt numFmtId="0" formatCode="General"/>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[Store.xlsx]MONTHLY PROFIT!PivotTable1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341701534170154E-2"/>
          <c:y val="0.24001975988742852"/>
          <c:w val="0.96931659693165972"/>
          <c:h val="0.63831821402552813"/>
        </c:manualLayout>
      </c:layout>
      <c:barChart>
        <c:barDir val="col"/>
        <c:grouping val="clustered"/>
        <c:varyColors val="0"/>
        <c:ser>
          <c:idx val="0"/>
          <c:order val="0"/>
          <c:tx>
            <c:strRef>
              <c:f>'MONTHLY PROFIT'!$B$3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PROFIT'!$B$4:$B$16</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AEC0-4D27-8540-9AE29C60B777}"/>
            </c:ext>
          </c:extLst>
        </c:ser>
        <c:dLbls>
          <c:dLblPos val="outEnd"/>
          <c:showLegendKey val="0"/>
          <c:showVal val="1"/>
          <c:showCatName val="0"/>
          <c:showSerName val="0"/>
          <c:showPercent val="0"/>
          <c:showBubbleSize val="0"/>
        </c:dLbls>
        <c:gapWidth val="219"/>
        <c:axId val="1558400159"/>
        <c:axId val="1558392959"/>
      </c:barChart>
      <c:lineChart>
        <c:grouping val="standard"/>
        <c:varyColors val="0"/>
        <c:ser>
          <c:idx val="1"/>
          <c:order val="1"/>
          <c:tx>
            <c:strRef>
              <c:f>'MONTHLY PROFIT'!$C$3</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PROFIT'!$C$4:$C$16</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1-AEC0-4D27-8540-9AE29C60B777}"/>
            </c:ext>
          </c:extLst>
        </c:ser>
        <c:dLbls>
          <c:showLegendKey val="0"/>
          <c:showVal val="0"/>
          <c:showCatName val="0"/>
          <c:showSerName val="0"/>
          <c:showPercent val="0"/>
          <c:showBubbleSize val="0"/>
        </c:dLbls>
        <c:marker val="1"/>
        <c:smooth val="0"/>
        <c:axId val="1558400159"/>
        <c:axId val="1558392959"/>
      </c:lineChart>
      <c:catAx>
        <c:axId val="15584001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92959"/>
        <c:crosses val="autoZero"/>
        <c:auto val="1"/>
        <c:lblAlgn val="ctr"/>
        <c:lblOffset val="100"/>
        <c:noMultiLvlLbl val="0"/>
      </c:catAx>
      <c:valAx>
        <c:axId val="1558392959"/>
        <c:scaling>
          <c:orientation val="minMax"/>
        </c:scaling>
        <c:delete val="1"/>
        <c:axPos val="l"/>
        <c:numFmt formatCode="#,##0" sourceLinked="1"/>
        <c:majorTickMark val="none"/>
        <c:minorTickMark val="none"/>
        <c:tickLblPos val="nextTo"/>
        <c:crossAx val="1558400159"/>
        <c:crosses val="autoZero"/>
        <c:crossBetween val="between"/>
      </c:valAx>
      <c:spPr>
        <a:noFill/>
        <a:ln>
          <a:noFill/>
        </a:ln>
        <a:effectLst/>
      </c:spPr>
    </c:plotArea>
    <c:legend>
      <c:legendPos val="t"/>
      <c:layout>
        <c:manualLayout>
          <c:xMode val="edge"/>
          <c:yMode val="edge"/>
          <c:x val="0.67231107200309637"/>
          <c:y val="3.0525030525030524E-2"/>
          <c:w val="0.32768887082392012"/>
          <c:h val="0.106132818303372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[Store.xlsx]SELLER!PivotTable3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SALESPERSON</a:t>
            </a:r>
          </a:p>
        </c:rich>
      </c:tx>
      <c:layout>
        <c:manualLayout>
          <c:xMode val="edge"/>
          <c:yMode val="edge"/>
          <c:x val="5.3479002624671902E-2"/>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SELLER!$B$3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SELLER!$A$4:$A$11</c:f>
              <c:strCache>
                <c:ptCount val="7"/>
                <c:pt idx="0">
                  <c:v>Alice</c:v>
                </c:pt>
                <c:pt idx="1">
                  <c:v>Bob</c:v>
                </c:pt>
                <c:pt idx="2">
                  <c:v>Carol</c:v>
                </c:pt>
                <c:pt idx="3">
                  <c:v>Dave</c:v>
                </c:pt>
                <c:pt idx="4">
                  <c:v>Eve</c:v>
                </c:pt>
                <c:pt idx="5">
                  <c:v>Frank</c:v>
                </c:pt>
                <c:pt idx="6">
                  <c:v>Grace</c:v>
                </c:pt>
              </c:strCache>
            </c:strRef>
          </c:cat>
          <c:val>
            <c:numRef>
              <c:f>SELLER!$B$4:$B$11</c:f>
              <c:numCache>
                <c:formatCode>_ * #,##0_ ;_ * \-#,##0_ ;_ * "-"??_ ;_ @_ </c:formatCode>
                <c:ptCount val="7"/>
                <c:pt idx="0">
                  <c:v>148639.21999999997</c:v>
                </c:pt>
                <c:pt idx="1">
                  <c:v>170973.17999999993</c:v>
                </c:pt>
                <c:pt idx="2">
                  <c:v>146463.46999999997</c:v>
                </c:pt>
                <c:pt idx="3">
                  <c:v>146424.48000000004</c:v>
                </c:pt>
                <c:pt idx="4">
                  <c:v>123672.96000000001</c:v>
                </c:pt>
                <c:pt idx="5">
                  <c:v>106484.04000000001</c:v>
                </c:pt>
                <c:pt idx="6">
                  <c:v>138482.85999999996</c:v>
                </c:pt>
              </c:numCache>
            </c:numRef>
          </c:val>
          <c:extLst>
            <c:ext xmlns:c16="http://schemas.microsoft.com/office/drawing/2014/chart" uri="{C3380CC4-5D6E-409C-BE32-E72D297353CC}">
              <c16:uniqueId val="{00000000-9EEB-4C85-8D21-3C6069E83348}"/>
            </c:ext>
          </c:extLst>
        </c:ser>
        <c:ser>
          <c:idx val="1"/>
          <c:order val="1"/>
          <c:tx>
            <c:strRef>
              <c:f>SELLER!$C$3</c:f>
              <c:strCache>
                <c:ptCount val="1"/>
                <c:pt idx="0">
                  <c:v>Sum of Profit</c:v>
                </c:pt>
              </c:strCache>
            </c:strRef>
          </c:tx>
          <c:spPr>
            <a:solidFill>
              <a:schemeClr val="accent2"/>
            </a:solidFill>
            <a:ln>
              <a:noFill/>
            </a:ln>
            <a:effectLst/>
          </c:spPr>
          <c:invertIfNegative val="0"/>
          <c:cat>
            <c:strRef>
              <c:f>SELLER!$A$4:$A$11</c:f>
              <c:strCache>
                <c:ptCount val="7"/>
                <c:pt idx="0">
                  <c:v>Alice</c:v>
                </c:pt>
                <c:pt idx="1">
                  <c:v>Bob</c:v>
                </c:pt>
                <c:pt idx="2">
                  <c:v>Carol</c:v>
                </c:pt>
                <c:pt idx="3">
                  <c:v>Dave</c:v>
                </c:pt>
                <c:pt idx="4">
                  <c:v>Eve</c:v>
                </c:pt>
                <c:pt idx="5">
                  <c:v>Frank</c:v>
                </c:pt>
                <c:pt idx="6">
                  <c:v>Grace</c:v>
                </c:pt>
              </c:strCache>
            </c:strRef>
          </c:cat>
          <c:val>
            <c:numRef>
              <c:f>SELLER!$C$4:$C$11</c:f>
              <c:numCache>
                <c:formatCode>_ * #,##0_ ;_ * \-#,##0_ ;_ * "-"??_ ;_ @_ </c:formatCode>
                <c:ptCount val="7"/>
                <c:pt idx="0">
                  <c:v>68976.390000000014</c:v>
                </c:pt>
                <c:pt idx="1">
                  <c:v>67730.429999999993</c:v>
                </c:pt>
                <c:pt idx="2">
                  <c:v>75659.250000000015</c:v>
                </c:pt>
                <c:pt idx="3">
                  <c:v>51504.74</c:v>
                </c:pt>
                <c:pt idx="4">
                  <c:v>54599.55</c:v>
                </c:pt>
                <c:pt idx="5">
                  <c:v>51216.37999999999</c:v>
                </c:pt>
                <c:pt idx="6">
                  <c:v>78333.89999999998</c:v>
                </c:pt>
              </c:numCache>
            </c:numRef>
          </c:val>
          <c:extLst>
            <c:ext xmlns:c16="http://schemas.microsoft.com/office/drawing/2014/chart" uri="{C3380CC4-5D6E-409C-BE32-E72D297353CC}">
              <c16:uniqueId val="{00000001-9EEB-4C85-8D21-3C6069E83348}"/>
            </c:ext>
          </c:extLst>
        </c:ser>
        <c:dLbls>
          <c:showLegendKey val="0"/>
          <c:showVal val="0"/>
          <c:showCatName val="0"/>
          <c:showSerName val="0"/>
          <c:showPercent val="0"/>
          <c:showBubbleSize val="0"/>
        </c:dLbls>
        <c:gapWidth val="100"/>
        <c:overlap val="100"/>
        <c:axId val="1562727631"/>
        <c:axId val="1562734351"/>
      </c:barChart>
      <c:catAx>
        <c:axId val="156272763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4351"/>
        <c:crosses val="autoZero"/>
        <c:auto val="1"/>
        <c:lblAlgn val="ctr"/>
        <c:lblOffset val="100"/>
        <c:noMultiLvlLbl val="0"/>
      </c:catAx>
      <c:valAx>
        <c:axId val="1562734351"/>
        <c:scaling>
          <c:orientation val="minMax"/>
        </c:scaling>
        <c:delete val="1"/>
        <c:axPos val="b"/>
        <c:numFmt formatCode="_ * #,##0_ ;_ * \-#,##0_ ;_ * &quot;-&quot;??_ ;_ @_ " sourceLinked="1"/>
        <c:majorTickMark val="none"/>
        <c:minorTickMark val="none"/>
        <c:tickLblPos val="nextTo"/>
        <c:crossAx val="1562727631"/>
        <c:crosses val="autoZero"/>
        <c:crossBetween val="between"/>
      </c:valAx>
      <c:spPr>
        <a:noFill/>
        <a:ln>
          <a:noFill/>
        </a:ln>
        <a:effectLst/>
      </c:spPr>
    </c:plotArea>
    <c:legend>
      <c:legendPos val="r"/>
      <c:layout>
        <c:manualLayout>
          <c:xMode val="edge"/>
          <c:yMode val="edge"/>
          <c:x val="0.48093919510061245"/>
          <c:y val="2.393445610965296E-2"/>
          <c:w val="0.39961636045494314"/>
          <c:h val="0.1238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[Store.xlsx]CATEGORY!PivotTable2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CATEGORY</a:t>
            </a:r>
          </a:p>
        </c:rich>
      </c:tx>
      <c:layout>
        <c:manualLayout>
          <c:xMode val="edge"/>
          <c:yMode val="edge"/>
          <c:x val="5.54166666666666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05402449693787"/>
          <c:y val="0.15682925051035287"/>
          <c:w val="0.69439041994750661"/>
          <c:h val="0.79224482356372117"/>
        </c:manualLayout>
      </c:layout>
      <c:barChart>
        <c:barDir val="bar"/>
        <c:grouping val="clustered"/>
        <c:varyColors val="0"/>
        <c:ser>
          <c:idx val="0"/>
          <c:order val="0"/>
          <c:tx>
            <c:strRef>
              <c:f>CATEGORY!$B$3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CATEGORY!$A$4:$A$9</c:f>
              <c:strCache>
                <c:ptCount val="5"/>
                <c:pt idx="0">
                  <c:v>Clothing</c:v>
                </c:pt>
                <c:pt idx="1">
                  <c:v>Electronics</c:v>
                </c:pt>
                <c:pt idx="2">
                  <c:v>Food &amp; Beverages</c:v>
                </c:pt>
                <c:pt idx="3">
                  <c:v>Home Appliances</c:v>
                </c:pt>
                <c:pt idx="4">
                  <c:v>Sports &amp; Fitness</c:v>
                </c:pt>
              </c:strCache>
            </c:strRef>
          </c:cat>
          <c:val>
            <c:numRef>
              <c:f>CATEGORY!$B$4:$B$9</c:f>
              <c:numCache>
                <c:formatCode>_ * #,##0_ ;_ * \-#,##0_ ;_ * "-"??_ ;_ @_ </c:formatCode>
                <c:ptCount val="5"/>
                <c:pt idx="0">
                  <c:v>188231.41</c:v>
                </c:pt>
                <c:pt idx="1">
                  <c:v>195290.74999999994</c:v>
                </c:pt>
                <c:pt idx="2">
                  <c:v>170206.58</c:v>
                </c:pt>
                <c:pt idx="3">
                  <c:v>189973.73999999993</c:v>
                </c:pt>
                <c:pt idx="4">
                  <c:v>237437.73000000004</c:v>
                </c:pt>
              </c:numCache>
            </c:numRef>
          </c:val>
          <c:extLst>
            <c:ext xmlns:c16="http://schemas.microsoft.com/office/drawing/2014/chart" uri="{C3380CC4-5D6E-409C-BE32-E72D297353CC}">
              <c16:uniqueId val="{00000000-EB19-4732-9CC9-B62F5A68613B}"/>
            </c:ext>
          </c:extLst>
        </c:ser>
        <c:ser>
          <c:idx val="1"/>
          <c:order val="1"/>
          <c:tx>
            <c:strRef>
              <c:f>CATEGORY!$C$3</c:f>
              <c:strCache>
                <c:ptCount val="1"/>
                <c:pt idx="0">
                  <c:v>Sum of Profit</c:v>
                </c:pt>
              </c:strCache>
            </c:strRef>
          </c:tx>
          <c:spPr>
            <a:solidFill>
              <a:schemeClr val="accent2"/>
            </a:solidFill>
            <a:ln>
              <a:noFill/>
            </a:ln>
            <a:effectLst/>
          </c:spPr>
          <c:invertIfNegative val="0"/>
          <c:cat>
            <c:strRef>
              <c:f>CATEGORY!$A$4:$A$9</c:f>
              <c:strCache>
                <c:ptCount val="5"/>
                <c:pt idx="0">
                  <c:v>Clothing</c:v>
                </c:pt>
                <c:pt idx="1">
                  <c:v>Electronics</c:v>
                </c:pt>
                <c:pt idx="2">
                  <c:v>Food &amp; Beverages</c:v>
                </c:pt>
                <c:pt idx="3">
                  <c:v>Home Appliances</c:v>
                </c:pt>
                <c:pt idx="4">
                  <c:v>Sports &amp; Fitness</c:v>
                </c:pt>
              </c:strCache>
            </c:strRef>
          </c:cat>
          <c:val>
            <c:numRef>
              <c:f>CATEGORY!$C$4:$C$9</c:f>
              <c:numCache>
                <c:formatCode>_ * #,##0_ ;_ * \-#,##0_ ;_ * "-"??_ ;_ @_ </c:formatCode>
                <c:ptCount val="5"/>
                <c:pt idx="0">
                  <c:v>89527.419999999984</c:v>
                </c:pt>
                <c:pt idx="1">
                  <c:v>86543.48</c:v>
                </c:pt>
                <c:pt idx="2">
                  <c:v>72951</c:v>
                </c:pt>
                <c:pt idx="3">
                  <c:v>92190.099999999977</c:v>
                </c:pt>
                <c:pt idx="4">
                  <c:v>106808.64000000001</c:v>
                </c:pt>
              </c:numCache>
            </c:numRef>
          </c:val>
          <c:extLst>
            <c:ext xmlns:c16="http://schemas.microsoft.com/office/drawing/2014/chart" uri="{C3380CC4-5D6E-409C-BE32-E72D297353CC}">
              <c16:uniqueId val="{00000001-EB19-4732-9CC9-B62F5A68613B}"/>
            </c:ext>
          </c:extLst>
        </c:ser>
        <c:dLbls>
          <c:showLegendKey val="0"/>
          <c:showVal val="0"/>
          <c:showCatName val="0"/>
          <c:showSerName val="0"/>
          <c:showPercent val="0"/>
          <c:showBubbleSize val="0"/>
        </c:dLbls>
        <c:gapWidth val="100"/>
        <c:overlap val="100"/>
        <c:axId val="1566599135"/>
        <c:axId val="1566615455"/>
      </c:barChart>
      <c:catAx>
        <c:axId val="156659913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615455"/>
        <c:crosses val="autoZero"/>
        <c:auto val="1"/>
        <c:lblAlgn val="ctr"/>
        <c:lblOffset val="100"/>
        <c:noMultiLvlLbl val="0"/>
      </c:catAx>
      <c:valAx>
        <c:axId val="1566615455"/>
        <c:scaling>
          <c:orientation val="minMax"/>
        </c:scaling>
        <c:delete val="1"/>
        <c:axPos val="b"/>
        <c:numFmt formatCode="_ * #,##0_ ;_ * \-#,##0_ ;_ * &quot;-&quot;??_ ;_ @_ " sourceLinked="1"/>
        <c:majorTickMark val="none"/>
        <c:minorTickMark val="none"/>
        <c:tickLblPos val="nextTo"/>
        <c:crossAx val="1566599135"/>
        <c:crosses val="autoZero"/>
        <c:crossBetween val="between"/>
      </c:valAx>
      <c:spPr>
        <a:noFill/>
        <a:ln>
          <a:noFill/>
        </a:ln>
        <a:effectLst/>
      </c:spPr>
    </c:plotArea>
    <c:legend>
      <c:legendPos val="t"/>
      <c:layout>
        <c:manualLayout>
          <c:xMode val="edge"/>
          <c:yMode val="edge"/>
          <c:x val="0.52671014807359606"/>
          <c:y val="8.3511468282959481E-2"/>
          <c:w val="0.3795789588801399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explosion val="6"/>
          <c:dPt>
            <c:idx val="0"/>
            <c:bubble3D val="0"/>
            <c:spPr>
              <a:solidFill>
                <a:schemeClr val="accent5">
                  <a:lumMod val="75000"/>
                </a:schemeClr>
              </a:solidFill>
              <a:ln w="22225">
                <a:noFill/>
              </a:ln>
              <a:effectLst/>
            </c:spPr>
            <c:extLst>
              <c:ext xmlns:c16="http://schemas.microsoft.com/office/drawing/2014/chart" uri="{C3380CC4-5D6E-409C-BE32-E72D297353CC}">
                <c16:uniqueId val="{00000001-4736-482E-BC1C-357C84F6B1EC}"/>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4736-482E-BC1C-357C84F6B1EC}"/>
              </c:ext>
            </c:extLst>
          </c:dPt>
          <c:val>
            <c:numRef>
              <c:f>MARGIN!$C$14:$D$14</c:f>
              <c:numCache>
                <c:formatCode>0%</c:formatCode>
                <c:ptCount val="2"/>
                <c:pt idx="0">
                  <c:v>0.45663263561484241</c:v>
                </c:pt>
                <c:pt idx="1">
                  <c:v>0.54336736438515754</c:v>
                </c:pt>
              </c:numCache>
            </c:numRef>
          </c:val>
          <c:extLst>
            <c:ext xmlns:c16="http://schemas.microsoft.com/office/drawing/2014/chart" uri="{C3380CC4-5D6E-409C-BE32-E72D297353CC}">
              <c16:uniqueId val="{00000004-4736-482E-BC1C-357C84F6B1E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STATES</a:t>
          </a:r>
        </a:p>
      </cx:txPr>
    </cx:title>
    <cx:plotArea>
      <cx:plotAreaRegion>
        <cx:series layoutId="regionMap" uniqueId="{B2785DD3-6D55-4D41-8E56-EF1B958D3504}">
          <cx:spPr>
            <a:solidFill>
              <a:schemeClr val="tx1">
                <a:lumMod val="65000"/>
                <a:lumOff val="35000"/>
              </a:schemeClr>
            </a:solidFill>
          </cx:spPr>
          <cx:dataId val="0"/>
          <cx:layoutPr>
            <cx:geography cultureLanguage="en-US" cultureRegion="IN" attribution="Powered by Bing">
              <cx:geoCache provider="{E9337A44-BEBE-4D9F-B70C-5C5E7DAFC167}">
                <cx:binary>1Htpb9xG2u1fMfz50qm9WIPJAJfsbq2WZcv2G/sLIcsKdxZZLK6//j1UK4mlZJwEd4CLMYI0urlU
1bM/5zz65938j7vq/ta9mOuq6f9xN//4MvO+/ccPP/R32X1927+q8ztne/uzf3Vn6x/szz/nd/c/
fHW3U96kPzBCxQ932a3z9/PLf/0Tb0vv7aW9u/W5bd4O9255d98Ple+/c+0PL724/VrnzS7vvcvv
PP3x5dX99OKTdeXLF/eNz/3yfmnvf3z55K6XL354/q7frfuiwtb88BXPCvbKcMME54w8/OMvX1S2
SR8vB1q+UrgiFRXm4Z/6Ze2r2xrP/5UdPezn9utXd9/3ONLD57dPPtk/Lnx6+eLODo3f5JZChD++
/NDk/v7rixt/6+/7ly/y3sbHG2K7HeLDzcOpf3gq+X/989kPkMOzX75RznOh/dml3+kmvq3yn61r
8ttfJPT/rh2uXzEplDLUHLVDn2qHUvNKUc00FfSonl/WPmrnr+3pj/Xz7bPPNBT/3/8KDX3fiL71
oCd3/k0P4uaVJFxq+MhT5RjzitCQC0rkUTf6qXKeGfW/388f6+fZ40+O8N/hMdf3TdMv1Xj7H/UZ
QV6FRmmInv5xRNOvQh6GRmtyVEv4VC1/dVd/rJWnTz/zm+v/Dr95smtknUNlXf71PxjWWPhKGikp
4+apy4TslQg1Fyzkv+ru6BfHePYXdvLHavn1wSdnw9Eu/ysi2ZNdQyNnVZU3Nkcq/DZqPLnrb0Yx
eA1lggopf/OKb+uA0LyiIlRcho/BDJr7VjN/ZUd/rJrfnnyyfxzyv1M37+/n2/+gYjh9JRQPRUgf
w9mzEgBZhqN4QzhjfxjO/nQ7f6yVx8eeqeT9T/9/3OXfl22/1ra7W3+7fyiKv6ncvn/14eQo1Z89
+j2fOpr82dcfXzJOOfvGybaXPPGIrTJ+fT/nd/YXT/nmsfvb3v/4MqCEvyJEKMkNJ0oJghJiun+8
hPJBckUEZdJotVUXjXU++/ElqkJCONcmZFRrhEvx8kVvh4dL9BVsgaqQU6MJg8v+2pBc22pJbfOr
SB6/v2iG+trmje9/fCnxovZ427bXLRRgebg8wgJVRgqC63e379D04G76f7pCVOuUNsWlY0O+3Aor
ZB81QnuxJ5kJGhPxyU3Fcppz29fBmWVZK11spG5O7ZSTExX0y1fH06GOA9LKeC6Wcb2YG6XvO1fp
Xa60cmt32vhUlb2KympaxE3QZ2s4pNE4MNb2XyvduCoiSxpquS/XtcjMG5IHXr8d7TBSvm+Vd+1y
wxuX+FhNoyefKj5V+RKtImBD7DJLmvo8D4MpnkMdRGys5bKWUbrKcs4u1dh0bXiTMb3aqYgJshPb
01r41UVF09b9+z7kiu7DQvCK/E/eab8OJ007hqyOe1I35CKneTnsV9LdZUHvDrprl2vJqkbH6zIV
eFQtwfq5bYjOX3/bzDzR2p1tF5en2WMn+evXf723Nf576G5++3FrRH/79vqXDva7d53c2y3T9s9v
2hzw13f91kdtRv9rU/XMjY4977/xse9efOKAT+raJ560mf2vve7v3O9ZefyN427PPfqfUq+M5lxJ
Df0Z+o3/oal6hQLFkNBwiRYsRJX46H4aPiaF5oqzEL75q+/REK00k2jEKBoyg67s7/ge5098b1uR
MmIUooxWhocMG/jW9ypauIZOpbwPaeIHs2etaIMqJu2Yrx+lHNryVgRO9oemW/pF7DybZTbHgU3I
l7Rxogliy+ZSn5tMLsOuhLt2p5Opq/51Jes2WCJbzrL9IktfzHYXKFUVPE61FvRez3YZ3lXZrKvb
MJRtcsdr3qmrVOVdy6Oa5j22IuDr9ZuMEj81u7SSrmwjO8m6vqR66bDltK7pcsFq3hQ/B/1o8cw3
Kv2DAIUO6pv4JJQhgC6MVMJsPTIjW/z6Jj5pWudDprLwPplsU3SnvhaVOK3E2Dt9uvapz6d4zVs0
7hVJcpYcvr88RcB/uj6ir+ZAT0IOTWEzT9dfCx72iqj8a0FLXuaxt1zyLDKGBV1xcPOUOr9zmU9F
FgUiWNvmehJ86VlMxaomfu5V1vRlZG3HHb0yMuxw7fubRJ74do8amYKjcjMIUAI4gn62xznLA5Y5
HnxVgRsJ26WrTnV3qELhOYka55X6XEqS+LPvr/tMN9u6wgjNmCTMhPz5uu2wWG0DHn5NF9icikbS
Vv1PmUhYk0ZTkQ/5myYBDOejLLOMqej7y1MUpE/ODWyEK82UDtnWm6tn/jPzqWlNs/IvfcJUUO8L
37fVcN2tPm+beOqWDuYY6HrENbt0tV12Ybkuwc3UtslZb1xVpHG9rmS5qLOu8UnUGKKQYAZJguqd
qk261jFanBkqY0Gx0OacrKbCW8s8mbruzw6EQu/JgZiiaGyNIpRLhf5pU/S3xl7DgcdmbD9raWUh
45aEknVRkgzGuJiuOoDpJctRu9UgcG0YTODPWpqEuDRPnqvuMEx8hhl8X9riuZUxREMDoIOiqQtR
rDzzxHIu+zrJbPu5dVnuuj3vy1C8ZjTjywXvhwXiMMlYrR/rbF4WHQ2Zm7oshkFO6l3arUlw6mpR
rB9dMPTqKszVFsBmMdaVOSkHuanH9tyMZbSMWo7vWleU68e1UuVURqSqNqfKIX0oyDYmw48cuXT9
GNbzDN1xWSz46FeS+nDXyp73B6WHTXflnOYIgN3D8iZMg2WKQjsXeIVFcMPO86DZYpdvZV3ezr1C
tXAwo6PjjeB29ZfOlYmLqqp2qAeCNKnn01TA+T81YZOIjyMZKYxMh6ikfh67xiKE/on4zbNsEQoU
ShJlCaOAAn/v5VwGfZCSeXmfZYuqksgPJW/jZCJJcaXYKtyy7zKn2jAyjJkii5zr8u6cVAOfZdTC
woMLl9aBeJ3UmeZxN9k5vSN5RU6nZBBqV+rGVl9FUa3uXW1VDWx8pdX0RoyUzOsuLBoj27gTXPTD
YZpkOF65LktmG6ma1PSSE0fNrmmcoXEx+8ElkZ3Dbi2irBmdmON0Lkdod1zdtFTRHMhCFAfD6CBu
VOUXkcZkpsM0nLRmymgCn01Sf+YzDW+M9VpN64pQS5huz+ZySYao69tCHUajU76TdTCv7ydlWf5x
EFWa7LjwjMYLYqZdIpX63uxMzqYyTmWVnmrG/a6zZFovEtMQckInmrFDGvRhRvZtaWvxYZFjWgYf
jCXz/H72M/evg943wTsiEj18lU4p92HVY9rYqLWWZv1bM69VeZLkyLiH1YqwtpEpLWdZrN3ad+EX
Whdh8zVjrR3nXan80t2bwU8TiVEZ97Q49UnTyXA3lERW6iSpg1JdGaqDsjwZVcv6KrvPwoZ7SHmm
PHTi9crtmBSHlbq+zd6i4fCK7JtGtK0+G0ySZ9VlI+eyS/fFmPppvJxkkub5IbDC5uqd9M7ZM1WI
LA0PsBXFy6gdV4KQU/VhPpkoDYTq/C5L3FosZ1PaB1l+MuX1rGxcmknAc8c2H+RPNhiU7M9gHFOQ
xBOve+S8oYWnmcgvPJzVm4ppjQ9//DHI8wrXiEGmcfFqe9F9WYfOsPG8UK5N2Smdg0DreClkOeiT
uSloXUVSjJsPExnkOE7KpQ/47Zwsipi4kJmR6ZtlaqdWXxdJUEzVQZc8YO1ZOSwmHN+ogsvcRJ0x
W57Uzsus/KjTJAnWCyGqHpIKls7S+jWtYeLyIuCJ09UlzbucVtdFMRVhsp+KeerTvc0px94RPbct
LWNQobUgabbk3Y60ZeHCXeNJIJufWMoarFcXlTEfhjTsutgprSFZFg55p8aYqmx7CfbP0Q91ndni
uMh6nD5uM9pwdSiyaZMYr3yJD9tnPrhpal2sUyRGjwYqNpO3MIC1Qco98cbVuK89HjXzcoX4ugJN
p4696ROsVmV0xDtovqmHtiJj8n9oNW9yboQpUN8EQ+CgiqApw0zcdx2SWHdweR7iJVNIF93FeZjJ
IYAGxdANH33RDHkDeQXZak+yYRV0fh0WettyDk23642CZWEFjkvdlySYNwNTLtg0L5cAv1Wm3kQz
juiF8zLyYTdhD2PTY9n48TzOcd59QRGY4Tc5t1bdlFIkhsdiMihKolZnFLJ4tJ5k7Q1eqYtgO1zi
lwdhDLAaF7Nel1COkavcvvFelq85yV1w8yjq4Hj7L0I+3qeKhZWvNWtrbIA2QTZ+KXPV5u4kb/iC
Q3dsBSUZpYynObkBRJBaE8mjouw6epha75fBpWcNNUsiI1pm46LemHqwkNLI6gq3sBZ1n4vRySSj
iUo0ylB3WkuGHyudku6LOUrQtvAgxLXjmTKWIy/HrW3URE+XIczwGDmq9mgeKikryEeJHE/spa62
w89qySCKlLptmUxkCj8utiM6+7AGuRj8OU7KN/EeDWkdlgG7xCG3t9Dc9XgOhAqHdfU+27Z+FGiw
Tiu+2IpbofcBkU1ZnK1M6rk9SYlkeHrKBwufNkUKo2z7CfrNR826L1SlDcynl2G9Hd6NCcy1R3+1
vZCN24cY0xAfVUM2d6hXue2/GVSaTR+GKq3S/NCkId6bdZym/LTsF039BT/aSl70xuuTR5GbYnTY
zpzzEi9BBrBYvGjzss9PRtqtinyoeleE467tAt/kMenTBIvLIgOFuPNVi3q7QpGIEhxqyoYzbdPN
nQfkV/xWLoMqwkMZlmxezrnpq9meemFJXceVEVU9Rkmforajhg64P/Ndjw/DA1ld1d2A/y/1pNVn
SSYqg6hDf1ldjaVPUAhOrsDqNEvt+FE1yYzaJFnWzfYng1BeHGbeMUSY0GXVEO6rGim23s9Bk5j+
DFiVW+dPRM0F4k1aWVuWp48tTuGrzBWHIatQ49wtogftfNoWGcRxwh98prMhEKWoT6YyWT/yLLST
/9DxKZvUqT8efTZpDxHxdl5LnKhMp17u1Uooopx3YhMfndvNaogym4mjOYYgwr6cIAE6sO28Ps8Z
PhwMHPd3eSjxLa9W9DpGsBLAFcrURdWveUsd7lAL3fx7lEMPuzoW1iuVlUsOQ9O5hJ2lSbfiHes8
odaKEhB/dXDaSVGa5SShpVSf63opbRP7CsWovKhLtfmTF1OOxjAtQ49QyVWyIOf1CyJNcQAmsQlv
yPlWHrIhLNEfFlWT4nG3VDjlpwnlWRKcT0nvXH5leLF1knZAunuty4Qr/1agdVmS/ZwUwZId1NTK
qt+hXKVKRBqFv/osUk7RCyAZGih/DcSKU6mm3tJGLZPN3BxzFMZ3lGThra6ueE5yPp5Pq6wT/bZc
hym4cWieerFf286oz4i3sK9galdIoBBkO0PSNgGC/1q7rTOpctSrXQTMwU7tZ2WWrKNfxFyp6kop
AGTJQTDb++DnKafFnOyR0Xglo77iZRfEYUW1+2hCMZX+PUm7Ik3jRC48m99NGrVN99WM+dixT30S
9o6cuHIYaxMHbO3Lj6sYmLDRgOwwj5Gn1KKm1FqagQ6w8rowLB7xY6DHSE9AS+bd40mOuuzaYoV4
pOTLdqyHcFNV4xb/zJJu0STtps15877e7mjWHDJLCrb9JikJcMeSLtuNCR8k7hiHZuu38ypp4cop
qsXkavULbfcFHHXzSlNvVx5NFjUlIhGA1O1SjzpAfd7CaZDGbl4c1xFljoTXQ6bTyUYTaQQUvayJ
YWdT12xengbr1gL2wC7wIVCW+bNuJbBvQQJsFr3qtvMyB/r1+XEh6QxSWgdTCW7sw5GavFh1uaGg
g3hbHgNWeWwuOxCwsIag6rbGs3fKCbGr07qzSZR1aghuhly2OLOfgCyN5zlLtzIuEzPW0GO1bWt4
cLjAlsgjUSKHzclbtkFfu2aaN5vUycrKPJJZ39T1PisqeOPhKBD0/lvQK0Fb4b2ip0FxkTFe6XD/
/fbqGZQB9ALxARb8AMTT30EJmQdBM5ctu8msVdi1TtMZ3jBZhNkuEJsHVWO5edeYd9vev7/81jv/
hsKLbXlwAwpw/AbDw3GfNv5umG0w9VrdPIbGAn0/doE+AJ70/aWegSbwJqIfCAkhOVZUQDe/xRim
sOzCBKXkLzZCytnauGsTId5oozfrNirblDrkBTRshRNQ2WNw/P5etrV+O7YkBPYTUonDA6KFnT8D
rpKRM7TsRXpjNPCtz7mkWz3e9yCQ96tF6fxncv79gqDQNhImNExB188AljJzhFY1Sd51ICjU57RE
xj/TSwnfe/Ts7x+QbvTJ0xNyAWxKUwYmhwj+bMG5KkTa+ApN1jFiTKA9YESL4ouUh1n04Xgo2mR1
b4eJL8WuHpotnnOH0BD0q0Ai+pMdPbV0yBytVGiQvDTYHiHDZ4TPYkgw6YV376qjU02o6+Dj81Am
iOt5OOZQQSaGBZ5pOJIDSosg2zZStLwb1njs0NkfZM2tJNGM0LLECPUdbod/JPQqXzjjXTw5v3lN
ewyz3z/EMxsG8Ah7APPFDA7AkISe2nAqxzwgc8a/IsrBYmM5ESVvj7ntGNTygFr6GllmGW7KnpAV
4SvLK2zo+zt5alCbapkSCB0bIAYc9LkFe5WTYimb5C4xayPdie3aOln2QVL3yJlL6P4ciPv94UMd
bsEiJIZw85yxy3SWVMVC3FehJuD7h4WqlZYH6aYBeszDBMHeDcBbkRkesooly+jMfswtaaez75+f
PkOlIAAQiMDHAVZytB/PzSk1SKKm9cEXYIIa9dLss62AqWebYcRvmAqxijiv+4W10WzYlhFkTrLh
pm7RO8VNQF1zY+qshq930jr2rh7zpv/y/W1uSPBvbig0pZwIQYSkGuwNfx5fhykJHenW+ct8tEoC
dAXCIsdSb3Z86zVYuQW/xk92+8jbdPi7wqJUaVD9qFpDoGS/g1DDjqHX65X90lQyAPhZgLdABTku
xKMg5IkE49Ongytv60I2AL1cWzsqT8OgCACcdRl4lo3zWba6s8nXarwQyFq2/hNC4blVA+rVROtt
tG3DHOkz/+LJ0qTUtNXnlQLBSaOZEd320WQLW53xoZsgu7+nIKahHkZBYlBwPr9bEdVdn001nz7x
ddiQ72kQm0U8NuVq7FB9JwVfYT4TG3yfvtaQNWqC729j4/aeGArXSjENX5aMMIHy/GlkWfk4dIFR
9cdaNLXnkbco7e5tl3VQUFb2Dd27RNv8euzDrblsM2nR+IaejTYCHDJVqEVZ2l1UqMtvZqA44RL1
E1XjOx8GJI87uc72Aog1yaICMGLeRiJRdGMWMgLQ244ZqoWzpCj9RjOMyOJvGEJgu0S8dHweT75/
4uckSsjhswCCcGqcloMgfXriUiVZM3W9/oDylYDRk84xMHrjugFRAoyTOM3oNAMjnxHf8ZH6B5ov
UO2Gn/OhmFhyg158w89Zl6MzOM1bxlF4Ft3aE3roqrFF07xKNE/LLpnqjWCkC9r4j07TDpj994/E
ntEoIZJCiEiC2gYaxFDNM16o40292qJhH0KfcQD5vk23DQAjHDae4IE0wET0gr0l2bzxCSBmNv7C
tR18L8goOE06y+0n25V9eVuZQovTfKo2OXTLZNVV0s24K8/4dsQlrVV/KAPt+KEN3cj7eAE5heP+
ydGeZm+BoxmK4TkKVyESw1zPjubnkupqsMsHno4bLeIdYMN3a7Xm9s4TYAlNtHjbrR81a7aQUQdA
Md3prOoqXfZrrahPD8AQhukDKDsHcUy64LA+Pq6gLpo8MDAxMVXtRqUM4GhOc9ZO4FA8gjQWzH1C
8A2EM4Uo6lRAFN7rLPCxrIYNdskMK/DtKJ+Ndykxd/gry399DNtPZlae+iiIEExDgXaUocbQ9O+y
P51W1ByqC96PtbYoVo4Zn2XoA8sYNHuWNn8WFja3/yZ/bEsKDpaTAMUlqB+f1eeksMiq7azf9wOF
hfjFexgUemXIRxStsHKfTIGd+0hVfIHAqzFpEMUR9CClyc2Vv9aqD4HSJ16ECAZwyPGdw3we6KY6
gOP7uQEr9qg2tJ4NRDlXYQNfgRdt6khL4M0sDoqc4sMshRnfEVtb7ESWJYgwsAkbaf93pC2R33Fe
jjkl/IEApeHzWgsYR+fZHIxXWV9uXeD6ADq1vWyGt0sQDgIzfn9du8f1JEFltf1TSj2LR3oG8sNC
Mlw9QgxzmnVFRCy6WBu5Pk//ljVJgixHQzgTmmS0Rb9rvfiUIPiOeYHWfkMcAUhula8uK/QgTd9t
zfn3D0ifhicA65hlMChetwFYo9DvPY24DfFZUsytuSMFYthjsc9UuQFYjtcbyD2FY1PHpBaO6Ui7
Cth0VK2E9rHnzaw/FBNBa/Yn+zoOU/xm5hgMZeE2Ywgb3wrs8DmhTgiYS51n/YlbGcn6PZPzNk8w
EMEG+3O/NihMY9unCAgmqpMV2HrkZeppfQFsAwNsaWzLFjzZJRNgash1ncg0tacLkBRpr5I5L+m8
xAkDKfup77oaoLErmGi6fV0NK/MxsUT19S50EsTkJZ+p5eraHBnvUgG65W+Spqbd/LpMs9Fg6GUY
VU7BIBUYtjgFLKvzelcFRYvq4RHO0QEey6LyCMIAzwxRRaiHpu8IzJYP0pyymqHyAJC+gSbTyAKU
s5aFQFUbNkDcAKTUoK94X23QV3BEglqMD0BvpA3pmkdl72u6Rk3vTJPvVKurYoh+IYg6r7CNR9jn
wdjAPU+Q79qFG+Shu5F3Z0BiS8X2bWixZF0Cgx3PCVJsnsbVXPdwdiShqqg+cICEhl+pxRvRnhWK
BBt10o8OwWE5otZmWnre7bJyqBErwFdppMaoyHxokzgYbDqROuowSi/ZtelMq6d92ikhu/dyMeNq
3yNJbmUYEDPC1JX1PTLf+7xFiEx3sHO0BYfMdZQWcU0B0f28AKjvw3Op5ol9pnJefHgl6ilp3zbG
FCXbF00fEPAGcP3Zx5iFRE28b+wC3e6mma1uiUgAHmeMAWRhbjFexJJMl6Xpfb9GGNiYcnAPJnSY
HMgz0p8IUvnpiyJ1uWS7RACebKJaN7X7qQFPFQxReKwTH6NJh4mRVF2GNbrc4tBklcLw4CMqhWi9
oWpL47cW/Wga1QN21uiqBMDtDGZa2mh0RNUUsSi1GttgZcmiqQxG8x7NhQ1v2sYE1aHOZSqjLE2n
G7nkstgt+ZSc5GLkpznh61nt5vEUvI99p51i8WxkdqVzXxEw7KN7n8CoT0UqbR/B+7IvhWurn1KS
291saALkvuL+BNQACDjWyIuwJZ9tCXdsplZdqilvd1pkGbRLAnco9Cz2hc2HN2tRebIHhun34UJ4
BYtV9V3WDjeYNG0vnAjSi3rs/V72IOzRUKanmMA0u8xM4VvdZh0mX9r8a953ya7K2jRaRNPsZGK6
83Bl9WFJGsxJNK0UeHW4NLEoGn2Y8MqzEOj1Fzfb4QT9S/K1M2V1Us60WqPFFPKQFcTetAKTDFEF
QquPAm7TD9O8hrdV0EgQH0P9fgpZvifMk3NBTJZHNgj4pQCpeXC+b+77QidvQbXmmDjy3HylqE+A
/tKWvhtZkeWHdmmCPe1r/64fBegZhIJdv8zDOe/dUkaynsI40SbJwp/ykZnlDG3vcNczgflOO7Qe
oHBeZ0s0Yor+PvRS17sgCdx5bTCwsxPUF2/nkZdAlWt7IXtPuzgJM3tLir69nLUgF72im4Umciv8
03E6nwH+vSa6HM8wKxCc5yXP2C5E9PtKp4k30bqGNAPJ0Aafprab7rsgmGOW0/W27wvLMHPTYgBw
XXtYbla1VQTkww27dp3K+VwNaZdGhLb51UI1AjEA6HiceMXPRUiq9tzNnTuwdmAXsqrnCLz4Rzkt
d2RIkitB4T5jP/gdiFiSR+lcj3onF8v3mA9urtpMuE9LOwPBIujJ0j4aSkwJlbHOU9lGwcDFLdop
G3FMyZ5Y9NoRI7V/O9OmfNtniy/j0vv0Q5ct3U9ubmsWdfMwxwl1bREV2B/ahBAMJRxvztZYzOF0
bVifVXGzjsVtUbdrhJGY+iP+kKID0jTStwYjF2ctc2E8OJKci7wRt32o5ssC0xEjhjTEgEUTHyVD
0AG/H9JLFQY2jypamlsXoCzZhUCzikgWfXetJlUeEOiVik2+6lNPbXaNfhvTT1PmPjDbtCfjMNOT
oh3VrePJhwmswoe1q9fwpGvFEhVdnd4vEMhJ5vUw7AGaLTfeGZlETnRoM8rURyQbxzNlyvakA2pH
o1T35oNpvPnC55a/L1xiv4zruN4PMPDdqC17LdANnxBkil03d/4GaFwQyakZLwPXl59XYpsTXtEE
CAvI96tsIQK5bEZEIgWGpJG1S3Wq0X/Gbd8UJ6Uc3AdgNBz7H9k5JQ0/FIr3n8BidtemydwpXSpz
U9duvUj7otvPGiEXpEGdXzWC+HM3iOm66RP33oWhuOPliODAumW8EksN5wED+IZyP1zMTk9n+TRz
C5YrbE4SVYtd1inMSIIkMmdr4JLLJMnc25WF2YcQRNOnbg39eyT89BTOpl+vNPCY8lP5oTKJvERb
Rnnsa1PtwnVpOOzdNYc1Dex1iYGF63S2bRcDziAHNxXdp9YPIgUVsa6XzojhAqN8mBMPavs+5aup
EbPrec91GZ5STEjFY7uKN+GYcswxuOBrkDBgSZeLFGtu4qWeUa3u9IABgPCylHzUfk/w972VjyrT
JpdT0KbX4KSqq0D8L3vn0h25jW3pX8RafIOc9ICPCIVCCiklpVLKCVa+TPABEsSDAPjre0fatyrt
ul1ed/WgJz0or7KdUgRJEDjn7G9v+/l10vILfqaDLN5Hr4qjghkMGS6uHABQZiLqb8tFxJ9NQI2t
J2bDe8Bw5mMfb9t6ZPGUpHXJInJO6SKLQwkyvbzlrBANmo90rzY0aU1R7pxUw67LreIJnS9LgCb1
7IOV4F7nodXybi03YDGRk5E9zenKHxKXBh/IXPaizh1w+paVQj4NXb/xFn2KZ2fej0vfBHLOMNmk
NAqOZFNqf/LFLA07XkuPsClXt0zLiLu22G68HTE5lVMdEVQudcYN3e6hLQ2qTkzUvVjQ+L5ewim/
w9iNRo2NUCKeNYat+jXrMSuX2Eek0FmOwqmbAd7dbDont1nswnl42RNP463ybg1LcxtjswtPRQp+
4rhOfpYN21RmnsugGweMjbqplJUMaDeNdZCW7rlPMOqpYpZOHxYfBfvRYiwPcwBZ4/DOloOb61iC
ergnE7bTBgjp3izQAW+HWPc1XLvjrQ68U8PD5IO83BPc/jl0vIGqxccrxyjijD9onQ6Fbnw+5FMM
HEEteB+KXa21iXzM2zQyE7sbGVi2is8Qxetdu3WuEu6ByRAzjDdzn2ZL2wGruh97zHGawfXuJunS
qGjyImQEo95BRqexkwLwlsmIr2ILVjDXsb4EWelIzQeaqoqkYwLhEgrnayQC+X0rUZok8FbEx2Wh
cFp0G4tNXKOEY8FSo6EErGkrwvInH6QLQWFmCt9PNXZSjT+whEEPhwxUnmgo2oSqt6xbI1e2IycR
Ya2I3ZJl91Gw5eYjyDdOb4a1SL902/Z531n3sWPic1eKbKjQJfBni3lESwsqjyHOjhB7RC7BCpH9
PPl4usikN4eNybIWq9hFRTBtFRXnGX+W85Q3Uua+MkWfYnvdNP+mO7ofyDKBeeocvQeOVYR15JRd
mx1nTfpYKpY8Ewy9ZNNvEMawHLBeKgCj9nu0iPGDWGdVtIqQ7k4t8/JsVqW71rhuoydI7B2pAu7K
E1+GtYnndTqMK83QRoZRW2q2nEeaBffx6NJzLEB4LZ0C6VeiK2rimMI4a4g57i6OYX8hOIObsNxW
1YooXy4AbC3YXmlpVSobunodu6FOc7WJqow4xSgYxLA5qRwX13oQAc87hc+TAhJcjwNgpEbinbTV
7kd5wSGPs7/Px6npB5QX+Ar0CYdOfzCkzGszC/Y69F30GTKlO2DQVB6XsOQHIsjwGAyhrDeeszfY
bD5OA6aXHfq2A4np8L7YWC9VlizLexJSeWvihLqKSjcUdQ8l+ZaKGBfdhcABerfVRRonDwO6ktvN
Rv23kSXk80i76G2MEnu3AXNrMrEupwT6+itIhXi8bmlOVMkQrvc5pQnKVuyN1zWYfktHjnm9n/n1
0Hax+rpsRdC3U96DGoPyvuSnOZv7pVaydxpgzr5ghkdg2amTCdtIlQf9kN1PQsVfGWN6rOIJ36Ea
JsKKesTvraEVYk0wL7ITz01MGnTw2yRRao3dLReL/iTQtLF6FEkSfsa5a2VVBoXdbgI95o0WQ3DT
r1n88QpZHqJ9G03V+0A8ZJkbvpqtEDgd0HgeFkMxwVtoltyBc5Jn4UHgVrJDRXPnlBFfx1i7vlbQ
ZLeq3yb3TWuPdwXvJNo0IyD5ft+A+GwV8KWtnYctuYWi32HM17sdtTy46h8pGGt64ITpc+rRvlUB
qhHdTHQNsjZYOaD4cN+yV62m6Z2IzdWjSlQzhcEaXowl0TNQpKLEJAslXJVry6ajRU11i81vtq1b
GRtQyZWoPIG8BsslYTYKakOv02PPw0y0UmywCADfxSKqU8bZkI7bodtycCd8rIcRNZpsr13sVlO/
9jFK6mSm+9uszDw+xEtkVYOmgo7Y0cp82UUtI9NN/hiE8TCnD7lJaFGN0donXyZIHcFcb0HhBnoA
XTS68H5kS76UNZptl4rK7IwrUxOct5lvGGCfYqoMRJnUN/PmKR/PvqCY6NTKoP8Sj9MGz1FSOag1
pTlII9b+revGdOkai1cFzAnsNHCrVZtbl1wfOpRq88kwE/Df1KrclrUMMzs+t9kKMOmZhjFAlaPA
cE/PjfRpEA6PgxEjnkMaYMRnBqD+ACa2yklc/g8elCTEfVTD7JtSMJe9ZTKL2fPvynYgrnSGnsqr
jhxH1IkzvKVXzhFw5RUawXu4k+9dSkOXHyHc7Xjf1kiV/bsRlgWsmgvr9wCNLR1sjhMC27F+NQzz
hOJOo550l3AoQ5/WplNmHY97H8Z4WjjxhmX4mhRm3niTTdr4+ZwYXN5eIQgkjlUNQjjh9DnRmejz
Noe40ie3oTGrXwBt9xolDlqHbj0IUQzYjwO9NCOQ7fsY5Dsqd1Fix/RljxqqSI+9Jtx7Acl6g+zc
1+DPzWTTtptd2k+tsMCTS4wO5qW421H5FS0NppxCptloKUwVpWuZtsTvSXoEJMVfRWGmjwFQZF3F
C9xjVWrw7rRAc/n3cB5RZMEewuTYLrkqWbNJQL2u2uMVpNaeG//ThnJb9t32iGnndgPRvL9bQprU
Y5yb+yHynrci4SDbtxLUnAim56F0lpxWVHCkSmbh08rNdpyPUoeYvLtC2Bnumm38LvaQjthaU06r
HOeoaXSy+yfVB9ahPgimFgUoGkQ6iCw7yjzVvKG8cF+DnTovqqiza/RUjP2YNUi+mb/JELRfpYYN
ncG8BxuaETlErEU1IdWNYdm4fe8Cdx24oKCO53ofWXeA0WqjwYGbqADJHK/lXNMwXZY29aG6idRC
3qdtSjGvJDTulhrzxD5Dg0q8uvAiD00Th5nRb+BEwZhWUsCSUAOAXTfUR1EMCBuzrUuHxptX6Yoy
/N6BTnKVTUbSkjGfboNOLfB6mAwaKYwIgoNzjb1RTTFnJfidQLMjjD14MMR1QZXAiHCzimkdaoN5
2dcddCfWBi0/mCBccJ27OOSRcI8eD7tJS1qU7QAQ9UcA0huzw0F0dwG2YfUZvaVlH8jA5bXoSuL+
BhVMfitTkvVfsUUm/phs6fC02ITeY7Tffe9khDtf2N2B7acGg5F9710l+tB+LFxmHq2cGC4BPjRo
BYQv2E0Jh5tnzMqnCNND0pTDYk8RZhZ9YwESf7JJCiNgNqr0Zk6HAV4OmT2vtFsOOp7Dt1yqqCoJ
TBtMTjssLGr3FTAGf4EpMu6b2KgNrqxphqhb9lu5nbpcAuVX8w4Jo6PW4euW05UjRTNci5n4+ACc
BlBamMAZ2HRbsmHrDWAI6istCLwYSadWFAWzV/eJEeaui6OtaMKsE+QAalS8WEc0lDI94yqBTpLP
qWRFV3HU3w9rcC14FTzyc4WS2vdVPtISGve49qzBgT4AU8e05HHnGABUey5E3o4b3AhNEvK+3VeH
n+kyeA/A2HLRbIn4zSo2tzFVrrY68+8Eu8V2dnqWopnWrXhSmdQGH5dlK/qBHkMgHi/3yUTjc8Gm
kYCppp5XMqLlOQhY/NVP/XjrAqEeYWwYagDz8RfYxswMoYCUvu4zNcia2LT3jbF+UNUkC01bw/pi
wv4rk+k8RLHPDjq32WtAmXAXDK7GBLOAhftqEjx670vgoRUHtXpZgOOGLbFwMtd7GUOJX2mY8ZZH
A3sZMydtjXMTVR3K84Ylci2u9y1/sInFFDqJF3opJp68rUBSr17r6T1RfHmTelkqhviJJwL7SV2U
3YYlP8n3LrBhh9rKBXWAyuNeGvjfFMYun+fOBCc54KVuZD+SB230cquzFWYoScY7jAXITUDD4hUD
455gGXT5VxHvSevSUD1t0senUS06roetsNdqLeTgjGdMeAhwrxuVsDlv9jJA4cT70h3nLN6mJ9hd
+0ZittVILPW0XpPMtChfovPsFwYjhY3eGPXuraQ6qoQyIbyP2djyYqK/QQoLmzRL9ccC5f4xSmn0
dYFq+hbiR7IqcLhxkKnfYEor7h2IyKPYNN66wnyBqKYfhQk9rQq9hBHeg/2x7IIRFU2U8iPOAzmj
zVBJA8P6GUO04M6usfw0YNbRFA6NygpD/l45Fi2vQTGlzwNLUl6nGOqfhJgjaFmwpYxJ8s0bDP9l
OwqMg+RXHFAj3xogALD5vaGhXbh4kqmCLf9BD2zFLq+QfAOQW64wMIOodH7gK6QG0FnLQ+rBHfuj
jcEXxE2yhMBxTqFhfNhPEB+9/kh7Z7Nv2Zwu482wFFynNU1lqIOm2LLUSmxeI9Bfwjlg0qGM+jxs
4FKIdpSNRej7Wo65DN3JeIchZpXHLjuk6WyLz/k8a2wqqxgnN2Efy1iYNajzAHU2gc+7DvRvCiAd
3i2U8UDQPczMeGkgvaYZfDNMLD/CNfBENVAk4WpolbB+ZJAc+24EWi06ehU+sQZXqCDd0O3h+mFL
Co0Wpk9cLuXrUli6DQ2otQJ9HzCX3g2XYViUWRpl8wIO/1AkRq1fzbhvka/wW0Tva7ukKMmqXTDs
DDcUtNNQ1hhYX68kzbuwnI6scxtZP5mg2+Os6mkx4t9BvyW5OwdaoV8+D17RKa9dWBZkO/xnde7P
YApEQwJ4EKhZCaES1rSrWf1XbLPPPLCVriffx0VcuRf+O43Kx3LCAw8WqFJ/o1P+GTW4fiL8ztAq
r6gdtNGrp/7XT8RsrtAhtPQf/PdP3H5HfZNslsB/FGGpAZm/hS4ADtAP0AT/5pKvH/CLGolrDcE6
AAuFcT8F7fCXS0b56XqJ1/mGzIEcsxprkiSfcwmK8++40H//KGjcuK85Ws/rhf/lWjmNuTdd3t38
zhBuGSx7gBvj9dpa/nyQf+SX/IEv/B7B8Wucwq/pCv/r/5TB8Kc/9H+T+PD/LszhT3Eyv4Y5ZEgV
+mXJ/1uaw69hdP+Kcvj9p/4rSyVK/xElYGDCK2t5zSn6V5ZKnP4DawSyYRr+hMgguv8R5oD8wzCC
MF1A3YctH2L/P/McEiRAJPiFpAgLALHAYv8neQ5/EfZ/ogsAc7CLkCQEpJNe3+Ff7NsaPkyxGuMu
s03AW1qc79WSwPVWj8RuH/Ig87eD2+axDcNRv+sl3T6OqXIANct5/fTL3ftvKJnoz+/v7yAF8gqu
O0cI2iC/Ygi/fJt09mIsmdku8TpHl27cZ1oZsmBM4TYNE9pmU/NONhH0leSFXmtw7Tjg4JEjKWoC
Mn8vtQ4f8DsYyvVpij6CBS6io88z+iOCRc/9zfse/+Ut/ImawOQMNhtmhLCI/4J+pD0GLvCQ6AtM
qF3X5LDSftyu8PxBE79k4CRdNDQ9QWe/kxwFnx/D5MhRXUQYdC36O3NKRXUfiKzBfH1Bj8dZCAFQ
ZiMgvWVgj6PBuBxtm2qg9JSviq1n2G4z1yLuIr/vJdv48T8/h39/DNi5Q4IHkWNtAFz682MgPkBb
JiZ1Qb5A+bp0RRRX6YgUnUrMxj1aJ8tnQaPp7T9/7J/PiyvWcuU3CYI/sRbxl+vX+uXpY4TXpUJ1
82Uu9ugCU6G5gEqATZOy1//8Sddt+Jdt+ucnAcPCUYHjsyTFX9aZmGFKWSEYXKBBp1/gKpfTkerC
x9UoWBuu8LvVSeiLpYa6aPnfLZrrovjzx2OhxBkSOpCiid3hLx+P46PHIQUZiqxjBm7WZF9GpN1N
RzhdVYu2Zql8iEd/tNNqoTCOC/mBuQhMyqVP71yOyUad2AGSxQBs4CNG4XHSsML7HyLYRBMG0FLq
DLqivEGW027+5pSN/v1BganCtoFDDlAbzts/P6gwN9mcZTS4jwzlX3q0A10VBaOeU5CK4HBvLevH
r/A1QkDeV/i/UKr0NZor8psm+77UnnUEheWw/ejhGvq+ZYKR2//8iAFQ/vUug3/DIsoxJIpQ/ZDk
z98yl0UfwgKY3A8prCJl0eiS7cerJb486M0ggAkazIeN+8wg7IMRjOPmo4qlOE6pQADDtPIngVAa
V5HJdp/swJeTVygXRbaKjxD/iobC1FSbZRh6QIYJGj46qPliRaDQHqKT6IAkDxXmGCCj4o3xG4hE
01M8dI8dRD9XTYasF03XFx3zIGnyLcaN7H2MvSE1+16FthjuJpYV7zTETJrlRXS3o6graxsy1OZY
dP0pKCRaPuuLvYlsFjT74L4JBYHVwFGFfphrcqBqNSeEnMQvK8hYmP1JEPXVzkb6tUQGAgaz8xp8
NhxwgMBQ+QTLoDhFazl97zeR471P+Pjcl9SRakNFfCupNLXHfUCPEpcPUEFci0p8PUSRi7Z2grsE
KqSFX7zeYkZbrhKJWW/5wCjU7wbON32Doya2NXyvOToWMr05HrJzLEvxnGHOdjTlEMTwVPH9S5Ev
slWhG/bDNhbdIUCr8AWCgf0NXBfyu0Bhhaaau3jrDk4PC14Oa1vfbaY4yIWyZtIJv5nxR+ETSuWC
Gw0soBrUMASY9ljwakvm9irVE60THcwcY6ix7a6Okg82idKmVxII0ICVpA+JtqU6uoS4uxxjkYnC
B7NqzitITFDwvjPK4nh/VzZw15FIKbGVL99izwedSExojRHhRY8aoBRGbut+BBOmKeCaHnzFEE/L
c4jQlNPgk8TUBs+AQmYKS4yFGATbZqYU56GeRru2iBnpwlpOOqIPbA1z4BKjJ5Y13k2lvsuVTrCi
LF0iZWuDs/CQB2ygDxtenbyr10JgmhElSEk5zFMvywqtBAZJrYPmUge0jEp0ORQ2PhB0FCZfVsKW
cLATmXirKKqCQzZ3fK+LPcOOOccjUAXOZDCBwfCdesSMD/a4peuL3wKzkT5swiXWIIoKU1wyyJr0
dk6IJtlQz06tu79RIXY3SHAdI3A4qm2HvV2quT/4Kef+JlSKizqLMdaoCWjn6SiRbxDUeKzxp0Dw
PWpQmo+8wf/C4AGiTwDEQ8/zp4Hzkp8SWeqpHeGde9qNTkAMYEAYnZllisxQDGOmj1RuYn7GYZzc
ol+Lx4MR+Abtoqdub4vI7WizBi/sPS8ABbUBXhUJ3CwytxKhXVPTUSTLNQSApqh6olCfzIhk2n+g
dS5zqEIaihmAW7aeorBPb9AgjXkNImtNmn7pabMbOqLXt1KUiIKAG6VO4N/bMV4Z9uAc0ik9RIIC
iyCsJKKN4KxYTqyPbNeOZcoA+OPPVVGJoQyWTwdfk7M9RtlQYYLPElMID9Mx3qP4Eu0wZPRVsaVB
8uInuBQuuSj90szo1u8zg4C7YweOEz9QQhpIDsjliOZ36Dszu12RVeAOymZ7fwahrV/SIc6+ZI5i
zFtEWLzwKAPea1W+9/jyMFECckyAptdoeFsk063vk7WoLIZu2J7RjNqvQrIEeo/taFsg/AnCc0Hx
e7JpQTLJLLfoAkUtST8onUUvkYZuUllk+RW1Rp6Da+GCH/obCWESfADBJPahD0j5OofrdXEOw6qO
ZFJMPTqf6qIOV4tnw+yML7YAJInOOMHKV4wMsLo5dknZFFHplpNWJY0fBwlU6Cku5jI9uXSw5l47
fS0+mXeP2Rjkrl0sx0cvy75D8oi53kG7kOvFX7+6xf6E74Vx2SXNZlyFWWFirti4jHtdjhteHTF1
Y/9hRmwHpGCDqqDDv8OeGuuZPaxR6jHBSQQL8bjBZ5t7HjBMQ/vQrBA/YaFMWr+tgAPx91DqcUXY
QCD9XOtkPfNXiEHlLcxyfVEh+WLEuoCk/sXOUDag0Az+KdEuVOcOZe5wXgSw4ucCp8VRzWF0Wctu
fYcfJl+v6Qp9fLsUXWnOSFfCJM5LskKyhUfvKGLc1iuP4L+N05g9OqMwrF7h5xo/2Zx36gYiMP8N
zv7rHtKvE2vQBxRJ2wOxUweBBKtPQUj5gVvRYSieYpvz0rKnHijnGUrbkDVZLGNYjqcsxXHE4vJV
wmvUtVM84zXZA5qUp3ReovUHx4bsb4sIS6oFvoM1MmSQjQ4QkrYWh4xdz5E0cV7TctIbTtpkC1F6
r8NnWYKNDDzK9Nu91DL6DlbPK2TMRWQDChTjVzkeXQkvix78JPBYbB1gDIUEnW3T984TSCSbWquC
qJuUY1Rzs9sruQmVXe1HMY3Lcj/nLr0LNGSIlq0z384dImBYXWSKsxdUIup7CCgX+Cbp1VaNTFkM
v+1WrDgF/Po8AVvo36JlT4qtAmE0+o9CAxDBLwPV1DIE8HS3ARX2K+vCYEPshsrHU48ZxgenArof
JciAvu13g0Xax3pIHt047dmF5+KKH4gtzO/TiAGr9KhuVGuZwFOzxdxfdVLCsXcoNbWRS5xstgmU
0XFHehK+auo60ngKaaWmAmL/JwyEo5eBSaw1nHTlK9Y6V49zOcMHaGJRIniAM1Abzrx3XmZBDFtC
ND1l4BNsYwFsp+DHJtgQVooUNBzuWNGt6BM8TTQO3t31iR6XOyIFSx6B2kz5CTFPUNF654LufpSB
sA1XEC0rVGNG308TxfeXiHI4KFaMDCxvGJ78muK99zmYbJicGPn/sZi/Dz7+2/+qwL9mIgn6DHSR
/zRV/Nso5bWXXf9L4vo16fWPH/pjkoL/5kMMB2kCnxs4/2vI5T8nKUXyD7hC0+vg7+eIJUEr8F+p
tOU/EBOLtPswxCwSfmb0KoD6f6bS5pik5NjOyTWN7+on+59MUshfbKX4Uvj4BL0bjIiwJYTFX7rm
YsuXZfFddFMAIp5gkVyKGlIlytPZryD+ICzM9LOfiww6fdGxj6ERXY0h3wJLVmcuyZL3qBY3HHiE
IkpMkqx4ZL4D4pzP08sye0xDYK86rVS/QMt0IM3N+iVMxCghOeAGf1QymF9jnbtHAYIdVVgMXCqj
83JeWFfepd5lX34/DgGdZF8SkeMPwS1cvmp44X6MjriPY7Jw96MkZUmG216l9sIW0kqOc7tzwzkc
RlEcc3iFXqDodXoAhmjSi0FuWdTEbAlegjQTGsXqvMERMHQVgUGtUrxf0wZTYneJYC1q7GqCr0hQ
w56n9FbgtsD9exMhnu5uEBGOsDGHNBfGyQKyytrsEK1hinSZ8WvK9/ncgRavsmJPm0ym45tE29Vm
EU2bgORZPdHEvsYxTjS+wJ9/Qvhbf1wEF4+03EMkclGWnkJEWbyDF+kbo5z7CDCfNWM/TGmFDWwl
r7DfbbrGqBz76S53DD+AYoTrgZbdtfjcUx0/ANXA/hPAhvQCISv9YpBEtWPjsuI97dLiDtbR6AUQ
8fUujxHuBVvK6KX8Wdv42EYvXa9By08iw6/XSPHdKrloRLHATQa0A9mQCgf+jD23yDaUSgUr0UkG
ckXlbWez4PSa4qT++X8RzYoyh4pc5tVqIGGgy+b4GYSFjOROzMhtiQFZ8jrTnL4OKQT1OjM5yAiU
f4CJWYfiuXNZ+VosIwqHn7OfyAQaW32xYTBVyjR6QY4NLoObDWFqZDHXfrpMTgnT2RfhIHIcUVlJ
bKtO7edy9vh8yEvLOe4iVDkwVuOCyPWmxCsiGs563Cd2GxQeX8BGq+ta0g24u3yjAtUhx2HR0Q3l
fOZlMkClIlMK+QpxFxfATGhFFKx93Ulf02crDMv0dwgnQd2P15IzhSmmxx1HpPNxGgZUQUswbzhH
8wAAILRlgH2Vy68XX+z6WjnEOPxqaR3+yQ4X1SkF53ty7jqP25UW7zkUxToN0CGDxY7Dx6Lf8ruf
nwjkEbb2LciTE8herM11Qz5IPaCUfbVyRLUJbzVOxNTCpXqUUOS+hNC9ijoF6XvOQyne1xiQFeIz
nERLMGTph26AtXVMVrac+qSXqqUghJCBGF/7xC6ZcFn+SvDCW59/SvXgg9ef3xJZRqa7mTxA8jqJ
MnzZTORYZQHCwy8IEJ3hywIdBe0a9iPUI3xb92dtUYcegMHikcJner0nMJWpi/blci5ztZy9XPD3
JbjwoYL8CvQ3gIvxOC4BFkTJ1/4IJzF2KDKsEgVPGPkDYnmn3/YdmYPVkMPJClwC7S0076DgR4Rk
2+WMsFxnaiZGVzsyaoshTbzfqD23Txh+uMcNndZ7gpWWwGcFdAPrFF6qqkwxW9KFqReRwa2cIdl2
q1SsytbwuUtqLxW55CGh56H05SseZs7QGZLoaQCPA7uGVOJdp0bBwjTE7nnDKj4OtuCHHbFEdbh1
2QfTa/VtCJIoqSbM9V+ncnLPBUJbaxJLLOxYWomLwQ24Q156gKvjkGCqfclmeN4ASAAJLGHHg7Op
2/YbuGXIjcU08htifNAXRaB74EqABxObgxrTU9cN6SlBaQWs1DEKozHBDgIzwoYP5PbBRlnaIi4s
RtKfTixIdQoTGZdwUiWI/DouU8EYUsV992GOxPw0bUsOBGechqUiI4uRCbmTA/pK/yMlPLmlUvc3
0Laj7xjXIJK0M44cQmyBd6vM+x/J6uyLyTJ/Ehyllh8wG1n64CNqbfnK4hR5TusIhnIqi/4IFBnY
kwuQNwgKCP/MzYew4L6du3D/0ftuxBtgJ3UuMsCy1TYQ8EJ8p8m7Hwd1BkiNPD7Mo6OT2eV4j5Q4
VPkWoA3EYo36vKc7uQOle0GeD/8BBYYh8AmmZURy+tXfzuCNLpMNniIexK4NswjA8FhsKrqbIJqu
H/Y0YactLI96yxFyCRSkUeso7q1BDOYYGPqIuE/sJsiAhZ9YmCc4Xt6SzmKKhcTBvYNjok/uxDiH
8UcK1foVAKF8BrP1yLJtfUKgHsYsnYqeMAcgzzOBKD8Zp4uHFZ6VG6QwiWu8YviGFtCBgy9e9i7O
Pxl0nTCZIELiCB8E0D48t0ncbPLKIif2BoZLXhsRPyr4tqqcw7nfTvDc39lln2pPVx3ClAKEycUA
6ybwT6CiEukqBipAtBMCmEIkYDL7GfFOHEh7iqCCQ8iN4fA3TpOpgygFfpWsS124UL/ESEt87xGp
q3AUJuGDGVJTYZAiTlueYFXbZPjscLyf7WTMRcfh5yttcy/A6ugqsk7kNZmpvkPPPzSYJMXPvgzS
s3dD9AFOL/3bhpilz77slvWL0+G0fehzSbuzlvt4AuM+12KVbzESoz4wpKkia3SkFUpBd7dp+CUm
CMYbyUHrqiR4kFLnrUJIoQekxX/AU+fu1r0Hig3h+QOgxO0dgb206dBXPJaizB6csWCfx5nxtUIA
jriQgI73IV3juWGYln5IR1iiSGpAhPIJvWWau1uh+Py5N4AOskV8pBje3Y6hfEWiwIbgJ6xTNYTv
UdydkLCp7gLwl2/WdgnHO+cRgExVBHqPsbPq0u4hgUXy3hB5Uxirq5HEcH2FmKJjACnQClqmU1xh
EdUgjBKMkkQMKxPwx0ueYqmEPbuD3Wu5iafoEx3Q/XaYilWAK9N6tnqE/DRN/5u989iOG9nW9Kv0
C+AuIOCnCaRl0lOUyAkWZQgT8EDAPX1/YFWfK1E6UtfpSQ/uoFY5kUggAxF7//s3oVEPrANRW9tk
cjBCNf1oCWOrQWjncITvfGY/00aI2rz1Ysu5wX6wv68AnDnoywHSAWLLQC7TTnP74RJdCE68Kv7g
6A0cllZLQwOFTwBryt75wJ73aVYNUI8pP3YCR84QKkkGG5whO8ibY8Of7ZLkpsCxZCcZqjzobTtc
IPLUP2otPzhgL4n3uzsc0qmDp4Uo5tbsdYilJdTNsBdo/Mxiae4Su8iHYC67cauqMk2AbirjpKxM
3aYr5aONnKPXZ965kvH8Qe/yCHVKoR4TlXzKQKVQuBkeBcU0xB+GeiXcdVPPiduZJ6fGHHnSY8Zc
fuLtHOXwPfRtNqJuKHQfgNOF07+D2WHzJhSowOrJbmCGK07HPPEhOblFvq9Hy3usfW58qKf2Psoq
d8eoNMq2HIfjwcu6NGxyH4p3jAgT67C7JHLKbtNmiRUuAKYXlTVbiIGSeRUdWdVuFGIycaPwp0u3
mOB2u+w3X7NGOa8ebPJtKh17OSRgil9q120Ofgt6m6+lFfkQmD8Pc0PahFFUQV5kzjbVGpzdQCYD
AFh1OSJbD6M57wNwowEzZVdcyKwYrpbOq80PnG/ysofwlAxB4U/FTQYmGnTSru4UeiDnLvc1cwls
bOU2Q59RFpSj9VkaQsevAWoNL5BOLSgdQ17HHLIx5O9zKbtuOyvpT0GGucBtRxlwKfK6ZuedzfiT
WwxlFS4mTDQ4LU+xMqq7BRQUxUSc7Bqp5rPd2fZVUyYNjPWm0UJV2RDhqry/mIxm3oNOTDeG3XcP
yVickHFf1N4yhY0vmmsE390XfEX0PQSh9mQMdrRvY++RQm3cuR0ghttat9kwA3/Yg5Qo6aYizk9E
f4zGLkWzOG9GC60fo5eyymACOssdVpf150liV8HyEbip1CU+o2aJkLc0o+Us0WAVX+Zh6m40f16u
MZht0y0kHlt99vr6AVP6UrqbNlVMaPaFxuYGduHsm8R07yoj/1hD+k8uyrxxo7NZ6i8MIOrLCSPS
TeqxFo5yTCO+Z1ydwE2zxL1jbGeTCFLwT+24aTF7uqkYCe3sFGY+dgt2PX5cEqsKLLP1YvcmFnVz
w+l3RApeaOPhu07+F2P9dzNyy0cF4lg07US2wFt/T4qRFEuRs6KA9ry2TnaarWN9I6dy//2F3k38
/rrQCvWvRlsmzJgfJ34e3GGtyblQnuSMVGuP4UNfNtRqfA2IKjH8pXKuJurRhQ336Z9e3YOQg1cb
dnWkV753wie7wnBh72KWmNXiwRlHL2Q2MVNK5O2hmjSu6vQu9aA2FlTwv7+4sc6Mv5spc++QRYQO
EcFYJ+jv730E2IyqqK0OHcpZEMMxVhZunI14KLOODgobCW5+sObqoo9ryhW9LRU9QBm7+eoLbzz8
/gM5P30e0/agNeKLZBkWwSE/fhexP6pZxDQzbttaRxjA/hl1nHhYIMt99Vsj/QNnwX43lOYBWKbh
rUN1V7eoD4GHvmcPQEeG5aF31QEhvQ/dn36t4zR+kRqMilBU6kuSwxi7igdPmUdEV9AVA9wZk+Iy
szNGGRq7+dZpSqu9fgPsC81ZUBsLw38ckh5yjKxYSRacFGp1vHO+6jE0BlAcEnnuhaOBuDaTxEmI
Ad8T+hn7pbKHsb/vmKJ1uwW7z7FbZTmm9UwAUC2RWU906THKGRq8mAaUmZXxAGEMh1WSA76yT5Sv
3jKU96Yf08YhYeHPO0Kvn7DZmKZzTEOsrQemTldtaNHtonWq2yH5b7u9F1ftYV79OK6tCm3WvsX6
Aiqm4VVPbwBI4TTGX0aN/4go9v/CAfuBTPbvGGf/HxLFBKjkb+HNqzUj63+FL7LqX75nmP39g39D
nD6IJDpR2hMHp2mLlfUviNPQrf/SeYtgreAhxN943/4PWYxILkhkrH8HSgs0Gl61vyFOyyb8hzgv
lx9jQ4To/k8gTsvl+t9tMrAb4QUhTxQuMI9nvUWNff+OwWsCy59cccZAxIqXfdrFmGGGldA3BSR6
rbf8bV24CIkHz86YfVjm8qSJ3KGgTY0DIkDtHPHZt8ScFLsYv/rArZbusorLQ9Ka6oRhOiBJ7jsX
JO3i+Vp2NcEZsXbRpx5saatw7lGeTagy/R42c5VpewPZ3QZuexM4XTdTSC/GTjRNWm6QjNHUN34U
8Llpiuz4INPk0jGL9iQwIMEPNrodl+Z66qrQ5TluLCjsByRe5gZuHqYAuXOCgx1GlCthEjdflW2M
ocrqDoSqzYLWLOfLqIUmPPZ6iO8MMVtguE3eabjzZigH9GXZ2xWqMoZ/eywhyo/+PGSwhGUaLrm1
zaf2upUzfrWx7F9a0Zu73C28oLbr9mAWDtcvDOQNjCXCvvT8wwyUeefGSRUyiloOtRRwQQid2Ix4
CRyAY69b7DKDppPLFkzG2CiBXtiCQbyF22yGcarZUELUBDyddyeZupd4nYMrm8Wdrxfjto/cPUbu
hxqH403ESA2riwofWxPahoj0PcJDI7CT+dHuhzkY+vUmaolGEfVamMNIDRjeONvcU58hrYXmNBUn
yOPpRd1CWjbpzt9QiDSvd/bSIACUDuNoHIWBvpyDH/mnfq70AFswpucEsDzOZoodg67sbVcRFGKq
adoJK/Y3GtSdo6iS7MHN6uXIxjaEuNlhxjoZ9k6w+YfdpFsMs20aAS/eTwr36YZBxdY3sud6qq2L
RvOOwOqwc2xMZ1RHtWTm8T4xlUttWTf48WhbmTUPVec8etNyzgRsEUR/1k4rU3zjcencu3XxstjZ
c9b01h7brTYYs7Hc6hBYTo3wv1mLloUIp+yQNfGQd9PGGVkSXhvj/ZBVOxXLORBxhHde3AcAMkwV
uxzX8N4+NiIznmdrMQLZdheTJj8vs8XsEfn8NkvJuFsJGMGylN5Gy1kLKYFToRvXOOAtFsIDhtOB
nvPfpNF+IgikoMqfopCuYwg61OF7A6b/tsKzc+egD9pFZvahFU58WepJsTO9zzFyjhPDvIai0dEe
EEgxCVAODYubpynOlyA7uIDpm0wm875O/fZBLycvNFxf3i2uZ4Xo7S+7vs13XiZHxC0JM1LcfZji
6u62nFB59ELTb0AClq2+yAKzEy8hz0iKEPZWtqnczDkaoo2CNPaGg6DV7u1BXODKo0JSpOoPCh3v
TsEVCHE9cQOH4gP06K3Jr1Ce2pn+YY4sLJ/xH+fNbZYd8AihE2rBEmeR5T0uYfNNhHriZOAXtLKE
nCQNRk0mW6f2xnDqC9TGIKdbYrLkjo+qzugzTf6gdsbJI99XJJ5olvwMIpwEWenlR2YIMXOeQQvd
hedZL519cJM82wCsvHIAe+GEVfOJ1BIoEE5/r3vpEQGigynNOnts7TsnwrRiZD6ErwGE22VELG5Z
Exq/xv+iIJKlMA8iQ93kuHivJhkQXVPtW2Et8y7H9KLtXcZO/Hm4LfgEzDPZGCX651iDiw8Aynx2
6DaJa3qMldKXBm+lTewt9x2uGwd3oEZEUYSc0lN9gGPhvBVpJcK2bFhSsdNeQu/fqUK8+I2JViwl
p20oOvs+ws0uKFygWHgjOq/afrKabwN0rY27zNGV3a42ILlhnCIvp8HKxbCVM/UN0tw6xJTLOyRg
T1Uunh2nO2Munx07e3r0xg6iVur0QT6bzlHpafng+8PHPGpHWGvuNycZx2AgxyYY45xJhbpwrR4R
uSdOadUWG7uq8svcBQfR25s8iTCJwusf17/mtW3R4aQ+Enx7UdXeQj8ZAiNl22bs8zPUmHYPcuUx
TIn8Q55RN5vJsz97/gNmTwd6QeNicTJk/mJudr2XDyHywwLiz/IAoyq96SSDArR6JAghM5cjQTjS
iPNdC8C60Qv7vpYUqU7fpBdzgyCsbajVB1PDuVIJMG+OF0Ar5ymX0yeSj9TBnd2vlcJIIonzhAF6
P5IzM2m7uIxW1cHgX/f5cKPHEAAbWjM++HhZwwoIelvUQRHdVdlSbUf8SKYmZVbpWDnZC9pH5eNj
g7Ttq5nWtE3AfEeP8CP2mpShO9SzA/tvekoGa9wjvSohA2g2xjVegb2TMPfpYtq72B3NHT29GSBU
Nvaxm30ckWLgk+I9zLA4OknrXmvxq6lhBJSXeQTWhKmSVTvGzq5wSkexpJ8g54pNxRiD1raKdkC/
VTh6qF7Lz7nTlf0HC2dHPFhiT0PNeZhGcj7qYOob8hse+2hALh5kuLRkUBlYfYV3HWElP+LAkAi5
vmRVVtideWhElQ5G4NaOiD6YCkKMgw8GIwQv3tpdxe6Nj+1SE5mwKUVk36GKAoR8IgypXMoTRrwo
6QKESeiqNiXjKy0hhaZul7b9H/bA/xV7ANc/DzL4v2cPXL60c/5Sfv2htP7rh/6bPaBbros7o25B
BXirn//OtHWhCBASR8e+1s5v2Zn/TR5wBW55HgEjiC6on/9VWZvktXvUhIyTIR6s3Kp/Uln/3Czr
aD3o4JGz07u/1y1hYpu1RSKXgxsb9rKJBqs8xxMoZmHgPRHHtv0Hh8yfIRkdroKn20BdiEned+eQ
yclgWpz5ME1Zi/3YMAQODmx/6Ml/bBdsnip4BDN9xHCAAEK8E0f0dqfjgpxMh5mNbVX4Nbeyaocg
dS3mIdqYbwwqrtBqMu2uG+EefLcGfoE74TP7Q7+yfgCSktacR8Qk/Mv7JEylZka0s9uzQzt0+BNW
9tTXiX4YoJOfJxIoT1M20SzPkctUsY4wg9m0dapRNeimfV950AfwtvDmyw5OO+AR8xKmxaPcMfLh
z2IyxETdzLWV8YcZTrmxo24mEgYy/mvTz/LOzDyJb4sHSmvZOEO4TnMqQMU/RSlYJZsUo9Y6NmBw
4zeF2QTg5HLQG/AY+rD6qh0lw3J0nze9qaLT6HT1C7BWiqtDNcyvCcDkbijz4ZEaYN53+P+ccTnC
hTuiYaIzECXzYb16JlemfjJinR8cp9Q/d81EmLDjRHf+4BZEVnU1tEIe1YpIcNgboBOWZe4FnjHY
+bmd2LpLKh5gj2IdhVP6td0s5bkiOwNJYYwVTO2m7W2FyUTMBGPsg6x3PUbMyULW25QeIpqL0IzS
9iSVaG67oo9Oi3KnPShEfmz6hY9j9sNjphfDI3RX555vR2yXjmSyUtg5NefUfJmrkffBNVhDYzl/
SPqoelI6YaqQ1Ur94Iw+79DYRicTKufZMbT00ODV9jqqmpFAy4/gQt99dNiszxFyk2MT98YDco/u
Y0Ze7JlcCf9cFGhM0a83VkZHOGrFxlELiR45U7yupkwfy0Fsq0bIu9pJfKDM2AkyUbVfYIwxcJFY
uwdxJjAvwYVgjaZWzRdsN+YPntbPeydV+REXv/pqduGkTSqDA8k8vqVlcLr8WKOW3fSICJlEadNe
MyJ5xyRS7hwvaa5AWCG4IH/+JnGDxvq9l7si13U2DaN6TqdmeIwY9F7iS8CvMteavEB8ZEzcsY+q
5yqS68uuNfY1TPwhsHzuxbEywu78pAjAvFmKA+Sdb4ZMMc1KhXUdW3wTpHjhK4HRQ4hUwYLLC2z9
CoO2fnFzSE7TSMcb9nAnyrBKImx6mKt9wYl/uSzHZP4gAD33jLxlmLeN3Gmy7L9C/TceUisdaa7z
ZQeClQfof/RDptZHvS7RvJyGb0jBJT0DeCLnMN+E5VTz3jJY/y2ebU957EanvJNPI/DXKUnb4jr2
XjEGh7cBAR0fLsjr4ph09rNOffZJ4GjwGAvW5kZoMoXvUHkU1vkzCYnDt95iMAh6x6KcxBBMCV+U
gzfDLmqs+rouTOva70f7Ws2R8VCm8AiU7VTPYB+sVldi6yii6tks7PkiI/jqfvJmD0cwEIuA+Uj1
QtxdVwYpET4wanwJd5abg2ebH5lNaHc4XpR9OBFwc0mt032sO03ezZCCvM2wtogGXP/TlGcAgaOe
HvqKoXkwYVO7t5GefqmJRuNrKqQifxCn0k8kgPvnTJ9hHDjCRG3iiNgTHz3pG9J5Girmhl9SnPCe
UgP+AnY75lJioN0vWrnFDRiaMx5XkX1ipKmsO1PSRTQwaz4Y3kymqaOScmPAWQkbzO12rEMCNnqy
PHEEmnq2JlVeqcoXG/zE/JOlyZte77Rb7NPuNFvhs1oX3Ltr3y6tzd7pTuZVa8f3kR1dFfhShLrL
SxSLJTkWQn7oIPptVR6prbLmz6lX0OAO6ivchuKolTG6dCs5JnRbm9JQ9bkqhhEpCpr5jlDOr5hA
NNs4pYvum2hHSW+cCPPyQwP2MtRYO2bcGqdX1mLNl5pfg260S3Qi8OykSZCANG9Qx9d+1BzB4fNQ
aBPqfh0ePiZzOOkXef4a10sPRGGX7h4f0jnwrfJuLt10i7zHv8iSuL7E9GzcOQkvbJMVxkU6R9NW
ke96BBgHJTMG/ahjg37AJ3wOYPN6sMpRK9cmFfZQ0kwlulsHGP3qFyOBkAcVG/cQuP2dY7nd2SgJ
q9oKnv0XlOijE9iND/Wf8SmGXDEc54OoUxfbEOwRACrOqhM4UwpdHWN6EoymfEpfm1QVesPui1mN
ah/bMWceB7iHiRnHXCKmnhmi09yZ8N4AKWSHC5JKANgkJBDfm549e8C8zpTTRYnnGI2BlE8YU1S0
5uT07bHvIAHbpbMOyZYmZXSwkB+Q1HJLdebtICmY7rFmf9XDmU2EDkbWOGjUvFeXVt7BPliiZQvo
KI5iqrvQTBLeqg61lWw2JW6VdJIGnbXTTh8WKAtBy0wz8LryMOahOWjVyWid5QVzRfuILGd5wIig
igOchA7TYuOLpqL5BlPTJRwi1ZxkUVug7jlyK0cOG7Rgctsh7bt1O4sw3mg2FNF+Y7HRa2/XgEpt
NZ9mZoR4h0WFmX1ynRg6lT6POyuah43C4GjXJBChVFzc5obGWZ7qGExiCGBurGEIYy2GbuTFxj5P
WfGOWSV0YWSR+WNkXVYI+5iqwnYpVtoLuX7zidQWuDA48cOLaVaKDF5EV8lKmvHf+DPWG5cGE2g7
LKxErowN41gnmKQGaeK0F/lKxcGpE1aO+8bQEStZByoR6A6Tff1bXRRFHloujPVQz/ThuJCLFtSF
1u6Z5NkMLFQKpLmyhyxsVb8UJu7Ol0ZnDQujJqaS9hMudcthJJAi3WD12aGLm6AxrgPtz1Vm4NtH
8iB1Qd3cTlOfhw6x0tXWG4r0QoPWABg5u5nL8iuSIz1Xe/YbLCYQ8cFAJ+bDTg8TcpEuyNLKvp4x
nz5AQa0/i9rTOgx3Zrl+NzoEGUqkLDM5h3IA1MzuyrNPV8fmXPdfPYw14TaMAjKcLjsOnJpd+LXM
c+KZZy26q6W7vgOSMsGN9Bp2ia0oiJK0CJqktq+XNNXutKqun8iBM+nMsS3yQiQVpNpR5CWh5UwM
i2u11FsA6QYNDqczuYrN6a/iC+MwePIG4x9YYpkXCjLGqJOLCE3INM9iSxnq3JOMS1m2FozYxQyW
DLNEEHPiOuUZ5Gc54GAC273CtgQWA4SyAllGFCZ2x+FO8J12VyLeeEwhz1wTySnD0nbqq3h5+xR+
88nUMJjbAIysm/JSzK/QKrxN6ruUJ4zcjRu2wfIr9OFqCLUYi8COMvHkwHpZ2f18nLmr532CGe9j
kup8dwZAaxnoRTvvGZ3NF/qQcf+M/kMs/eZ9RbH1hPQX55Z5LX+xR3ty+yk/io5bWD0jH0jMnl+9
uU730xJV2MQRhmukI4j/bK+kfuKr8yNoeHP7+ybC+HmobDiucCEHwhpzcWb7ca6oKvjQNdDuwUqp
tgPktPa1i0flllji6AT8Q86lz930sT7duHFFhkhnm4elr57jiNxlYMLm1JnDfIHPdfNJKULLhlRM
H0aq3N0fPuyqaf1xCmygAUX26sBIRPn67sMyOZLuoJndQQNl3Axd6dzPNYubnMrkWgNTDdn++VKN
gVUm+w63I86Gkyyn6iWrqVVd0s7/Qi2Y1cXfql+0YW9t3o8fimmWYCLPh3J/MQrGak3gLYbypzAb
M8DMPwo7TzXnZdQGyLAqCdkOly2aMTb7CHOZTxnmdHtSo3g1rEHeZaPVnMzcWQ4qsquvdZq7t54T
19hVNstqsLvaI/ZoX//wOH/VP/717cO1RKf9bqbcCl9WMYGmh1gTzSki4nRthdwS34GmvcWKm9YO
c7lw4KV87uY1NnksedFUb/+xmf3FhJ+0OQ/wgqbadNz3ETG20sw6n0eSURrOtNlNa+DJwp931Qze
XqflGPowRl7BIOFSeSY6WUO8eFn9EekZ+iq4UFvNHmN0uEV1ObTCehrw9bkEspMXul6Yz8KSyXRJ
8kw5XLRJ4h1J+ZGhbqXLLp14obFZzA6xn9rXugG/sMUq7G7KC/9MAbnsysmcL5CGjfj8KKxn1x1G
WEq7G+LWuddsd34tvFi3N6K0LOzNOvZYMsOoe0cimpRiA0uiipqdZpm+BGdCgk2xKCs3RMCzE7/V
6kBuzS1MmHVP8deyXVLQ+8B4zLhS594yZb0VU1RfScgC50yB9Q+4aAdYxA6P8aLFCHJtkT8zbJTO
CWNNdzg30RjzkFJETdrU9dPWjmWiQ7yEt68dTDNTsElt0WudxYBBleKRaBUodsDe8ug6Sx4fJSVN
GC3rf1izVKNQ7zDxD6IUaduwsam4L5jfdl/dfOXOWUwW7lo9yUCgo5VdHpc+JE42YWijwKt7kkT1
jYZLUkA7rR/ovtliPav7qGe0mrDsbKYaGmO5wq+XS6yPi4CU6/rznClJyHWf7tVAdaXLkbdj6Wko
8KpSj32aP7vISoJlMuonb8xNdCNzit/1+ux8OXrpaUG8yDQs0e5IuTCPBgfHrTSh+0cyYeF7dp8z
fvGqF9j11Ys14/XZi1yg1SQ1B220197QiXpnJMvIXEaaficvu48Eu3YfJwJS0V2wM/Zrb1cmfh4k
RT9gCbbk2ESCsyusRuPi2HYZXUvpmhtqJ/e2MFv1CE9SbEUpqhcbW9Q9JJD5ojbonhlJLJwAPSrn
jyIDUGqavL7qXbw54JCxsxFP74WYLtEZRZbVu0FlL7wjna5KY4O1O9YA+tJ8qVaNBBFP+aajOyTz
zVoOZcKZyCAQVE6MHDmTvx6hqznVzobJsskL0XwaZ5jaxgjMQpi9f46Nuj2ls1uenZgH13KA7iEO
20HllcMjMiLa+3FO996KAOG7VF8VEnyIFBMQAkJ0XiFJIzVOvaV+kk5xM0xujctWT7uNN921UeKJ
XIyJA5+XX1pqa+G8furJ8gGxvLRiYVT5+h1AuT4a66s6rWeNLiWDEsCSZ7uZ1G5qoQQS6DWKLXIO
kJG1eU0nxiphwsTmVkdxi18tDlFf387iumS4sGI984U0PZYqRS+4junwqFZQosrd+WKJnfkSsaN3
fluGYgKCYXk3+mFS2nxpxSAeZjc3t2+IT2myfMg4yXGmBjlpCrpgZinpIbcoqEh79M4qQtDzBg9o
scZjsBo6WwBHHv0K5C2pN+9kDSA0Jslri5n6JRHa1BoT+VZMxaGkB14MeqXXk7zD3n7CnTGRPn0K
JZmq3OmmUbDzk5JEhg3hIvlxWrgj+BYIa+KFV7DyEerAYIM+FUudJFilVVsy5oEzAO7GLcld7C9T
YV8L2Jj3FDw67pTO0H3sM5Rb7GGy+YRVJ0CZ3Y/NF+TOYtsRn/eBJEFwG0Ktj9oKrpgkUBCPVYno
9IbUoIvREVi6ZUt4QMpvKgRgT7OwxZkGl3/Db94O7AkGIOAKqiakLd+IjlzLZTJksGMvKJaaTpe7
v5ZmCnRZW0BD6GOjO5JFy3NdYVZMZrR39vqu+VQZlOlGF4OpqbVWJuIuuR4sOq0g1hFotJrovla5
Xz1PMQceGYX+eXTZZ6sx4REmdtN+wYufL0RKZWzhngHlOJTnMET987qem3bdhruo6i5gdINI+qlL
zStbfpwDnYQyk4IvWVFvaqT1FKBBezY8loS1qO6raqLqBXp4fI2HPbAReunAkRYNADvRhngUiTEH
t/hW3nqYfuxiWcq7YhxAkfB9Cx3XEA9vZ4PRAwGvYrxrFBIr7gSIOmi2dc2QFPNPf/Q9bOcpiZpZ
igekE0PgFxb4WUUljNZrCBKHmX5N7sAmVXyRPgDxcc718ryYqjzbgiIWGRMjXEqEp64b23rXLhXF
+WiwmxGn8TiPlMm1BJ/TmXk+aEXJZss+9qmChfuUOHl0Ar9wgjdIcOgBLT1RR6e4xDY/myhBOnaT
Gus3JtMwwlgh1UShhM3ZXzotbA5AQVGHlMGsD9VzLpjYkX48PJrIKg5WT+FsOqhsBeDylsOexfO2
zU4uTwPkaL5oKyv+SFc/1xvc39d+optAoVpzumkBbT7APV4O2gIRJUBgxcPEdW+fDLxH5O9xajlD
TY9nstaQdt9NI3iZIBkoPZaW3ZxGRA8v7rpVmqQdb1tpyuvFE8iUnBQHpVjrtmbjcz6QqgU6vbSg
0yX2SpdvSjKzcdU3VAfTvuejbxCl8OIyyqXUzav6c1e0lBxNt+THrOQlIwomuRZu+TwMNk9tWa02
CG3gVRkkz4AwG7qhYWw+UZVk1kZNM16qcEpxwhDKTq9GTWeTHRvKCcznqWbnYQ4HxRc+e3K5xC83
unv717cXE9MPjhjNUO0XG4viu5pD5Vgu/XQzCW3eYSKNMHGseKFTKtwYA0LmvjYr26rdBXM/O10u
a2ehIyMAdzd18lVZS+Vsk44G9g0odrv62RJ0puNaBcxYNw8hLpZqD5DAHY9HlwCig/Ksp6WNk3BZ
JzE9gMoWw30uJgm0OGGEXf3FR/0fJuAfhM4GbDu6hH8/qtxh5JR+/YEE+PfP/D2p9PT/4lfAAcQU
jvP7zZzq70ml5/4XQx8HVzpjVTLTkf6LBGgakAANZG8r3Y+AQZOJ398kQGzmbBpCDjQdpzLh+PY/
GVX+1A5DTQTcMgiZ9wkqeN8SxajkF6+uFDwcBVsplz4DMNKeUBcr06eBtNuSXV5RRfgJbrrfPatf
9JLvSL62ThsJu5vnwzDdYTb7YzOOLfxCyNfU70e4D1t3LpytkYo8pBsqDv/BpXzP1nV6Vh7du0uh
Nx0Mo7B7Bg2ctbkwoIZ1lFK0ic1/cFc8yrWrIxwI650f72oxJol/ttUTk0bxP6EpDlvmOkE/uX/K
8303kn17gKRCMgQ3WRSEjv54qWnolcxtHqCfRvjpIZTCe9x5nQYnpLrLoGNCOmmiCIULrhT/bOr8
98Xxx1xXMaznd/fZo2qMzLrv8f60nI2RTcm2xMv8n6UxchWYY4ZwyexhouG5767SxZ7ZDU2k9i1j
fZiLosQW3Z4ad9hmq5TxDze1utJ9h268XQ6DRqTogNP6T7N7uxmEmRg9QPnsoOaS7Tfa+FfY18WG
3PYLSFx/4vrzKv90RUYoqw+CYRn6+7jJKJEoVU1CyTKdEqnEu4Qviwby9+t/fUzv70tg3kUDopNZ
bq6v4ndufJaKyLxCb7M3GaFvTE07cxBfz4z5cYst7L/Oi38LEv3qKX5/tXdfGhaZcROTxrr3yNfY
RKRbxUOB1RpuA5vK93tELPLz72/wXeYubA8WCogY1A4sGlmQ7Nvf3+GckOA3jrx2RuJYkOSt/DEm
RexINoN3IGlQhqq5c4fZC5qc3t2hfzzVQHsqbisEof6wVZNAXjO69ZdpQrQz46SwEVHf3C+EAtKf
MFSQAFS//9zGL75/vG1duA1QwX9mi3hd7Iiq5zVKR6yXN5Y2oh6aJnvYEi2nb9KOCDeyGGm0eHpb
Ci3rWV9odJRBaIeL5WfAoMu/xnQn/sO7YP/yo7E/r2+4zV/r//9u0WR+jiUaCQrYAiQr1dMO8ack
BMZzeua5cfcBoTJpRaND8FWVw54icrM9M54dZFisaryBcBNpMRxo8NvemBhdhTTvzLlFPF/ESrRX
KK604yLHKmyGvg8xba6xN2r9R4XLFbJMD7o3hllBa2nuDlJPuhkQOSEZnE49HNoNemsV9JFNL5+T
j23JD2r0uitpzeZmNhfwExPy36j115VPVdukLml/Fq7fExD8GWneqltshn1WSo0YxvlVzuZdj6Mz
7vWxPPRO0l/zm8vd77/1n18QjxVrYiJrkcWKEu/HJwt9wFb2uH7pXXKlSZXgi6kfjXR6UEtENaeo
Sv+DK2KhhGoG+Jb95scr+u00EGEj+30bRUcmOdvciL/4pXWG9m6RB+R8+v31fj7bgYfZbUiABLhm
hvrj9brYH8iPV/0+m/N6w1RjPMYVrimeaP+USf3zMvVsT6CUASLXMYR7t0xjxYByxH0V9GWwLyqt
MY6MOt0/PMBfXgVuFWWKaa4Q+I83VOgYXeGrwHHntEAC5ORpBwzZvJvfP7f3wDD7GHfjGYZHtUgY
wnvlk8TczXDq1ZNwMqoQFCzbOagWQziSFSZGHYYnJgsfRhjGjd5HvLP2lSXTP21L72YPbx+DEgZl
iGGbhmG9+/6apiJebnCxAJlydztiXLhDt9nvrBHxRmAyVz8aJcr2Vq++5dXo3sk+g0Rq68NlsSzm
CZfEP8aq//Iz4cnjwQHzqVnfHSuxpWlEFpjdnjCA8qi39tbXFU5lZd9cRV2N8wQQwlOOfVuQ4+N+
rVZndSfFiN73kKG6Zf4th4J3Jb0pXJbxWeFJGTRpX9/PpYK41af2wY6T8VTOpOXp/Z+KC/HLG8AQ
hfETDiGrgOeHDZVcSb+YYT7vYfLfxa1b79RoxR8SdjG08m4Woi/XYVs7PSdWW5wwA3zxUvehax3/
qOooCiAiI1Sngb1FeFE9eNbybcES6GRiJrPDY20OR5lpnBU9dGQcO/5wJBjr1/5jHcEo6rs7ePcW
wJ/mA1czHDuMQk7R4peEMExlmGl62Kctm7wi/yzL9KNZAa90iHz+8B6av36IjE5sXkYom+9ed+9/
s3cmS3IjWZb9lZLeIwWTYhDp7oUZbPTZnPRpA3EPkphnqAKKr+8DRmZ1hEd0UqrXtQkhQ5wOM0Ch
w3v3nquZS7SQw5ovNlLWAufxwbbq3neHGlaFSTlLzc+YntLf4A2PUiXIeW1wQEQ8UH8Y9ja+wgh3
qU8mlUWn37dlu0254GEWRJm4eWJ917VlMVX6j75T7ATx65FnhM8QkPojNmPz2hBWeVya5t1X5qOn
uRBtTZh/wER/pe7869aNPBoT1yU7BA8g/adbvu56iEBiQujy8rmOD76iSG4sBKA1i3B+sU/8m2kb
jSVaS/b1/OLPbamBmOG6Z9I5tEn9IwTWzKqN/MOFk/mLK61nk08jiSutqG2aiGhuP73MZMVIYlsE
I6lPvpC7ljxDPAKtVGlOE0Kjz6NsawRnula/CkD/m9UX4bDt0QZmYWLj/efXcEyyjtQ4czhIX79C
ir6f/e5CFOmP0h8/OPJ60S/m9PUR/eW7CqSrFokPmAI/PUIkIsOcZQxZjuH1hQbUra3xt+gaL75D
qiqExC/4TuYo0S2bGzfIqLwl/SqY+sXb87eDadXvIuT1ATx+mtYhXyiBt3Y4AJ4YI7PFP+HCFNkY
GZoZkeY//v03/5tF0zPZOQK25+zNIf/Pd9ojcjvBnsZD1v18SFor3i4ySH9xRvy5t/98fy0qGYwk
bi/stj9fJh+spLHcdjhwRu63iGtIxaoJ0PDiwDhN0IrpGJJUZYBJ2U0xwgSqAeVuVsbVsni/miP/
eigPSN5ktwyC3w/E5/d10lIs6VDwYRRJ12niJ/uhX0hR1ck2qcihWxkkh9QfkTkU0vzFa/UZ570u
3MyL0JDQVWFe/zzWRrQbNliBHoqPm360fr9aBPtkvBsyS0CW9hqyhAm1NMmNhOfChtrrSoEMCPfh
pur8tMAqpacblTqk9tnjKHEIJmL49u9Hxt9MNAHGK4IzTTjxvvVpZKRGkGmB7uzgzXG/pw6qdu7Q
hTgWRfaLW/I3l0I6jv/V9CnDcXf+PDqwOA6AaPzuMC5x9cN1tP+wQI0hPdEz/z++FntQyAjeWlL7
y6zW1mgG28DtDsJGQE2UskdDfwVX9auV+D8Ljfe/j+7/qGV1T07POPyv//E3kxhXoizCFhEMw2eX
gb3ESd5IroQ2JInisW4fq4Qse1Y3UONz5W7chqDwf3/Rv72VnK9dz/IsBGifnlqSmGRC0xQ6aLSN
20rM0ybLK2xkJi3Wf3+pUPzNQs9OAw+FD9Qfc8anWTMgzFCCsWOIuPSl9ljeiD/PUndaIli7NW2i
frAjjz15ue0cNaHDG3s575bZd6qHKhC8XFjxl/CEir98sluFNJvwxYBw8pJuxAZWe/reTMSj0gLF
1Z+kJd2QgZYl6YN8JWfrr9ryKFQCXshEzoG+EkYaHjJEpmgWyQ8DmFikqPulDW+vdGdh73MgaN7O
IRLRfqHZmFXfvZxiCeIzTjDp1ZyS0r1mWPXp16FsLL32SEPSuTOrwjlstta5WqCcHgZZqOFWVLUM
btwRgfKDN9Dh2/N3YwKoS8z2vJFuWNRRDXA4uQn8WvjRap/M91J05aMiXTg+97XRHK0VG7LRSW+D
WUmzp2qAXACeFWz/yU9QTGwD2dDy18jEk11FTH1/nSuOk8QMh+1UHmh2IW+mF6xn4tDAiF+BNolN
6g6o0aK2EuvmKgP1+e5Dq8W5HY/zdgncpn+kTWL4h2Yccn0PGkw9EibcjzvSoEP/YjbISDAXqkSe
2MTO+y6Yw2zvkt9FPn2bLMuWmPnwsLKKml0Zr+U/00DKQxdIBF9JpCq3qFYaUDbkLlubvG3FsQrk
A3XevVSifSb7tXwpjcC8jLUH1L/K5yNqjHJtQ93JUu/rbtjPyCEusU8R1U0hb4PSPqCfmaIiLLC2
S3VG8jVt7XZ4zwt8x0La6IJyaD6QtL+5jjHtFERhPkPvHzxkbrvQzbyDGy4g1SYSG+lWJVeD284f
/khjypU639S+el86T6DSBlevZsh3WfkEHGDnGV53L8Kqx5JcZ/fQw5YtDknrKqjK9AYefklOOzEF
QxY/zXj0DsKwwCbRAcIhHJ+QNhXbOS8km4oBNTSrBL5df3kgGAtzhjvixdZESC3FXUF1aZ5cfBzz
bEeLWRCsjrt3k5MvS2hMUV1NThqhhwnusZBcYFTPO2sK0v0CRXOrjVFGsQ3MamHreiHYun2rg8G8
rlM/iPAJedFsjv0PDAr11hhJswgoWB/8phGnvgTnu3b6To6Z2SekggEaJHW2iXUh6MnaF0K/VKbs
XuosPvrCfcykfoFIjkvRJJmvl/FLRSpuzxtYBScl/RpkI3KtRRhfijBY+6woYuBRBTtz7TsjSMWU
mIdkEnJuuGS9oe47mt6XQSIjmJzhmiRbH8kOEHVt1N+HbmqPgQNWLxsqAgeqQP1wBwL7dDYRoBsV
Cl29RnWAkpwseXaaPajzJgtJim8CyKE2g+e5woc2R37HOYLFlEkiT+T02nLvb7uJUZbruN4EhXUy
ZaLBz48Neu4luOIPiIh4IQCg2UIP14GGajS8kpcLdYbGbYylP1pIuHg1LGePlAj4P7q2qT34ht38
NvsoC45OUdoyqoI1D1Y3FsIWw/CgvBY+fvVNqZUwzpRnTfBMTQdtvedObcaiLqMlqNSXlKr+PQAw
+0tc1UV2mnKv3wliDm6tCW03RsuJiDk61Pg0BvMDkwj7Seq7LfYis7xCktz/hiwxgSCgCeHM0bg7
1/M8IO1SRfwjpLgvt+wCKg7fsTKjRQewW1VQ/ejbVWyhq8F6gzvfRxzRxF1Y2+2aTjhFcN/1YWTH
8iXQbv6qBn6PNkpwBCPSvqXhPJ3NtXuCL4OKyBa0QfLVXDUqyUhInbB7SYmzAN7oFvtiNroXHxLn
Me9jBFEOJPh9ps3hWTRw8YFQTKgMYoGNSC4DL8fPnnth0pROPPQsORuuk+xWiw8l5B2n0rAHjmap
6kg0Mz8/gox8WnVpJA6IDO9HmExxRnI5ya9biGTOqa3Tch2DxnROwjx9NCtcp43fSzIzuJ3GE5x6
vqK/Bipd4aDgo6Jef1I2ELybJKbFnAUoFxsTAVkzIj5wIc5hGEJg+1MNpkYbOQY7kQ46Wpre5RON
Zkp39o7CmbhLel7VXd1Uy36RaA6mZiZk0Pf95A6blPIhWKTijpcI7WvM06UIvyrpQ5QVadp+9GgC
iZ7trS9Dxv3O8kKTj4vcIEi5qUbvauIrUZ61om8/xHrChJyztDDKOjrm3NnsKGaEJZ5BHpHV0ztv
LdQlixqQCOm2f1Ep93XxfVRdFm7qzSKJFd3AWEc4sSqOZTiCIZoGcecunYEBugmTuzkTqF6g1Ff6
G5ENbkDiqT05qD6dyYr1tcWyvDrUSZs28NZ0CJtWDV8g5SrGboD3tJYWd5lo4q84w5JbT8jmzUu8
IhqJa13tRktswUZhEymks0qIA3TfvYmM3JBoLiu+PJTpGaMYipc6QcSOyJpOv2kkdzLsPPQ1gWAH
XoOfvnOdrjz1xRq4MIYUcaKsQJGMoI4f+OnWSpKpHKN8oV0L0HZCFBkgxdOaojVpf8i6EldsYwBw
J6sf11EuU9KFW6CGj1mFwMFtRsRWU8OHLIVZXIKxb9+dPEXNGS4dlj+cXXfaq5A4DG7dv5TdMt8H
3oBWb1VbZevjhtsQXIscsVG3yo6sAtlDiFEXwaCBi9AduGsBUFa86ob+YS4NuqaZgIQNRfv4QqID
Hj0zRUrnTPzGZikubNnnrz/VlMsEuvi89JTEd0aFzc9vKfNtY4mOdEO9ZehBHmJSx+7WEO+BtLkC
Dmyg0HBTjlybVg6dPlUKZgPfnZG0GF3P1Ou5jDTmrPSuLPLGQrm/NPcGSe5w7nS5+iEHFCMnfBlo
asJh/NEEBmcmZVbE2lZT98PA0PD0U+umpsH67qmcuCFeve6B2WL50dh52289u9YF3hQhv9sB4Sw8
M5+x37bcFo+VfDiYmD/7zU+I9GKXxiUcQT9lvqe+z23QPSBrpPDf4U8DxdK+gqfuHqwxSO7w7yDy
CDEmZENAksyQrsR8YDyn2kjG5y7LavOhN5CWKQ6UlTg12Dp/sKP2bzgTx/tWxsAL0BL41E1HR9IQ
doI3oIDjbVy1wFDLUh1/wpE7ls1rB8W/3Ag/ye49d2j3xGsNX4lLJ8RiSX+MScP/Gtq2jWLVOh8i
TIjfbCEtt8DIItuZ661Qjnew0AZu6Gi6UTH2vIdk9uiLVfXzPZuQCRdlHj/ZZeJuS6N5JBD5RvlM
ibNporwd+z6aSAy6xWdwJjxUnfOq7bls4d2ZE5EbxMkwbzgAixE4GjezR5I9BMv40Yvt5hTOGfTL
MauWDQ4qAkEtYZ5ENp6V1mWU8W7emMnUXwNLq89JWusNW322gCHtP0qo76EgzaXw6/lSNMr5Roz0
uctMiymN8LnFwXdWe9aKJnCvMFy7z+y3MSmZc/MRTmufqRn3KZVlyO4IEn8aSY4qb/RzAA/9YiL0
2vtze/SasotQBqJTzrrmSDrzO/W/6rWo/GWNMOIm2YabMNFzwtn6WrvwD4piOBWG6WwIvyYZr3Lb
/SCluKpiOUNasqsH/gDfnWbFF9kZHlNdmFzkwEWkiP17SQIF+k5nhazG7jupMt4TuULlMcv8pxm3
LlLjVVdkspXbVJluNk02pTe4j8EFW/YpdhbrIzXjaa8CwzyMUK6jIJNONGF9ptqbjuS1UypMtPau
2Fy4z7kryNKdG0C1ORNwk3M6TbwuPIRlGP5Q2IefQfeAsq7CBdVC5X4hSj7HAwnDRjB38dWG8skC
KfSgFU9JKBice5994aYfe0L15rn9vtBqwlWXjNltlzMMsrrEpIUjqWVaa3WKhTIftli6e3KQEAIu
5ABL32ND7yb5e67n4pxM9XEsOoguwjWuG53PD8iQn0csp3teRfJdF0AhdPXYkPnytnJF/JXUD7YZ
rtrD2jTzTRuM2SUw+yUqKie4GjTI7thMcQahwSucXtxVLdSSbYo5j6ZFuZy0btSNJwyWnSrATomA
vj63gPnJOnLSBlMhgVSbvq85lpZGzmtED03dEDacv1TkKxyERQGe0lrDirW0lDRkZsz3Yex016QD
5JzqfAXoQvZ5gQo1My9YOs597s/HGBy+CobipuQpXw01IKTBbUqao6Bs62kYr6n76g28jaMFNP8l
pGfKOee9b+o1FUos267FKkRkXYqXFaDvCzk8/QkD64e1eN9hF3Zv7FjLt5LAZyatwfjql0RWOUom
u9GX1YP22LGU6OtpeofjguiWDDG2Q/OR6B+VnQ0Mi26kfHPwjz4ubNYYrMJ3Bo49LKHab+4o3zTm
xiaWAPddWTIJNQDt3ypkeg92F1QPXkYdeZNpJtA8ncZv5WCbH5jV0m/EWC+r8ZJf2KECOIOxaR41
LMrppWfHw3MDL4mizytZJQxA8GULv3wJ0ZSzWlI7W0oLqD/EXefUxFjp2R9zMoX74p6TYh6+QQ8f
v8Hvo4gwaFn9KNwVcjssY/xmDrn1QYYsK31DiMM91uj4zS56DuFunBkY8ZYYXqBo8arbiwr93VKI
+rHsZiaGIQU0BPUHYvHeDScqGnJOGR6pLdngNDWBY6knofyCZY7fBAAK2FfA/PvIz4kqiNzaZBjV
DnieSA18SkJ0kEtFNSotn0PMzEXzzK2Hq2wRI+dGs1ZWup0ApiQQRy1+M+CXuTm5E+XHKHVDbRzI
TF4l+3RIQYHOWEjy1HTrCOsim1bIvTwlY2Gp25azjN9Ur8hUTiQx2xuSr6oftpRcVXYOMZqT64Rv
v99MoYyEWHfak9kWcgDKNN9a5mbDeaI5AABJtk5HcB/8m7UoQLBb/SjQj9X4LHPKPSgLMg6YxVwc
W4sq0J3didnaowwX4O/H5lFMKCp4hPRbt1Pc8f0KX1AP6VuzyK8GVAzqUGmEHzehGtUP5VEb3Uib
eMMbz7DSL4VW9gHsZv1cWaH/UPhhF2/bNjC/kKwz6ONMGT6+cyVf+mgrk8/IrpxPndUxD8/Tc23Q
/2ugIfBMeHep/ac6oi7DXVQkOhO7UaPOzji9ZBs+bHitBzV8z0i6Kw+h7MlnkGGV5eRS4UDblibv
zwZ0qInRgfrfeSJSFNBBM7KjExhK8pPp9RRRenorUOS7TPS86oAL+bcG69e2kmYMFSeQyKrshfDT
u1Q54OfWLWTp1+CtS7SBX3GQ2ruubMwzPen+OFXSeajQKl+jZcqeliWdvk42suqf9cD/1qD+SoOK
XJGK9X+Whv8StnMqywwq2fBHXI71+z/6lwjVh4lDw4dWfgipzVt1gv8UoYbWPxCEeNjhQlpxv+tT
/0WiJJsYSQVnD0xz/D6XCvQ/RaiO949VtUItPfTo7Zie/V8RoSL/+nN/DOUbGtcQIWOIAwy+5Vrr
/oPQKPMyNy+tIT3PnQXJaWrJ2hU5Wwia4kT+kbrrUjLLQ8BauIGYaEQWb00VCDpmw9h0xx5LbbwN
AMNgefJdqNmqWabNaJrzg+SFcg8WdmjjocDp8QwUllM7u9cE411cUmdU9kBeGEypblPG1PY2sjIX
Ampok1yHOUGMG6T+y2mxFkjidd6QIVP6Tr9Tq+qRKISGYtMQt2rjAq/6CHPt/wbQW0Uj0Rq7ZDGJ
5yBraxy2GuStiKxkcm18yiOkkLDybiYwIJtKyctAZWHvDzRDcU8pk8gJz8oe2zzXD+SWjLd9YleX
Kmdjs4PaYrAhDGaQBbUwk2Dj5e2lFK1i603KGoccfUyQZp1tWI1XVhoc5szuORY2WUPQo8B5NqSs
juNEmE00C/Y4mKnsZ4jmNlS7vny0bOrYeNDfEg4kd6LRYUSly7mX2BlOqtFulFr2feotQ0QNx98Z
OvPg5hjlveMb5a1TTxdhQskVJekmm3b209/Yn7cHF1nqtmdmvrJWG3oGCuaiesfntqdZcsOi6d5O
ae3w2eQir81pB9OruY3bvvqRKy8kNtTV+0GgQ0kohl0QSf8m4riJLIKWOB2mcHfIVca8sjyHrgEV
0K/IIijFmYwSFhEqSI95PzgXZw7nK6f1p3uqV5QnivQjR/75LhpvikhmvYIpoCPB7gmQT+xueq81
HlQzV49lX1TbuiBU2XYK8ju5I6TOFQ99mY+3xlzILeGPw9cCd/PGHez5VlNDjMDMw8URfFKDo0Bk
qjj5sgQ+a18ZdOwmclIj+LV53mNwaq0rJ+3Mszblt5KfvwMBXT744IHWQNA4vPhUSR8CJtrN0sd5
DHdoWW5dwwHW0yrjUHAgOSyGrC+mzYj2PTle24VLfkNpb9reIXeSYX/TIFB+VdgIM3JIxvTs5qkV
URUru43jKDfqsJkdZB7jP+3klYco/Gym3o1SQ8cmiCgrSiVBTobmjLkSdBHhUIxByr4UzmRsjFis
xyfDKPfpsFzo+Zn72L9yFUv/0NUvepL5fer0d8bIJl/3YRSW7sXCbbirg/a3ASvKqcobsKG0F0p7
eKt80JMsd6PeVpl9JdyJ1XN9UvqbkcSoSy0kIYs0n10Jk17pMD62kzKgr4ThjriHJMpN95XJcLiz
2wpM9NBD0y8SQVbc4D65FBionPtDVMWIWQyH4LrcOPtoHzfs8l45pHY76Vf9oaRgyLb2vIzZ9ViR
EIIFbqPr7LaOQSK4RDVQ96qQQeZE7E1tti+mfN665KNcQFuWD20gkhNKDkq5S+Gc0NDND9VcLod6
BJXJ+bo/LMVMYF+v2OA706nXblxEkzVMD5M7PkkC0I9Gp8XtRKYf2Z6bZnAn87HODYi7UWf1dn6v
48mpyBcRt1UffDRdI3aet4Rfcke3e6TUBQWoLL7XTpDdQSZ4r93WPYkO1uaSWe9eqwQa6N4c34ae
r0xRso36trSvkrKu9shIGNJmUgKKJHek1Gl5r5l2N+nMfIdxgqMOnqO3RYY0mWPmZyUZg2AuNbDF
mSMp4KvukRrNY20SRInPr7pr2EDThAlL2d4nIrZOTkua66ElubrdQH8B+QA+8NQWiqIQjVOEp20d
Xsbc/9E25rRN8CjupzQoKWEEpJLS44Xh0np11cRbbIhyTmh+i5zCWOYZ2FMpCgf2WO11yi6cyZ1e
1wznAGK35R61qsdzBTxVsrYY3W8gURpNYmZOZ3FOJ9u7K3oyQDZ5MwfHQgb5cj27vfcws2A/On3M
K1JMDL1TPyrxMljwslL8o8C/adp8jIz+bGshIky30JJ8l2Jl6186elUEOVhmf25wTpw7HRv7Mczr
5EhGzEnT0rxLS1k+UlZ0CBpQNNeIfmbghsuUvtJ9HnbKdqujlSXpOzw8k1yhoEfZBN7ZvU4ccO2Q
AVpK9cuEQFrB1LiZHKXUhj6U8dAytf+oC9fEIuHa082ohuFez3ZnUkvTc79ZLKySGypdzrwKg+Sz
yXnzvevN7JU1OalXIvHN4CzVXaxE+MOcU0nPhRi3i8GW+tkgl+u2Mv0TooDyOxQB75uA6kvodup0
kjqFKncJ7bOTaNSpYrbFLG3ZOtLlyqUMY+4iArM0eJJKi2vYkeU3Izfz+FxJmy6012bTA3Qn74l1
BID1vCR7CWrD2Da+38ZouK00OfUESf5WZDjLmIyI9aKLqlYZkMmo1Klxn+XY5zY2cOlXOjTFrVO2
CSi0GJ7U1g6r5RTCQfjm4r26tFP9SP0xMNfgK3UuLPj8xN3zsrbN2N0tcD3iLVmfJFvZNOwIXyKS
56Yl8ONVTHr6HgMCewPPpqgx2IRvxGEFD3nutHHurVzd09TlcOCQBviba2pE+5QDkGVR8DtKn+r4
0Tem9i1MAKZsydqRp9YaHcyEWd5pVMxV/twFmetugsYZL7kby5LKCOwob2zLE+8cBwhpm63egiLu
NnzycOf4vfkah2Ps7uAiF3NkYaM8SHy8lzhszQMnNX9bS1mj7A7c/MD0nEMlpeOxdQrbv9bT2J0t
cpkjr3Xh/ig5RKXNgCM6aVk1jHBtTAHjO7fHHZ3j0N2g0Xiw5DBGxIGE16WhJDXLGI3SDA/6NPgu
ablVWfevRQ+LbpMlcrC2KIuaF0hibb0DVk46CmiP5TttcucmNqc2wrjy4SZp+NVP6+q9SYZm76Sl
KiOm+JiIb0IAjC19bWZEMWvzlCFWuQnBFLwp0ZfHNm3R7NiJWGhFOdr58LHlXY2x5TyFIxbQTVA5
MxDqXoGFa+zmyCGIPxaLLIIjBRx9CQq8q1vQhNa7As22bWvRviVuPD6IcCTROZ9t81VitYx3CXQu
xpI5rEEjvvUt7OyO9KPKS4xz0OTxC43F+qteRm/YO3U6X8lBYm/NDYN6XU8QRUWL8ZQnxb1JAuxL
V/u3iVbQ26AlUazbAf5Nt7Uewwd3DM1b6bsgssLKzyIRtvYdhQ5jE1iJf+jwaRLH2Cv3A8m8jUCs
aZOn2sU6usmric6CZTiWhrCUmVTxkuR2GO1lN6FIOdl5qQ6LK8ZogeCyl6Yprwll2HkSilGa2xIB
h/SA+xJqkK5EE2SZ3th/TQjJ/PBcuLCqMemU8jSXYdv2rryBUEWaFNssepSxMOGI90Sr0fR1828Y
ZRRAifU/LZxWphbAuA2qDjDCc/klE2ZKzJIwOB/E8rpv5zBngHvBVdFXIQZo9ojVlMBoRstAJHUn
j0EWQi3Bn1C8DIjb+00aT4p+QibGeNe2trfr4mW5KgyrPU+c76/5huW17WbZb/GSjfsqG0e6fp3a
J6FTn7oyAWNdLM+tnie5xQjYvydO59/D+jG+kxjen/77lFyP2ah/cUq2SSZBTf3/PiXffp/+45V4
qz+ekv/5j/4FlbX+AQDUDqCY/zwk+4if/i9U1kesigONmhY9Cw/N379OyeIfJiJ5zq7Y/bAerSql
f56SXZNjd+hw5nZMVNOrwfN//88/eaiGT3//o97rk/TKDXDgrKdjh/N6GHiffWIWMj1lmklz4mUm
jLKoE3Hn9LQBl5Jsmj/cmr/Rlq0yrj/oKX9eC8kmtkxguVgRPinm1GCSqx1Y9cmnVXq7KG3d5tIJ
nzR34Bo24H9RC7xez0WQC77Wx6NGiO+fz/89+2yfuhnXq6w1e8+EcrnJ58W6Hee1zzXGnrNz5sD6
MnnUWv/9l/0kpFsvjjTVA9TB08OD9+nLdoY5UD/v69PSj+O3qkQatSktBXCDauNlRuNO1rr5q6/8
N7cYAhUsW45MiCA/i9uo7sE2CXzgKFCB6Yml4zfFWgwzIaNHlpj6v3xBvBw4RRlE1HScv5gnctOY
4e714TGF3XflBxBlNEqFXRU4xpsTK+/1399W6y/31aeRhBQVvwA31/4symUDbS5JPCusDHNH4dSL
B/tuWToIOcHkUmLUMrNugxKZhq8L69IpUT/VLcdxMAwosDaJP/iXUdu2ZJMrJElcbQoUkUP7i7aD
X4wCGkafB70vaCLw7qPUCXnZ3T8PwrqC25hXozwKrDUu5AZbxFdDUiI9TBpaFVUHH+RsIaokGmwY
hfWFd1BfwAP2R5szsUe+Mv3ZSreCOR7LxobuAWNpoCd5VS2BdTtnaZWelQl9cAeOxbpFHMR96AqB
LkjaA2V8o8/szaTtJdi3VKtvjd43ek6cZnPVGnq+WKNHSkAWIpRfeqQbH4FygLiStjAr4sIImLjq
HTHfe8wSXpQFqgiPAP4MxPVpSNce/R9DjigCjmj+oA06J/A4Les7o3Q9kllZls83LL/KfZhrPV1z
+CHlyxM5qgqU/KQbrBNBr6GLbtjszPfGNNJxKro+oGnXwU9FVQGdwHROniqI6Z2VWjk8jro3h4Hy
SwjyZG305uEut3rxHvTmfEElQ3/nZ1Aw6cPzxegM64sY1573kol3AeWpPtU6nF89FD5yy8pLy2uI
xXyRbs83bQt3Yn84cMEQvdiTTau0j2QwiXeiOxlmi+K+rZnHMuShLUEXPqEHE+9I7eYLOLNw1zmT
cPa6ycj3JfWPWvpALPfl97Ga5hBTt6mDSfMmW/s7VNCpyiO/JohZK6Tnw6RoQBk9sYLnkF52dSo6
o8P16uELkOxP7fQZMEX4FAAjBc4J03XeYXZgnKjac99/54MkLS8/HLDrkGLIU0vOHzF0P1NkcZUT
V7wGDPcmVcuN0zaYQKUGwaOApGRb3m5kA9QboGo0BUnWSvY8pDAF0yRBU9AbaNfvOrkh1Os1T+rn
/SeCQmwdkBK7lDYmTikjHbZdzRbx58+McVxvK23mzBtLinBStQ9o11U0JWG4lz9DrEhlDiJvLNDL
odWM4ytrUGaLhWGSSHzmILw4SLN7ZzMGjik3YxmY+S2Ko6EVbKELwgQ5oKOeo+A6x2pfArjdxI7B
P6jLzDJPkzX6at4klVGnFFrpyR6oiuWgoVCZQHFkV11S1xRsW+tUjvG1vYT6FZfw9E2hMgVeQ9c5
u5+0YU/PA7c/PQx1rQ6DnRJvi+gRfQnRHgiyCrrGQgnu8/AFYFi6mzO6x3ENlw0UK738bib9rHP3
OIGcW8BZCEHUdIypZxDE1sxfvErS4G3jjMdu6FsXtdN28FPrZTDtLmpT7W1Gytl3BsbSy5R2A0IF
Tslvo1uELuNrmPDzhtl8pQD+HN2gSSijmTaNWbNZboNeJt86hPy3SOb8Mx1F77Y1axJ/JJxbeLFT
xQOfjaEhZCFZkUbL+C3MUhSngyGTLGJwA+5FmgvPwVUD0EXfj58Igx3ryDLcr2NKlmXWd++15ee3
OfVP99ghfFb84Jp73ptrkIgusAOkFn8BbyLnC8scY9mO6zQ7kpzGKo2K56CHsX0V1hg+caKW+cZP
goqyvlLzZVkTkSmgWLe0/ttXUlhmsmCL6X1uguQph8B8VcEx+oKrLH/O+4UXK9QEq8XmkB0ybD2n
oA0xQIWAKyOW0eaLJ6odabF1NPA1kj0BSIE4i3Ixw+dlaK23qjcMCvipK4MTh/rFmbZWO8x7iiF9
cfZsx/lYEiW8Hfrwcxm28TV07eQecll6SggGQefWPZVj/67JymT2z6ynoQpllEvuE8cK5nk0q9k5
bFr7TRqxBNaUThzzw8l/tImf8hHRTifhSENFztRZW95LCqFx0wd7dI01cbaI+SAa2U8VcUBRMw/I
hlUFFsjVNoUko3SF2lROXN/WvuF+lJbDz7esWP1XkQI9/QiDidJI17Vxs18C/EQbjjESc+9QGNdV
mUluXUWNdBlF8oLctjnS5w2Q8DlmlPOVDj6os2KLtHR4paDFXqSFDXft4MQm30TxWLsQ6VFWDi6T
hVsm/W0fDPqkoeJT9NYsCxUhHJFBTeYbMUVkBBLR4REZujBoOiRZlyEx4acSm8JQkujtIrKvrFvK
HsylHT74YZOvCd/K5tN4IxiSYeLRbMsSlR78o5zP5COEhfuDSw88Q80QnB3SCL2yzaoosQvm+171
R50q5kElkmE4gK4IrsO2NGiXNFw5ZzGhUOHT0Cf8mXdJTB2iZOpLR4Lf4Bat8ZKLzpnwf06BfoqC
aucT6sXQhymW3gOXDwgsIyH2epLSPKBsgCPbwxT8VtMPaDcWFl2PlbUT8NRZHweO1FCi0Hf3ETlp
lPDLUfjsGDTnmsPvH8uqqTkQE4rg5xwbBsuXj7Djqiv7/qg0erYR0OiXKphCmjtlrc82BUjyZqUm
PvDG8jgjb80+bF4nu2vTO1soPnVWEV+6ndTCJesejN3F7dpyYLXwRheoRUkQGk2gKTCV7yPBcL2z
LNb4tawT+jE2GvHqpRYTq+7/D3vnsSQ3km3bL0IZHBrTQKiM1IIpOIElFbQGHA58/V2erOpXTFaT
Vm/c1hNad5MRAeHu55y91zbyi7ntFbDickJNYwPKf5h9xkysm6V34ax2MLAu+uK+bAzz1E6p8W3s
Ufqk00y7n+/MKQcnQPhoqZnHIih7dvIuHMWD3Xda29JrhHDvO4UWg2T6inYNd7x0UZIDcGTct0NI
N9YQxbmjYH+5TVPFE1cO3EZDdFQNtCLM3ty6Q2tk5JZBk30UxuK4wJ8Wjpb3no0A7J7ccOZ+xA6k
SRrclQVWJbaqNlx19lHSLZk2QhiJIJqO0zJhY/PobnzBcQN4lLvLTHrxUVxW2Rb0FmA6Dwk8UHDO
IL6VEimNM+TKrkaCDYwUVXe6dFtkkOGpRL55ye3v7hiapGeFTI1n1DWIXUZ6enJI2XqWoAKSDox7
Ub6xL6eZmPAAJX3NfH9j+uG5s5D801X2LZLvbGv3CZhFMxHbfhXERyvVnTWAxQgbKsUdcE4a5RxD
6JlK4ntpTo6b0auKb8TruPtANvERk0KFGaYjLZo3cI5YFb7RDPlmlMt1qDDu81xzMJg6E1Z+a167
FX0l5JGRBz0REqDbEU6XxPfKm5Z9zia6zTvSjBVoXMccnUtlTfUtd5t9uVbliZ2vOsC0NzbQusYo
gPqThOXlBCiCrma6XJtLm3xoDW966RvLvmokE6DITkwOkKo7lGGJskTe2JW44+QHMdmYzW8uKuKT
HlhlGWC9MAc8Ufsz2exHI1+/up3HDYFemhR7fFtzukXqALKbE4FsMSbo5KwFbCIrCOI2RFDpxGo4
5s05gkwDaejSwXovSh7SKmW1yTwE09EqNcaZRlNKf5zxDqZNjt2/KcV11fFDKa6DhnxcjRiWaUG8
L/tXaeUhO157bN23Q79UKG16ffD9dbn2U/XDIABjOr0Myn6Hwu3H6ieM03HKm7E9lohss82Eae+h
o+cMhxwOwbnn6NLlbTn89efq6vrd78MCiARBR6XCwnhXdVGSlzbjk/ao8tJ7HY2qP4KjI95lBhjc
75qqXu48L2Ut7qQ+5f760995NXWKMbIHqmJecL7EexfiMiCwm4XXHGdmTdZmDXocBXrVZQTIav9n
tm7bty+2PnnDs2Jxf/sK/9O1/K5jJ4S2D/73jt1l9plx/2v9Q8fu+1/6S9di/UEQEfZAYp5CH3Us
vbe/dC303swA35zD7s4p9e8du+APoZNXIWrbHp0QfdP/6tiJPwCqkbD6/1qA7zp0v+rYve+AAAqB
9OBgw9XqmZ/fqU4ZhFOUgzivgXSyYMikytSxdzV/NzWxvWxoJlTNRV4IY/7wZlgBzJy2AEdDmgh+
JmtLkJqQ21Q/bu6tCxJ4pyQPPrE63kxOv/pgVQ+oy/92pX/fAKRZwxcOuLQm/RvNm/txNQiGiW2N
zLNzll2aDmltRN8FaMgxgSbq+vPXH2gH3Ku/LwR8pGMKmi+0V5EVcc1+/EgjK+3WgNN07nnhRTP6
Rh6VMNs4HTnEH6Bjo5o+UnPA4uccSmrh5EjfObJxy3gPtUM0Z7FP1tNmlT5XpfbiaT1Yul1ChDx5
KehWFVIDOgDQ38b14MQ1r/kgWGSSrOawIYqYU0nXd9UauWriKIImmGtteFQsJf3QLWpn9xWjrT6m
dgEfFeKSS3a9H3MG+b6CzJ4xBGyMbwOZEW32Pia69HLRbcte2DwEs02aeW8jYF8cg+M0fmHBObph
bUNzj/kSMPGc7N4aPSanbMJY0sR6EMLgKJS9LUtDD2CfnZJWgYeAfKOsLFA7EHH0IiT6a4CmFnYH
lVasaW+F07KKVH3oie/C3NYZlniw0HkM51YDBuIK/hInDc9fvPbZAnSansZ+4PlLBt3RsHxX3q19
DczULi311AYIgj/a1qiPl4PSh+KxQRDa64T2SKIuXKMYgSRJh62uFlumYVSHOe3NSL21/6jq8lSD
pTkjN32tcxRmm9+fF7X7ms+MY6fFowr43r+YRV9tu8y7TT2inSITl0eyyxaHu+A54zg8pyQ4tUdn
RSG64zqyVWAz47JkRknhq1yo8vcLZ5wV04ZriXO0oGV6WvUt8XVVGXYZI9uZWuA8BBvDIbUcDZ/t
Xc6XaTKvt3hHCUTJFS8vnUERgKTOBAisHssZxBHdsu49n6zjRlrljtyhZFu6ncg31qyWB2+00AS5
ofKjKo855Kz4iF6TfHQvlyXxHg3pi6tZtsim7CJ5tWbYtxjYnCBCy+q/1gkz89Y2c4VagUeWqlLd
yFnSpUrzmStelXFBMaA8jsduw/Ea8+gw3lrZSl/MxYVCGdn7XN45q7z+2hwVba7BTQwc1BWiW6GJ
WPgV7W3OE2l9nivFvcvs1pm/LfkCUYc/Vvm3Vs10jyoTuK+HJDFinOq+DlbNIT5tQvFAhhq3pyyM
ztsY8cy9BVhOpxNOTfvCleHl8vOal7JomzneM2Noh+e3Fh6xc7wIBiGO6phZDNkOBcfsc5fOZMv5
auiPCQYKwkVjS904ttsd8V8t6sKuJy6930x8iqcKMtcFb1u4+94E80MdYDG5fXNep4XVPxTrahiP
xuSv3cWIFK5H1UAGy54AUpbftZqX8EPmmFVxF0s4L/Dw+y6KJd2GVcIn2KyL7s8zJOBaKnPmMBiG
CReiNTm0xGXAoYXTNm8PqkVqsbcHGW8hN67RTWIOrfqlGHugvBs163ZK7TTWQzZh4IwCEaTesyJp
2brOGb131J6iaD6/TWBSD407BVPFZxpFgoHZj5M+/0jzAus2bmQCkewYatlTzwqBXJuphdsjpqlr
L9ioxIjDnV8mdJLR+vEvAR3NT0Pnc8/Hsme4gx5FPQVT3BVfXYS+VrdxFo70u8qUlnVN85YXd2NN
8OrP4toKKtAVDQeqs9Sy157BP2ZTECKJSWTZCjuZaN+r2jbDZ1dOGEdWce/LRNFyqZrpA+4kUpjH
Id3yYOg6MknP7DKMyZOL8SpU9Emon8XiblO/co/GMHsz0XR5Z2RPCQ2cAb+R6yE9aFrtnS1b5EAM
jx7RnVmRXZkfjVpSztTadLEQpZulM+ocUVjJp3KI/a8qsWMipfr6eqRsnea+W3ZF2atbr/GTj64t
612lfUuk2th3QRfXHwFpVHurNpM48ld6WObo9ze0kbHlIEi1qfOL8jJrk/KDlZNqGyL13q/GqAi1
Viqqe3yfsprbaxrE1YVLyNVugpJ+y7LefszDKb2XTnkz+6bKD4i6nX23dIoE4KY+SGSE98nglR/m
yhmSfT/WBNywgW1LUISn0ghJG7MJEJKYiTVEHfVsJu3mgU2nfa7dqk1xDA71PsjM5okZhb60FeT7
ADMjTjoMq1c0he1NkkmKn9gfvmU9dtuSXJOjRQ9xP5MGcEUbxUftabp4pdTCcWA79JY877B2HIKy
W8ooL+3mzMemuU9ccZvHTXvQup8titX2GRg4ZjBlSY8efizkbqmw0GBEj++hJHgHYwDU5wIriIzc
YPKBeYj85XTszlmwl6NZ18vZbIjwbKXHvAO2BNbJcqgIcNHDeh+8B5nJ9YtJz+kcmfN63tc9SMJf
n1DeFSqcT2hOI8Xm1XUs+6cj0VIl6Cb6EfsMvWpJ7WqyxfDYss7VymKlYfTGW29Ukj+bRs5L+usv
8K5C4wuAPuM/eAmYKjOt/PGA1DWYivISVrgaEf2AcyhBL9rsgo4BuZ0hT3MOPLT/zae+qz/fPtV1
NV+Po7bPHO/HT3XiNfXTmdYFgn/sioT0gqMcLQ45v/5178bbb59DjcukkOOmxaDyx8+RaeNNQ5jE
J4d2JYu6Sc31FuGA458V699/GEUnZEtO6Iy4311KwSJiJJxCT0FJN63RqP2BYV1kZNO/HLvqx8YM
Az3/pLamlH93ku6S0G8NZXon22OKXtNkOLgzjFfsl9iufEJPfv3T9L/3t3paf56gEIKogyyf3NN3
o3SBVAgTUOWe3nrs3/fAOmWwgc8eosF2wBL1u8v58zPyNkMPA1A+mOnNd5/Z1E5nKshhp2nK8IPM
QNiVmJvzX/+yf/wUemxQg4SLVODdTStja67jbPBOCZj/I+Y6WjS6F/zvP4WCEpUHNEme+3ef4o02
NiGD30IgGUOtjDQCwhL+P+6Si2Mffg/VDuXmuytWILEFXU9gvBUzKUELxT2RC6G5pHKPqB5aJdff
lHQ/Lx+s6Swh/CyY1Hzsjy9Yncl4IXPeORlN7D0LYhJOqyk5ikwlfoaadAq0zsPK4vXrC/rzi02H
BZA5vSUbh8n7n8oQLsNq51okxfJyxQ3L1KjbZGtOD/fXH/UPP5GHA1otZ3Cfkv/dWuWTAslHVRZZ
BpqeX9G3WvUQqnR4YJiIBiRx8tT8+kP/6ffB2UI4optYP+G+JAkrdhp64lR6XQ8lBL1KaQbpAZ3D
b1+0t37Uj2832g1YJ46jmUg/v2lp0Ac4iE1s8gPxB6CG3BmvtlneteS6XzVM+Wui9Tgm02KnquCs
NVzJjrTBvUPgEcVFw4CEPJwvIh0YrATYUNOboPDa8jeX5ed1CNM+no2Q1RxPu/VuPa8zd86I2OMJ
h5BDhENMYAYeAbYrmcOlY87Dsf7Xd0L8vEJA3OKtYneEEBq8RwomJf2SmC3mZODg76Gn2NQPI/mD
X4JesGPpuSzPe878tJvK7kVKLbyw8SHedYPFDKhLJubmnJIw3JOFlG5//QX/6ZpoqZNutHLv3sP3
zA4EiQx469/UIPC+848iMezTUNo1rqfO/F0b56dnU4uLeBto5fCIomv58Z3vskEf+pf1JB3c3gOQ
mHyzdHj2yEaiGv/1r/unD9OdY5MGDUvN+10gWJE1J124nBSe7BuAyuEFZAWqHESbVEm//rCfbjW/
jN4twHRbn8XeU+6YHogW/NRyou9PYZlkI08WLyJV4q8/6D1XHJoey6Xeu11+nJap/XgNSzvNFLL8
mQ28p9FvUsNNEeLrsfjAeGwdzttcD9qchMiddE4rRUXi28xhS70NNp26S7OCPoExUyxFg1hRx/iM
9EzDo5VF1wt4T6m7HzN49vUwg8a+GTECMZz79S/5+f64gtMVDdPQRW/x/iSS1SQX+9UwnCxABtu5
nhiyE4N++PdaM66ZK3gGHKRUtPR+0vMRnmiNUhHG0wOHJOAm5/d3DXQ/w6KL7tTAt3/z4/Tu9beF
0WFb8wOLVx8Fn0sewru7VK+VLbredU5ep5yvnmfJU+/E4eNbQ8TzB7o63Vq6HxowV79Z6az3jwiU
R8uzmV/wyaQwsAf8+Ig4ZTxmzpzlJ0E+c7XCUgw8+I+Lt4KFiWYVB5+I3iswszeDGK5wZvMGMrfL
jta4gGWzrHy5M98mmWuh+zXQCvW5fur581umTV9hxCebVWQ3/gicin9pBlYcMtDSimbyA25dNC6P
vX68SoPN4AAsD42y7Jd22FgeQi13VrTGhrig71fQOIrhTsjE3wYJDsBL19QTZ5P54O1Mt+Gq90bj
oICY3TSLMNYDyBV8+nIkNdnE+mRe0JY2a7Qt7hTiiOnbi7FwyDzWCn/iApdupYBesxMpdCKCFeNi
O5hE2sGfmHAej/S+Tex4rxqr0PDOCOivzHhFKb7MfVDQFDfw4iHEanUzlOja9EaioU6Yw3drA9Wf
FuUh7JlbHb/rzOpu5X9dO//PwyeAKTovYanPNaAKyF6qGSR/o1tOXHGhMUIQ4nsVIi4PDHWHT6RK
GSo2ZXNRJJ0cbwd7oK1rAallDCWqtrhrVpP9op9G0TFxRUtVmFZwAQOqgWPTiuGLGkx+BSHF7vrV
9urJuew7PI6RP5fcZlgl/EV+OoI2giXX+1ZHwOwKK3cupI7hpaMBvW+fFWOh9l678PH0QehcjUj0
vENQLchgpR3zL05eGotP66w15iqfjHuF3gMmQ6EH/aGJqxtte2mjuKxnXFx3gkH0sC14XNIbykUy
5cTiz8w+GQOfSdkPPvkIIxqoFYQltCuLJdxdE54ghFJayuDPmX/hyFjMZykxbAzalZDZ1XfhXgB7
Zz2okhJyY8EU6TErmqp/+C5pCDKXBwxOhGddGRnq1u/nAHr2PH1EzNFqSL2Gvhk+ZAiLMY0QjLjr
0qhvcCHimzft3vcWHJkSfBk7VeLBwZX+msVpGu+GaUB69v21wqipYz1Ze2cfXcpr/aa5mN1FPAgl
ECjR7cUsYaHHm6Lec3mKyDOgMEpLl+tqDbpnbufD9GnJYG3sVcYE4ftoRgTOa+za+iCROJztgsZ3
XiuR605sT3se9wnljxImHfi37Q/PJU3GlN6Vf4HBYVo3hZmpfE/SqDmcV2HCa1q1BpOGcnG4sE4s
HXufh1aS3Q51xxcRJr2TPZa74a6GhKk+QnexDWKrfbeA4NSEarp0VSkevDwH4z/1cbZ8RR/OI5tj
KXVuF8EgfZsunI1t3r/Zr9iPGQMAF0npFvCsOExz8AE6o+0/cTAvUA7ABSCAd1NmsiUDPI7Xit68
Ubr5qewHuvVLiSx8TwdtDegIYCk6VaapaLXRIR+1yGudIPJ/3/H/Nyf93ZyUap4N5b/PSW++1jX8
UvlaZz8EURHZof/iX+4Gh9EmYUsYGIhlCPjTf2alZFSxXTNZtTyO6uA0qJv+cjdYf/BfebDP8UqE
eA8YoP/FAAj/oBi3cD0EglOmhi7/i1npdyHD33dwKjYHLr5Aee0z1nsvFy8rm+KzNRfk13WxbCfR
ZGLr8theWbGiQg2tnDZ5VWV9tZ9HCEIb1Oz9GRJJYe7Xrp/zKC1N6CkMP+AZp8yFjQ2tJHqQ4edW
jvH17JFVXS3C3DoZmuDNikZQbLD+DCiRcbOvXmnRX7eREMIvXNpxY7HIEmGXp+uBY1/z2JMKfFpQ
t1yxFphsRev6IbYMGyEwmJBdH5qk+KZN1d0nBWKmI2mKFJ1Cmf4rBDqvZt9pQMY2nCaAY7UAVTGk
AhJN6yPBJNlXQxDKMcMtuVT8nWd3afJpG6IrukiZ8rDT+wP6WVAKhIhPbmLtGmN2b9Ctl+fSDvPr
rEnHSyBlxkHEOVM4M4Z213AU2wVzzPzEJ60ycrkokcKOhNjc05mnFeosFI8kTJeu/YFSyY6E4aMK
m7SWqfaSaVczryUjrEt2ZHKHGydzxGlew+pmNGxvP3prdUtMZXOTT0F/TdAzOnFpFvWJGI02yoM1
joo59fdUi+YYYeO8xOGWmLvF9+aUMKB2zSMgBk+oUceLqXGeGU+N92IY6uAQ9KxTW4u4AcQ3U1BA
gp3sR9pNkHYnO2ABZR4SyTWOLx2GqNvFNkHCcPa4dGFF3WmCb77z3uRBWig0aMmQg3bIlzeVlhIN
pFEfHNRFDt2rJhq05EgYw/QitAypx+F3LYfcJSnS2zHbHSP3TbqkRUy2ljPRco1RF4IccrXYqXCs
JyTW3rbQQqhFS6JqLY6CCt7tPMOtjjPKKROfelQUeX4Xa1nVpAVWsZZaabRNkdvBrnJmfBCT2RBE
rOVZoVZq5WHs7iet3grn+bOIQ2PfvAm8Uq314iFHmqr1X4NWgq1laO8oa4DYAivferV72/C0RZif
zhutJQN34W05FjyzvrNma7VZqnVnrlagzVqLlkyo0sSErrXUSjW6S8kZxtXuzi3b9nLRijY/GLot
SQzLrhdKRuWb8k3CLajf5HBKK+PQNDCIQx2szfc6jMyb3B3neHWHUVRnQmYOGjvPqRYUd1SMKtsP
oZjR4rlidVDm5d91evN31d5iIKi/t9B6zvfuoNUfbGlQmB8FvOB8R1mdnXu96d+OAWj7J+WsaN4m
Dpj2nmRm3bWHC8Xnc3wJg8V6CpHSm5sSNbyM+thOKeZEY7jPCgdffjaTHYH1vFlxQEBII3L00DdG
L+9lxqH/nmHghDySXHEE4QVK6fylKMZ+rbcwYmv4/ak7WNHSenBn5WApVrYpS5KXCnc2Y5OU1Ptt
YTQ0bMGILNjKGdWTp0oUkJYikkXMLDmvg2CH4G8skuMyEv44NfU8fvYLRs8eEus1xBxD1k5zysba
dtWmjosRczYDX4OE7yTL2O1NhPEPdTF5S2R29Gw4AvVAjC1DqN3b9vO/nfo3O7UNYoqi+7/v1A9f
1evwdznTn3/jzy06tAHu0C8LEUbBVkUO958tmmpCh0Xqrjf1u96+/7NFw+JBNsf/RGOLuhfNzn+2
aMv9I8DpxdZsvln5TO/fbNHCeYsu+NsejT3KBYEGSoi+C30lS8vp/sbpMUfDkF3T4MjorP5JGg48
snL5HCirvFqF0e1SQwwbVel6aA4uB7wWz+Ayu/u2Me47sx9OCDtAZQT+ymI9kbEW2158kA1VyVR3
xiuyw2YTwgvrjk4Qk/iNOCkZbmrfXexbx8kKq9qgWxA+LJ4+sK5CVB8NGHXoKXinirWxD20xsjYF
LQsA2WQAipUit1aOAPEJQswdyNWJCSqznfu++0COLvk1YMKqUpzSUHkUixbj9x1x1M6wTwFetafR
STKgKZzpOSgxx1ww52WEhouT3yzWo7MkAwa3tRENUbxOrNi0LJQlZ+wnrhkzhc78/CFeDMiTbOGF
7LaYVZrXvI6DL4mX6yrIGhRcyT6lKPYiUJ6Zea/WPm+3I19hOBSqsc4D08YUPXkggONckFY8jz7U
ekrHXO5Wor2DLdOfYwWi80XVGSV2WdvjEVxQADI7cF/APYMBsJMUojVjZdC+3Kwpv+ysujnm1vyY
N5l9yMeZkwbVybGYEzDWXZWkT5nKqK4XmZ0hm7+EfI8OZZqehgSyzlQOFM5Q6Da1DIEpJd7nUcWa
0D2/rLk7RBaY40LZZ4kqHsmsxEwfivxEd+9TkjX9zo6L6X4NJhp4qwGBkktq2IRduX47HzDP+BA6
6gNtrTu5Zo8c0r41ZTbS2m/mTVgkV2vaIa2ZxpemGk6VbOpjMWbt1s/sLUW9tRlYfc/b1hT7vltv
0qRqNoVVPLYMcLdTT/x3UcmvXlZ7l5VHuTmHDaY9UxmbEBTwZoDWXyxTcXCkQ778Kq8tjnJbKaWK
EsEQ1sEgfgFVob8MRtLX6d6bZ36TZftagYFFc5xCr+uCT9lkwZOTbvYJ4INiRrEsu5ZZ011CXChU
qeRrbMfNtWuM9+6YAUWBPXfACQsfmFnRsS48D7yjSfnbLK4B9Gnaj4yXzlgX0n3fW+E+qVyHEBcj
PEhv/tq4RXU2piMnCNaODSdhzaNU2afGJgsUs2W1SxJMV6FZDdumsSuSD8DquMiGaNkC4eAUBOLA
Ug/CJb2vL4tH6v6zdcUzVZGosXFH48klCWBjFyo/pZ0bRkbrZN9sNDcfp9WPcjFu8mIm1XCQHdT8
aTGLC7B6cIQwd2Be64NuS5SY8a0ZvRqoKRJlF+x1QKBFn0vg6rhtjKNVmNPdIiROmtIp2htk0lUN
xbbPrlo6c3u7yQKgnIgXIoE14WHwqjEaTbEmh4zkp1NNxCPjIBs885YHq1g3MbsnAwD8ErGUNzlg
XmxcPBaE1pViEyi1fOkAV5i7xHeW0zRmNZ06WB3hYeTRUpGxeODycEi7xQbF/PhNdN1MyOUct3tP
TVOKcGoAaoFXQzPnza6dr4h9G14GgEXSotoGOwMtwzyHfVEd5iwggApZ3gGnF7+smHHE5t7BTwmY
ytVs4bBIjB3SFHCI7Yp+p+3sXRyuemKB1cwK1mdF7/fRz1p1VebGK6/UE5RwkhZhlKLOH0+j0TlX
gPuKbV9iEq2N7Es8BP0WvVX2WPU5aniPoIZL4vkkRdGENIhDpLjBU/GhK60CaDljl4vWKZuTCMc9
o3V5IaesvXPs0LhHvO+/WhhctkkRIo2vQqBZKHt4jWdlWcz9arVfaMZdevHS7MZ4HLbJOI5X5ZA2
O/6dGpGUuRx6/dYWTuzdVqu09zHIxp3RlSkWG3lTpk6G8m84zsJMrU1MW4y9ZA02S+zVt7O9vNDU
do+OrMLPvTXc+spJZ2pAWx7tYHz2aKhtMtM0dpYtz5wSIV8xoeDdjKIdv8WcpHe5MRrnHNVTnBGT
wHKB1R2fJYEAeC32MTzHDRyXq2wOCDU3yLpbMpAS9TJh70IFslEDVgVJoJj2eyaHNHQQ8swWhtJc
I4cEqTw6sSCwx0v8FGgM7QVGC+PTCFlefUYL1d14c+9usBrfTYxUNgWKxl2DXWLDbwuPnVIHYowg
CkEPixpKyw2t8erz0jZyZ2o/xSQMYwsqmVM5zcx4EwbW8BBmebi1A+rqTtOhsMmeUVYiWzTab2Tp
fsBN2OzWcJ725tAyilhChJ+OQ9B9rdI9cZTqZBTdF0kmejnG07lQxHOtMwgXsC71tcXJ5IKzbbOr
zSXfz9lonq1M2I8GGZF0X2kdy7rOkLRRVRoBv3kqcuxp4Eev8WZ8XFccnzXWITyo40erKYpzl7S7
jVjgi8X2vGxohooLngF8thkg5LkgO90rw71q149Jy78KdZi1LAcCfRk3Iqb+JJeGjT/5VLVijky8
ezdxYcURISEDzKxAsrlT7ntm8gI19lsbdl+dMSv35CmrjVTOU9UDTKmKAd+fFrytvdOjZVXjt35y
rAgIZ7GFbA6lZpjTGyie+W1oNe2ZGVjrBW00LoNffJyq2AT0xtvFKiWfgqVhwxjt+yyjG4AmDnaU
CljXvaz8ZNVgiStrac4mp/L2ufSXqA6Neo9LobqwhDXvxmV1Imkvn4Y0XsAWemTYhXyHOS2KnUmz
4RGf6UpgyACnql7pgWxSNF41F6zl68uxyF947YvxUlvYHjpfJ0LZ5nJPmsaZB5g7MsowuZ2Gcr5x
xzh/8XPvnrH3HDVlcuVYzXDEKpzYkUrzducOMRc6JZLnQ+gWgNNcD4rpGOycNfZIVhz8hDst52W7
dtWyyTwZCrzJFrwnVbvbhfu8sVrRXEvAikeTCvToKzf4OBcDVBxTfc7beLwGn2jkOylTeczb0cZ+
5EkccLmCAW+2pMy66RKFlgwx6rouT4RZ3XVB6N7NizmYEaumwREDWWnkOkP5bejtgOSbIU+4p4iE
GlDYvXeAt+fyytTe2ByZra9TNDF33C6JfU+KJNELo3kBSit/HsArfKoTIPpzGq/bvCEXuEvsL5ge
3fsaUfFnkeRGFVG4ElKDokidtXNDaEFWpHRzFAE6n03EotChpuF+RX54hijYJ2/LgOpaezdA9c4h
h48+HiurUUemLzmPsyf9L3HiV1FqDT5GLDd7ctveuRRT5m77ai53qJ7bqG3atdz2nV+RhWE3d73t
9Fm0cCmuVGEFOMhi4Jr+2E4J2KBgrLZSDct1HWTlIRF9Dp5vHvfIi6xdy/c6jL1nHHI3j6tD55fZ
E6tZ8cQWNz2XhMffF/kYH83cz85Md+bEG3feqaslbeOMeKBis3gzOcxWli/n0gAJGK5MBUPD4oVI
AeLv2qwMT1ZH5c3kFBK0cup260l6Q6s59Lcj6fBPZrBOX/BPymMwNPQu8ny8hurUf2hsty94/5p8
3IICBrvtUqpzulofUerhRaV8GOaHhM5nGFEnTeF2DVsbolHZLnKX5bwPCAYdrRuHA/phjoPVe04K
lPZbGSh21mByQl7EXo3MijyV7JzC8a48PJ6gANH6c1iZ7kk+Zrw4YJK4LGuVvcQVecEEJVTOliSn
8gxOFgZbFLzBxnEKI9gM1VwBTVPxreT/itCY5RUg0f1ccTam8T99qivySo3UJ/t1XBP0jBxJy1p2
ePfQFz4IBs0bZrzWYcY/f5E3Q7dfgBBum4Q4pNZYy4EmfuvuZyzhtxiHAeq7hJ/hAcyKnczFdFHV
6wTuOa+BiKnkxsLtDq7Kz/vmWiWpcrcAxczOKyCI42TPvqAkDZch2ExA1trhC8fNLICyX/jd7Nw3
I6kYDGampQn8fqBPlVbhZs4XuZ4TWG1giMjFLkEv2m8dUbCOKtTSHJ08+zimnvtkBaD5tgzwWv9I
O7AVn2hKx1tklHFykUkJyI9HuM93FtNKplMTtr3C8GdWn7FvLuRotEfkg+JOdSO1gOgMnUhECiDD
0lM39+0ZmLycCZedXbS5m0WxNfnfqr5xPpug7lB1Z/2YH1TVPgxFGGcvAo1gVAHYvhx5HzfBsK7u
1huC4GsTtMnRmyqO4GJMDfJje/+R5hBZYx6r847ebLEfrGF9NTlYn88LkIOS+rjxAaeRUjidVqsb
b9s2a59T5VR38yxQ60Gtiyx4/lsXXgMG4rSyd0kBA5pWHaeDjnmyKqSIekDlV47T6dGgcD4MnCJ3
SFzCaK1FvkvY6zico2hWFhFbU+mfGW0NBYzC/Y7cy3DfM7N8dR3lHCtUuZu4YGVC2RlsfJrHhyyx
5bZvtOsbswC3d0jnT2VoyENpOde2SsMvZt1fg/GDqjqaAM0sazl2gigD5F3JBarUAKsvRtgdz023
b0Pl7rqloL7hoTQ3Is9SEhirdBciyqIaMYqPA2d6UuH96mhkhGKSfz5H9ezVAYJ3kLnobBcyWZFJ
NLFTberQN65He11gpaVHwmrKS1UgZXYTJuqcwI03EmX6tW095xJBecZC20FObAze3UFHnrVQf8u0
jNYe20BfjJJNZ15u09EMr6RKil1eZ96xgIJG2jqQAXNoaKyZ4iYgEmkzDNCCGFQnr4Nf59u6AaTO
wa4LrjA+9JGqzGInytjZ5LRfXxJ4zBt7HhDbVMBfXrA8vHS2z7xNBgfHZVbIzFd+MQEQgR4zSQSo
IHkKCk8k3fBPNqqmS7jQwN3QvAent5avkKbSHcJwAmhq9Yzy/TxNYPms3Zc6L5+HXOrnjcbxbhpr
yBbKtncMeHDjQI055RmmjWJQ8aZKTLDnINfNyKgxX+60G3tKYABeNF5e87QQNc0sE94hjoULOG/F
Df0H09xOjpqCnWxNCfmN8zaTawvgKO0fFQwtdhpSNlcs58ckD8yvc02Jlo+5PFYOaWGz0Vm3EPzo
CLSEQ6VqPBHmkW9MEAknRk+Ecy0teAcPx7dlFCfLr+TtWqTJntTWT9RrHMWWOlu2zppXZ/WExYhw
z2F5YsJDlAuWHRvbxyNHqYfM6LrI70f/PCVvJgKfz8GxSc/iee2GTToZ/baW08dQdJezIC8+za3H
2mDJy6UD4cODaAMRJnhi2lxt7K6HmWEG/8femTTHjZ3b9r+8ORTnHPSDO3iJ7JgN+0bUBEGRIvq+
x6+/C1TZluRyyb5jRzgcDleJSWUige/sb++1e091vnk/F4DwzTlRx3wKT5GWP7el3eynJryrLfmO
OY35b2I6yoMyvwsL9ayHkmqpPjfeGpMwiAhqfQ3h/3GkqeW9LDNt3ga5Y7UrVA+G75H8PHzd7NaZ
WqCURRDDjCkd6PmCXkDQOz28PncabisJ6nmVOr6P7NQOw9ZsjAmlPcskZ5zR3CUAe24pmoTlWuqg
jfnr0WCxcuqw1fgmEJ0RSX0garQa5igYOer4az6q0j4nsUlogfZFuEBo1EvOIZIrS0Ef2PQOwO5N
J8LykuCyc8H/4B8lufOuAnVrxAU3DycChQNM/zCZPFylPrz6SdlVu4QMy4a0uLGybTwOZjoeaAdI
+KrLR7C1uZcuFN9OLVpgmQfe5NLmbktrwY1A2vUpMt3RZ2V4QQPndGWNNQwWyjD3dl99CZz5MHLB
e6S1xUUSaGffbZh1SGRt4sqmWqpvt8TN7I2dWOmhNJH/Klc04JzxBTCZKs83qlMd9DdgPd4EkNp1
5090jY/5TWWUtC1mk32RGwlQZa0Nd5xdEBDnTLuCev8USaMBEanRLFVTnhhg7duFoiSxVmSSkDOH
s9rsGphmgUC5aIuVSMy3cvDdm04TyHD+EJGnmr4kgUQ5ayd9aycE9+NW/+qbvbwbHIrGrHEaai/u
iuGb2dg0Kuo17l3LrD1bVN2hrhCjhIw96WvGGW6qhs4SRawyRZIQmcwplEwbz591WnFVNLjdxg5k
Zq9iESaHiuejBAoAZ3kqXxpZFM944/SMPcU8vyYsRUfcI4n2UlhZfYX5VNvHPPBglNoUizhJXJ9s
1mAee+g4xHJLTz1Mlo2eTdNX5iy+WkGZvUSxdK4KYlDnuQ27Vy2y3oOanRuhSq05VMjQN/No+GT5
bDqfykgMD85odtdKhcZ8WY9OAdDIJoCCCpqBgmn1klJ319oui2N7bSXRuC5VRNcYZYflNioVNTD0
4lzCjzXZgvIw2Ed+fz8F5gMTgnlHI3Wxhf3Q7vkeTBurbiSHK+dxwMy1KsNc3QUiLb0m1K8c2fgv
2UgqNs58h42aUhHtnywGj4NiqDmlOdJq1fbhkRmiHbeBBWa6jiOrOxg595+V1bIq3gX+MC4iURqu
MD3R1p5k7N9yDjeMd0NRmh7ry/qxLo3qWFWO00M5ouYWIhAa31TGvjdxX4CJxarqEkOYuO/5Adba
qbr5qaMXdcXX2Ec0QqCmcYOGyrPeld3J5uqpPFEO7W6o8ug0l/Cm1zywXOJpXcDExGJuJRVgax7z
yyTEXeY5Syz7C/s9igaTLm731FWAltDGiqEVgzTANi3tPfzu453ZlS3ik0hKC8gCzJdSae4jNpbg
zaStJFiDsA3GNZradDsl/Zh4Ol803FvjBJu44eANMzWFAiKyct3r5TvryHzDiuBmoo1rNbP1O5SQ
Q9dm2Q27IKIrawx69RTHTOBr01jWn7Upr5uqAHacVr1z2+BqYeKtg+I6nbX+ScMEcICwji6Tza5z
JszZPsHYEpeCJOBOEXN1Obw2+g09o/atq/kcX+CIukeIq+rrlEbJgW7DnkWkjhgK5IJvaZFzW11l
ppMrZsaQ5kyzAQ0PiYInVjegCtKE5gbxJQo/yCVwOnp6jKEbmyzRB5NPOoP52kI4XY9Jcz0HjQF7
firVZsF93YvZDg6xwa0S2/b0npaZfPZJ0QY8KVoIdQhMl6HrRsA/4qh66iyz2A5LR2dQECcduKTW
HHaijQhwE5Ya1BegK9mx9kf7oh9EuykbKzmVEsMJk70Up2Iuhoc2zsmygYfL1qE2GJ6Fs5LbSQsq
OqnKS3ManH0WymDT9HO5GxpheHqZLHWU9dCeSS3qn1FvNR5iQ3kvmO9OlAMN265l+kfOtFFptPB2
CvEm0JcAO55dhheUTXbuWvdVIwS+4ebk760QrqzGfpQ+Fr4aeqzCTVTRvxNK5zofLdBck9kfLM2e
h5Xlp2uj5dTRMTF66M31geK07gxQLzkR/fmaO6PckIkQ29iZXoIpCz0aXzkZQPFm/+pnaGX19KhF
ur+1axluSjXrG40LfRfCeyPoPKmLpAFH5xVJPhG0dqBc66NcW5I6h9YsmGXFXD9HqQEstw3nPXZD
Ov9s2XTXjk0ilkEvTde5qfr0djRZj08hD5vYTAqii6yPT5pdkStnfYPGCkVgKsItZk8YkbDAzGTm
/xc+PsVxuhpaHOSqTx7dRn3WA27WppZvIkOfCVqML26OSdoNWHgMrNKBgaViDUWq2CqZGPvBAMgS
xLezA7m/IKHvuZ2gpiuYr3A/YwSLq6eyqeJrrCB7X1Nw56t2189G/0UbWYMoXfuMg1psxcyEPBLU
3OFFCFej071kblzdDF110xUqpWmtcHi0yzKvMdxpV47uTthUVHhR5ULhL9TeDM3uzoXKa/rmgCsT
KIX8bLjG53YwOxhw46kvy/GiTqun/66t/x10rk4JO5vmf722foqaV8Ku0U8kjj/+1B+ra8f65AhL
USdFwgdoLJvmv5M41CfWNkAOiR0RYYTS8ffVtWF/Eo4ONIUQnqFsNt5/X10boD0g5goUSkMJ+hj+
I3fZz8ELg24HE3IuzjKdnyZxV/28t1asCxJEfev44RH9IK6akhjEPE14NT9gBz+8Qb/lZ3x/QZZq
9NngCXesj6TKD4tyDNnojWVmHoEyYADrCZRg0gDLCclpH4BGvfzr1/vZ2//H6xkW7xdbGOwBvwQ9
6KiZG5f45tEuQuuFbA1QtTiW983CGvnrl/rZaf/xUnzUfNbo98IWi0nhRw9AjfQUdIk0jkkGXJPN
dr0325lguqUCkmuMYI92EoO08H/LKPqTvyVXksnVwPDqMvD//NIEJPpJUKtxbLBMX1AQgkNWM3Me
fH3w2ziLxBD5Q6Tg4y/KFYg2SMmOQ2fSL3/RsaC5zh4j4zgUFi9k4yjo0bQEWZa+tcmk5npchoeM
PmPA+3XYN5/xDWGpHVOAeULl7m/ibf/81ydSv5CfFxcn0Yrlk/nhooplyJY58I3jdySpS4Zwh2uf
//q/vRbRDcygXMJcOL9cUEGsw7mjc/KoN1AaO8Jjb3abjbcfdNe/vqCW9/EfppLlfbYECSUeK7Yg
HvhrlCcizUwNX2ccez985xzhbjpFmeRfv8ifvXfchOTHi3GX+uXDxJZl2K1KjePMI/sYO/0iFFsQ
VeWM3PubMIpc3p1f/0ogqyWxEIO38NcQKQUvsp+hOhxjtaBF9J7X5CiGQoqBGhouxN8XY8kDf2TP
wDDjjeh9/eKv/85/cgVbZPDImS1fVfDav1wwPisj37cSakqdVh30JJcaa3M6Xkut4QqtXITvJFGM
BtPcIWF/fHnNEsbmv5HO+7NPAIcviYblk2ax8vPVm6SuNWZsoY4fVF0hBGWrSwbJKOvfZa7/7KWI
4+DetXm0wHT5+aWI69ZFbVf6MYK6cvsd0kE5OLd6x+KT+Ot3+ednC7dvdpvEDhf2MS/3T5cvlacU
uVYlPeokYuYVwcPyme4qUl6DA6iFM9fvovLy51vw8pJLey+MNqzZfMC/JrnKBEqohY3zIJb0MCcv
4lUQh8ZbayDJEjUERKAB0d4cOjEyWMBXKhuJm9vaku1wIqvaz0sK8OMOAnmWs+o0w4tZ+TB+wd9w
4v/Nm2R+PGL/8ZUgeGyRNbe5EAmw6vjMf/n4mbZjY8x0g7CjoDto6d0plgYeVA7qhguRTTTz0EtY
09NTxOVkUZRlWjc1BDoaU+AeUP+Q+dx7fazBbzNwxbeRzkym2pDT4ErBwwrXbAgk+0A5kM6QdMi8
VKEDu8kimEv2sX37iKPZgGrqdUO66GJQgJTa3i6OTmDoFKPyBkK3jadrDF8kSLHkuY+4DGBRQc+u
5F42Jj8aT1INzdMN0QrTGtF6KbOk8zjNK15jCfbTPzZdc2LHLoZtCOUBo4S8xOrAFVIaEuQtCz5M
5cDlrcMHeahpA5YjtKGSg/mgwbMgr57tksr7A17R6RYb/nitqVYDRFMmQfRFTi4fGQwXizXqgMH7
8QPRQH+U9ZJElE6gmhORmaTbvDWSdcPKIvD6kk2JeqVhVO37yq5uawsjsznYKKVRQJcY918E5MFl
s43II+W9pld8ScelU95PNI/CE95RH8T2ZCg4ZrrOMqjh8KkVShJUUrw/QHXs26YJ5kfVQwouXYPP
KbNgX8uxbt6SLFCoVTrw+bmhTMVzFtZ1V7JhAxw0AWT64JplMZmdDzqW0QmkuY+nHAopZHSAKIS3
srCO9wjWyBwT1T6AckPLmFYQA2f7wO6shv1ow8hacNoiVkud82SNG0ICCxgJF+FlFWEtwR4tgF0h
GAFCilkxe33hTGznhQ+htVzulyCaKNtsjJ6MsBoVv4xu2gnbg4X4ahVsbrmCA7BUH8HeUMsWzKuZ
tY7nU7c+rG3Km0kiJz7ZJJnrXMv0trjs6n1+rLNgzkdNh0YrF6hY29rEv6Z0CVO1HA51j6bC+Tzb
6Rx4MiI91hdwZa2wc/G2fZBOSDfVd4E+q/3MDs1eK0JVX/K+z+8dpKwz+ke6rthbyBUxHulsZUS5
VJTSrxSkEy/TpHBqhnxGfheNb91TpRsRULAcjBs2RYyXcFEEUlaI5pYlrusha+ABoN/Zm/J5uk9c
YW66IizLQyJQcHKuSdRr0eQ3bdmgDMV+l2FIq9t3xyC9Zyr4L661IGgmis5huSXcmTxoUZSlCfoK
V+3Cr7HSpG62jTlZr1TfsmJd6DdFAyl8C1nBxv3XldFafoByiq64dOMeq0c+N+GXQNfYcsOzBL0G
YaaCO3OUU2tXOwee0DOw4HY7gcf+YgVDcaAhEqfCOBjzlzytkg2u05mobs/H6CC64tQf8i9xGdst
G4MlRydqe7cMo83KHomOr+s60zYVM+CqZ3jZZg5dqdyY4Ayxvrvtkka7yNFKLmIixNvJ7KZviI0D
dtlIu5ncIvscJT1V6BMZqjIHghQD+V6h+77YrcH3A5TX2lcoFF1fy20G8ShG0700KIXk9o9rEEdj
zYJhvdA0C5IFlQtSdAWUDGLn8smXw4lJ19mT8oGrBAtiWBkftCXcQP7aWBBM6KmNx8KNNqEF0KQW
VBMSG6Jknzfbzkwwo4TiNWXdThk0LQWRK8dto7Gy61J+D0qpKVz+IEERkwxPllENdBIKPlE7UPEJ
4TK/Fm1XXkPp56LWiA+3Lx+4C03FfCVo0MTsVQCXiY/WB/RF6fATiZjSjRHUghtSMS+cMUKYaiXa
Ht403pZg43SjKTZJFOIIoQxUQMm2fcKQytQK5DFjvE7RJKhQB47TNi7PY4cydGRBZRTH7wFGIccS
l22E24ElCTDhRW671kbOURDtGeGsfpb3fWnw1e9CAGQsUAH8mDIpn0so/fxqdk9kN0nz9FkVVcA8
B/YY2BK1UHznw6bMvpiUlpXvU9kb+CFt+oRSu202eWwM36A6VwGatGY+uZaPuyt0m31aTCQB8jGI
uiUfG35t+vYlpq16YxpECDx/4vbxGTGT+Gc0l4W+d1ToXPbozJ6FPLkJh6HC/mvN28nJy4fZDZD4
XdsYHnqzzm6toHxXKdZB7N5XSavaPffVhXfi1t3G6Er1BmkleJujaLgLOptPjm98vKngWhABCmxk
7J5s+0TUvbEPlhk1xXocECW9Bgr85CVdEwz71h3F0aiK6UwwS7+15jHSVnWG825l8SnEHsOO+wiz
i1LTUbasc+vauJoj2ocrtuW3WeRUXl3I5hV1KMXUMutfC9fqoYiU+ONMX9E6SvEGlTgh2utAmxZ9
d1XK7YK0DHswxzhMQ//VR++8G9ogoWasE+c6CswvyWCRhaqpxuBZmaMUV5MeYCqfonMNJe+guYOL
g6oPmhe2JOWRii1QKZGJAc4SGsinFkcDS1J40RrDLNKlVIpcNQjAEXtZrt9bmBn2fa7PuIhC/ySm
br5pQ0xHbh8Mz13aVt1GNI0RHchOjiY1g3ABVo6PwfDSGsVQ7tywa/DR5dopBrb9QGUUZhYt6bDA
Ks0Wyb7j4rkceMK/y75qzl1Z9ruRB+ExjxvqVUsglQ29mBwvSECzfDN8+rRLJguNxand3wQwI2la
iH1iLA23vOdkbPVVPaXmicZYbqP4w9yWuvc+H9YKV5zvpbSdnVt7wt88uZV0Nk5qG9wQJa5jZXX+
1iWkvQ3KwLjAqoB4nVrzvuns6JZ4bfXQyal5dMi8buDKJR4CJVBxEmbsZ8Jw8VjH9preR5s1FPgp
VnAssletmKhl13oW+gZv1XU/c07JU1gKnkkD+5US9vgg6kE7m1FLgW6kV/rW0fTaptQxN7e40Uxs
bMSTqc3m2n3303AEZqm3r6A77bfBaq1oK8gmNV6TSlq54yK1qeMjXP8+t3MVrWuogywZ2/LdDPHM
EA/XecpFTXvQh5FdSFHkWPvHiN49A8QD4H28Elo6YFsRlt9iqWFmDyAXYgplkUO6oTNaysg63I9k
KfrPoTXRKGEHc3wl8DOLlV/m6VWOStyucqrZb0JN51P7Xk6Zfa+qHDGTYzf4ONT8N8LzmwjPcoQj
1PKvtdBzkbcv+c852+9/5g8lVArjE2FZgNKEdVCpFhjEH0xiUq2fhOEKDm6I4Qg4P+Rs3U+cePlH
cFowoqE2/UMJNT6hWsI3horGiQcM238S4jH0n2WtpexbWFLnPzpQN7YVvyghJc4FVIEpvLLLEjtm
qmWY9YZQmZ6J3Wva2xBU8y1gTSpjFgroOVCpxjI9CN8a/HHFyg4yQp0gUelCCTF25vi4bOt15r60
yfIIc6WRldOpqJI6fYpmdulFM4u3GII2fSNdgudVcHKf1pnW9/ouQvx5sBl61UVTuX1/GPWoHs41
lTCbEBACaZFlcZBMVnIuUas82fktGUXtJCD6Ryuws4zFcT7jQZnqL8xfUC5ZHl4Y/ShIEMSO/Aat
puNWBbx16zp+iB19yM3QM6wwOtMUPlx0aWfvtbpbeq2zuMQOlo83PS4yFXdqXSj3achHfceg3+Lk
oeiF32qa46fRbEoIlqyeO3ikoctueU8uqJZyTaiAr3xXpPHIlKjX2C8kvYIr5oG68WbNT2a54pPn
XaawUV5HKjJpX56b66YcYus4oM698o5Mx6RxY7++n3neXUAPbTRk3poszSauJafJwRrLXe2UYbrh
bEL/YWykkZHubUZ7KfKtNeNbkt5ghOhM+zjiTlWNXpOUfWcfZ8zBNWZv2RD+Gjf4iLuYKdYNanCN
FzJLpNsfgeSxuibeLyH/fPAyOG6x0jWN515XkqMeKOK0crXxzc3tMn53Y9m8kwxRS3o7b8wMAGjm
S8yM+MybFTtp+zN3LwwgnM360xAkdLDg5eGNqhM/xJXSxReR4eb6htjJjZSkhEREC6ofJsNVQxh+
JSiq4rIck2I9cRwGUyzlwYlJOwSBmLcMLckuKcIrSSTitrU6I1r7WqrWkVuHGEyqltpHp7UNz9B5
tz0VO/hYATu2m1QnupWNot7OlFC+FKpMX1VbSX3r4nFkqq7YD7aO76RULMQ1j06Mh4dGb5mp9SA9
xNiZ5N7Iuy9hbPStN7NRu9Z4B4m2EFD9EtSGOFJhyTGBeWrX60a+tnm5c2rp5U7OcrzJi1buwiFx
4isiBzbjjDN0hJZEclQyYK7GZdCvwXbly9rWvIywahM+aFPjBLtlPuT+LGgAEhOuvPCF3zHeOiKT
W+TjSytsOlgfhnUStg08eUz8LwxO7hZAcr8rY93YJBXR7U7a5QNMmUuT9N3NcmVfsWqmA5g2+41V
yTNPabqQI87Ljo7V1MFhUfMOlOK9kJO4In4UfA7KCBpnZQBw7ZN031C6sZoiK9gRWUt20PzoT6iw
kyos3zscV+5dYDBxoO2pE4awx1mJK2R2xAnNt07sRM1TGVX4TeJmeDKrAhtsnIwDg4qunjOs1SMe
1Bnv0ZAKZk1ldBsJxvVdsx2IcC3vxjaZ4/aia9NXtmKuh3oD5k/riFSsEqxOd+XyKPcU0/yr4UzB
vRmTDV8VSU1fc1YwcbhNw88otQs83PBmgZavqq5PLwZhFYdkrDK60GOW+D30GT0PnD2ueBpCcGFi
nrWgf9C+Q0jSJlV0lAx3921I6Q5n8eSeeosbLuvi1lHTyR0wl5qJ7+41O8Sf6eiYl5xaA97qGqnz
Nlp5eO2mTrSnCjt/IzHorlOBtrUqoXFYm6kwxGoS8sK34tuW/m96evoRsWMy76RWlNlK0jO3dzvd
94Z2fsDbDmt+NAOsVnYVUf5Eq2rRCf0L1n9MpfjlmO6lgTNBWCaOoIFEiSznW8wnEUN8PTwlYZOv
TOocziot6Wvt7fFVG/OeOmq9fQ+SgR4hs5o3LElwsxpK/6wAN13NMnKv+tGZr6ccw4JMg/Za1XV5
pNNa3NmyZkZsqjqptkXR4DLgiPcCcQYr8dgVt7GhceKdhlCHh91pK0O2wTulz2Kf97n9rKuWw/PM
pbWZueV4YTv1DNgBvUp5wZ3fGfDR2U5vnVWFvsI3Ut8agVQPQeWWbFrM8FC4dXldybBftxwueWfd
cPoWTTU5vT6oYo/AaLhuxESXeyibDFcrBGwpe0Wj5ER0ABYPNdcRYXw4Fis2gsV5REzwUNbqE0hv
HNq2tummxD3TcUERtj1xVrjQLS05h0JWa0kT8Je06dV93KTl2S6d6U4MsgEwbIXureGO7b532vGC
+rTIWOGTHTxOZuKq7svkKXOL6oly9fo671L/sUz86NiNEIbDwZkfZG1MGw4klDjX/bTxp7ZC+MmR
ASi3FoU3tkq0F8zZPSF3u3tADWdajYwmX2uRCULYJCVUiVBcL3EPfWM7fnHIB81oyc4M0xH1KEuo
FCNP4BSGzvvYDp+N0V6awBBmpjHrQy+mVPcgI2m9Kn4+RWx+Hl1z+BxoiBbuE+eMZi+MmQe9k9O3
u2qCJtpaUWKdSLyV977dY1HUzBqjVuA7kbF2hvHUVUW9bUoDkem/w/G/YxSQTK5/NRv///Tl60v2
02z8/Y/8zSRgfFoW+dKwJGI1KD1WKX+Mxo7zCeqLYt1KYJNwyTL//oGg0SnYhVaHWVBQXcoW4R/5
dl18Uuz02e7THmMKPDD/0Wj809LuoygEVDa/BeO7Qj/8ZVsWy1IZjW5oUNU0XFdEVuZ95xrN/Q/v
yZ9YA35eTn1/mWUVQoABnvQ/LeVmSW1AP/favpnpokgKfEZ6J5yrbOi13yH/ftlNLd0nLqxJkvr6
0qjxK5iOz4IYKsCw/SQL90pYdX+G3KcfSM2jNtMhGP5m8wny7p/eRTQQAL3LSleypFqOHz8sqXGt
0Xxg1/6eG6RPo2NVtKcCTyGnYy0jH+8gqTyy5dbVVnRBr+P+TeNpZxUDGe/KDChv6HtjWDGX4iJa
gFpuMaKKT25N7GqM6lPlNu4Os6a7+6gZzCCMeLk/5geWJ9lNyqJxx+6mfaBBIz+4fV1uNT+LLrmz
RZe4nMx8rdM8t5sqkV2wG5s2FSrOjdKM+RtD2vwY0t71aJfBmfNFhHiZknAvU7Gf6SA/swW0luIF
vbtRTZe9z/pcXM2MkA9K4GKnoyvdmhUTJkJ97y2cjr0ofDTYuVI7p0f4qatp2NDGAVOk1ZujLdvi
kjPMQC1mor8IgJ371BoqwlnasAetblMAOro+VABNFa+Nk2UncDvjDR6wkJNUNWC0qx2D4KbCa5Yg
WSXrMaztpuI5MgRD8+xi2pmaU5iX8dbOkWG9wec699AgqFMXepZ/7Wq7fI67wHmK3UTduoFw8cqL
xn2LsfSDA3BrO6dYi8jeSuMIsa17QtqY9vXwaxJSs+ZFFNNcibQnyWwZQXGyu6EjSZsPj840px4P
nXqtVMq1F+NqhCAUm1eRLm+RSwRPzHi6hQ1obSgNrp8zzHHbYhTtlucy4+CI0fitzrJwF+bh67Rg
EQK2v8cADgxmstkMs03DmxPCRD9XaTY/gbbQboCqzicx+w7aMtmyCyvvhbZOopjIugaQwiDiQfZO
GPseeP5Gn6KEPVHQvQHcb78mkq3jZg6I/2y0NnIPvAXNOvSt16pNvUEO9WWeojWPdvom9BHHIYt2
f6H+J0nw4DaY4CofrK6GTXYF14Aj14iRuVCG8EgYUYZRtscYN4vO4B5MHraP+AV/hM+/bFPI3OlQ
IiyCPORobn0w/Ccm92tzJC60ojPM4NLm2zNiHjzruK1BWPXfxgyGj1lr7TlhsvrajpTz8cmaX8sx
Sa4iN1frZG7b24rovpe3zm1VudGmM+fPWldzVJs5Gqtpbi6xUM4btM/hLs/dDs6B2xMwM24oGH2y
2TeofZQ4A0J2i849vRJ7xA3v911XrC1O+GR7gY2qxagb9+skyBJzQ2iLwgSGJGs+OUM6jRcpvNiJ
PGNQsSal8ZB9YQKNqadYWHXNgKlVKyoO1uCX7o06dii0I0A0Ov1wb08tESLJxLE2p2V+5jjN+cqs
wCO4rZPnO/Inlv15xHjubKmXVhzpHKypdLtok0OitokqAzdha22ZS+fgtk9M/k29jHqOSBXR31WR
1flAww6keH1FHqUJjy76YxHROzyYz6oMOzLuIvc1Ik2AJNVj3A0aQuOIG+3NXupNVyH8Be2QQJLq
6rsk8/Os2rGPTZ41s0zu3J4WIBYb3IaLzDb3vWjTRxtQSO35uiLgO3SWfjDHHjzRMPccAU0tdHdm
q+uHQfkVXdijuVeZht90hDKCpLIsSFRIWmTVUGzOKO9bsKembni1FNksvOV5uTUSOk2KlDrqVWfk
yyExNS7KRuSHaISH35L+p/O3ApdCWBuOe2Usew+bnpqtxECxZuedb8wSUThvBHkvbeJwpfm++2Vc
wNtVq+V3JIUAliFbdxi4+yG7GXWj/GZYUHL5RaJgmyzbl3Jy4aV2VpBCT5uG4sIRqXuVmpH1kmJv
wgVPBxQVSnZ2g28Y33PiZPxuoHP5Z6bWZu/KqdNHnfT8dZrggls7c1bcBRnnUhZKBUuGsUggSIXY
gf87Bf47UyATy1Km9q8l0stvX+uXJvlpDvzjD/0xCLrmJ1BJhvExDIHnWn7e3zTSRT7FCMZuGdgg
hpG/z4GGzhwI69mBjQTl1/yxtk38J3Of+rV6jL5DZFFwR9SdgZLmF/t5Zkl1kjeTH/Ynne9PH57n
pFaKs4RuVPGUn6hQMqaSYQGD2jeOwcBJkygZ7k2ntkCttf5dmjn+zMNfV+daxtaVqhvrNALy5AYJ
jReqaIqopvRa28LE7T4bTZbR+WVX8bpXbrfllhVdKnjlnI/rgB1wPxO/ZmvomZOpX2INMT3WAdVW
9E52nSQivybp1d0SF+cmS2lY8si3ZzgYoF3JDNJQ8pnBgBotEWoAjeCE3qahk93Wqn2ki3i+aDCT
7GxpB9dWZc63Qqb17dKLs9Wxkl7NFERvtEFvD0slqjeSlqLaEk6YERo29T5Jld539MS/2HZWwRIq
GPSMGU5qhZZzDaA/fKpY8AEaw8nDtNWrrRva8s5mMro1R4s0v1hu85rIR4JWA1pP1TzQUAy/DhmS
pYuBrugJwgH3edslHuvZr8mId2Sl9wlHQbZApyrKY6AYpdl8ob4NIajiM3zgJpBd8mQKt0SzZlLV
i4siRPldM5pApAHhBDbf16Jr5TbxXkuDqwEM39aOx2Q9h2bM7tJ192IoEJXCvDvlmowuQ5lZzqol
F3LH+bjbJmCDvdZK1JVTj6T+VJWf7UoMJ47F056zj/4SG3pxiF3Z3lmOSkcOw1qywcxDWrQOlXOR
cTA9g3QVW8Zlbc3kkt9ordDv2slon2lSSN8n1Yh7BRuFMNOYX2WNqWEYtGnYEe1n3qtyItOYuxy8
neyzXkf9VjpLPI0T+2YAc7NDGtQ2bMDGt2pomivZlmCVx3b0XH1JVMdcOJh1NNd91fW4q72qlsSE
tFmnGYxW02RjoDHd5A0ox5XlVi3lFNm8ygTTGeGWeUWzykuveuf4UWuCUa28NGoZeOTdeR4oGAph
E4zbUWruuOmRQE/lDOw3DUpnj5CSfovzIL6Gg5lzTRE2SMy4LKln9rVXp9CdbOUHDSGcarAIizuQ
po8kc21WPGF4iNgurEh6xsAHU/NzJDPxVI/xeIK6IGinbrpzxORDyLys+pua4eK5SpGs6dEuxyOk
m+DeNRLzymEMQDwPdn1v59cR1U23qmcMSky9XeAVc4JQJglHmgWhKh7oROOtBovOqhlyjSZqx0Kq
iWP/QrmyvjCJ+KQrh801bjpElm5l1X72yG2kRN1K5z3kCAHvJqNEWCvFmWr4fNgRZy89RDcHAthU
XWVBFlzVoaHWVmXpX1IYCbC3tXp8avyQ8wC5iulOAwNC5G4Q0YPSRrlHZcwO3QxnZZWRjPe9XqvM
fpuXaLExhlTpsUROskuNZM6jLfOqhBxT+KVnVJXPnSQqiYpkxVvKmX5RKrPxrM/2gu1IzIhK36nX
Hgna4iWMJVW0LI4IcOkR7hsWuHmltoAn52xVOuV4Q25aPtWNnzM6ogqX1Ta1QKGNZ0nhykgxuR5k
HV1R6FNB5nrBMFkOiVDRNeLObyY1WQ+QLsr2ttXDrt8XS11KTkZeNRp2fSfOxnJtUAc73NXxGDiv
RsDWIPdCOxWD+ZABH67sjVPS47LVuq6N3yaWXTLZOXxENQ8uHm7/XZXyPfr2P//v5S2L8jU77Dp6
bX9kF7LoxMP5r8cA1KBfhoDvf+Jve1LlfgIkyCzh2Lr4vvH8PgOQlvyEyve/7J3Xbt5Kmq5vZd8A
GySLxXC4/6ws2ZIcTghZtplzsRiufj9lu2eWfzdk9PkGBrPgtiySFb/wBgcpRIkgbGSig1+1oMD5
lwDPZGMsEEqcWw3y9ZccseSvUE/kb4UAru7CJfkv5IjPuqTmdRzXgScI9J/vDM8ZI2Ggl6oabe9b
iqNM/p2cMhY25CnX6tROqdxdnvMyydRhWEQJ4GVYpHyd47Ktr1EBbNgOreUhsV90oUXOXEdo8aYI
GhTGhtOm5Upi5rX+6m+yGOaitdVCd57eipL+hdhl+Yh0O3K4LZdhYgNdecKfGVXvkiQdsKUH9hOF
93UEUX8UA9R4smRS6qjfIstihfGh1vmAkhOE9Bigxz8m8j+UsM7x7WB4I/p6XFywMUilz0cH3Q6n
UcMqv7XDpKMSLYEgxW6PXJYSSZTIiEfOTlZX3zu/z5ZHL4Ae1G9dMia+p3amZH56+5XcM8g99g9B
5MjAk6GkOxSdc0MC8J1VM/TJV6e0JZ1iEFLF5eqNAOlo2/rZhLNgkKWYchZ0U2im5XNbGMJz2xQv
DRI4HfWSEXzTJUn9YKf7NU5WJEnKmanYK0DAVIZ6P7bmvb8WnX+7rgW0on1FhVB2GxiVI1JXb3+U
iTv/FzPtEY2aNYiXDdEpEp/nfkY0O8FKASn7ZmO5iw5TnVnNO4Sgm/X+7Qexo84eBBrAuG9LJ2Tw
zj2aEAHoIuK3+Ktgth2xb7EUpXvk2uzwWQS5dzcNjQTssviytNS2dZJAvyPjrvPvb7/J7+VD88kG
lgBZUIJwB95+Foo7IlnsaM79rxpxOv9Wovul4CBXFnpzl9RlUHX5bwcZrDrZhKT2bAOKPGe6WDjw
BAB9xGs5dn0D6XNpLY1eGaLVfzUX+70ea76Og8tzIsrM+MFx/P2eaMBGL4s2k+7X2aGD4X1zKe+l
CFK0I+suAdXLEJdoRv/Vhe6PlWSINSgh+zYygxy6Z7Vt0ZdDH+XF8DrbEbJyiImUoX6HdHnG6L49
g2cVYPOREaQLSriwbDi8z4keedM4xaTd6uuA8FAVnJAdqZ9KV3FGbVUA77u9m6M1tqvrJutr397T
CCrW53zgjhYbsgCEkXC/jKvoIc9xhPCQbKvd8rrQSR8up3HyvOpv1lF/TIxEqzECacjs2H8SBJ2o
QOfStevXGtsU3qLHWDP/rp0FGeimqXy4vDHKoupv5mhnllUMlgQaDR0CQpsLgeT82Iotx57bXlpf
Vmk5gI6jQGYA0ALgHL29dQSU+RLBBq8IXpa0xIN+1/V9H7XbygKg8ZhV6wQ9FpbDqr4kKABF9Jx9
l7ZbtXg0tt+eWvbF2UHBCwbyxzZBNjAkEvx9Actkavtq7JsvaZjBm9tAnVbr/YACB4tqXajn6WM0
tAP2nSLO2E1D7XlcBrWPfBMVu8JLllcWIHbCPlIy/IYs9op12mjHa/LvPw9gL245XbDgTvyPQxIB
LN7qKihYqRp8MrNT9+j/A8WGZcWMpCQBHNEWdHse6C546D7EaavmT+tiQogNwi+mye/mueCQt1f4
L/nB9TqI65sunTLTCvHy6ps/oXQOJgchmfWe7R/Jj3VGHvXcQ0jnHZ02j+oRFM/ofIRFhuT7noZ+
uT6veGfoR913vn435Pwv0yatc06QTYqxCXPmpvPEo4ELApfd5mAG2OjUpY3LRmPMsJPDktYotJNU
5C4/6TuwSlIU84Kh8o8SLyX1oFC74DJb8HvhCB56L0+WfZ5EPNpCwoMfpw9hnmYlS+vfiqjIuk9d
mEl9imEugHTycPk7mr5xfYXa6DJejvM4s5bmMDYnX6YzZ7kKNZpPBTJxytyZXQjuvD+1IU0SiO6o
syEg8usDZE6KPW1qWKl+vrPR1mBApV2z/IY5MYdYWQW2Ve07OAX8h3xsqUiwWxRC/v07uraDZyOy
WGbpliXXIIgh0lUyBqPIUEM6zS30m8tFNHxT8nNUPfD4jJwEBMAPTJNCtKQu+9Eqt04amScKy8CQ
ljb2GZZ2CYAf7zjozXJpIsWtJQr84PF9ABxRvash6wfBIUeum+XSytxlT+k6Aiq+S1wQSMtWzOh1
fId0ABznoBIFw/fS8uZsee2qWTOGzQylo9xKDkYnfh+WUGjz3RqMOIyCwKg1ygLJWpvYLXdmwd8t
KBSYj8ij1p9vOhHrOsHPwQjQbwJXcwrs+xXtQnT8wOvxJr3oPP5ENboT+jIatMdvaYB5sBXGnLpZ
zsyrgLurdxvFK6GKah40jbl5Fy9K6a9i+Yso4+sCBZGVIlbwhidNLY7XA7cEkwzraNL97HaAuEla
PXrGOjQSS8Br5V5kxrjTFSM4zhOK8psVJQN+U0kI6J1yhWILBQrbN0vUhNb6sQ1r/j8g4ZINHOSK
s4HQcSXKwDKLfb70y2oOjxTVg5e8E73Z0h5Nv2bX2x4mMxs5EDcC7W8doR8DOg2MAvDZdlhOQPxA
4d5oyDL8wq4foItt6S+NZlWjeNOrXVtEqyNPCM7JuceA4DFKZRbpHQ4egTmZ0jLN14Nv0zhBLbQV
B1UsiWcjvG2slBJtt+u9XJaZ5R8OdK9ReENscakJFCAG3/q4TBT9JqV039lbP85FdtfgMwTmmljd
zDBsC2A4B7Q6B21dZAMEYrgmfYdjHVWWYbCmq4IKN+8IQ5S56bwQ3fCXenDg9dHZzJekeQ9VL/bq
2wYBxDmkV5R5CD5yEHPc7EE750tHpo1ALJIlxO2z3sQuEsunmLqOpMgTFhyzYDQnKDupOWwXvjmi
5rVSR+/TOU3RbmtSMF+3aqa/yuJBMdasRCRauvZQLLFZl/Y4D6yhWGRdkVwhDrLydx0lqt65XaXg
qBy6mlHagRt0RI3jleWM3S2MGxAsB6oEyO3uawfGf7pvlgqbjG0EyIRBgl8SsXLtDMVPfbBVi1wU
QoVDx9+pPjbnUmFr0/ZUyD8qVsiYcDy13uwzfiq1OB00o8hecFw1sKB01wukVJn9bpFXQLlY6WGJ
03Rylc7WyKM9B14I3WGaUNz1Sxtwy1cxijLDPvRKc8kqNXYsxxluQwOBJOwXzoclTC3vDmxp34Iy
XyrpndpO1XwStlpNj62Ma0IsI3SyvFZhRzbyKw/h1DeDMzWdaKJjQdcXSzxwtpOwLsZ8XdHjC5Fn
33XAU2O0PVDTfB93Mx+P2lvJaW8sYnnjIEfUhQ5plQZs7HxcCadPId7FjOCvZV1lk/m7xWsEC3dF
RYM39xvLHPeDFXJpORarUuxF0Ef9tCESTWz2p5Vk7FwP1lOA+lEKBvDWzTh2d0NU9Aqk1OosPg7r
U9m/t6u5fIxcN0KtqO/h0oHhbHVx8Bs9tq9txR1z1ScVClQI/gVi29Rg9z7TfoWQUgR1U371MH3r
31VGR+plWp1yulsjpEk2qPhBokStDNjcJszrSLbbzhMU9Q7TJEN923eIUKFYXYFqvBYl1+o+DhUo
14456jnk57Bbc25h3XvItKOcaEL6tZ+WEmj+UrrRBtb5oj5FrjN67/2SqmsCDMkrjOx76S5xs2lB
4Dkx6zROFDrq3GQl9u/ltK67CK818KGxu9Ido/MWU+ZTxc0EILw96ChIgDUQoK2PSU4zjovPV4jb
0YYL6Sko19kuqHWj0OsnaogMc9JYFeCt3G8TWSanALjcrmvsacXRu7btozM5qXuI29mBIKYgAiIR
Fgtp3bfgR7yncehQhTzabbC03T5q7Hl+pMyLyLQFZc5651ke3oCqZlUjC+r7/dMaoJiAapzyg749
oquVrHASdND6u2heSwPNVOAXga6GyKJHRSPcdBv064COvVPlYf01dVGcBk7oq6UDNyHFiHpg0DYB
bY5BKvuo4rqT4W4sbFn6x7jCU/kWNUSrKI7ap5JX0ksJ8ScAg44f2ug2O0cib+zvfaGEldz2Lh+T
3/+KvkHXxb7zbkK8HwDxhJYy11JbiaqVT6j+tK23a+Opj/HQs23gxKdFB5JoLLYnNkw/LybWrK2e
vu+xF7M210rEQcLm7kITPvZc4GyH1PPNCVdJ20SYGd5oTnzIl3JKkKsWILPDq7VLLEJSmXaaqwfs
Qc4tA1EzcTFdxMBIxbDlGhP9+UNhMocgR2SAUgy65GBTxq7K/I+YcaO4csSdDReXY2Ipag3t2EmO
STkMRPZhQZPTPXquJAqebGI3a4vcX8tZloeZuTRAR8YIOgn6AlSUndpfxSny3JKQqAbfxJlSjZXN
hxKXhNSbpKx6cyBWpcsdPYGFIjRB6VsxQG0dmJsTrurMm/ZJGvDsMViDZn2vPQm5GkxeNPPL7LyJ
2UuDbHreH2S6OScLLyj5ERy6It6ojtvB6V+iPjLxahRrThtXjb3/BT5a3RzoWQX1ddLkmmtRtUhF
icu6DUzIkkbKjJFqal8537FFAhS5m0pHG9AfzFnbATaBwQYSSHYvGX7O8MWESD/KPf5QmVvq1w2G
GAfjWDTo06mtH03m7R0RWwwkxKQ8ao5Lhkbw93K0GFiOmdy8wThYaGmf/j0Sa8cW2oytWIlIgzrl
NzaABpD2LRwMVfHIQvOMIcvgbpCzVHMsP5b0QIrLn9PIhek49NzsUT2GXTzzxQKmGXM0DvTTwZAk
hUY/fEVYJI4+6QK6bXFKWz+p8AMkHNWPK0IzfBXOnqb41PdYyKcXrV2boMJWIJYMHHwxiXzodyyW
inqdM2+zCZKq2iFTSJSSuLGJ5nXT9r08IUc46PAe3T23ya59Oou8D9q1Zh8I0dt8qi4IMh/LwTNb
hPK7KXjVeccPxBqbrZfcKUmNsw64Tr0BrJIBb+rcAMriLvl5u6ZaJ1yaSBQSqBqcNFGgL3oTbypA
6sg+lXlOZG0zAvn3eA1wfQM6vZifJirp1/upDAOuSwdYL3dYmiLlSUHVB0tGMC9a87Y/t0ehQME8
luOEa+6xHzj4qmsxC5181uGUACGDbgK/DEgDa6HcZqjbs8+83jNrt6zdqL6pJifRapeUdEaRhVNV
JQhqp2ZhbkdLVzyrXns+wW7xTKdYAcUm32HKRcqXBFHWv+geDQA8NAqk7zhclskT197kqAJDbiC/
+fcKOgQjC4GTjI2OppmQwYsIL0k8mWe1yHW5EpNL/gQMcpmh8bmiK1506swMSvwz8hkSWxNrDE3Y
87UZnUgCg18ZMXbeEYHBDAWC7ItWk+BPCTlLv8d9xppfcZDAAoX+qW1vMcdOSUd02ieDdUIMRYyP
6MvSDN9aE6Dre7AmJukO/NBEYf2M4w56A1FvAvkEuql+jIc4YdZojJrKxBxaK9TwHmsRYpRINuB5
CEI4A+hzkvNedJAOp8HkDywnX/J4Snvxao7KljPZP7WBnAH21Bg3ENEAIgVbtBTYFrz+3Hq1Lk1o
BWcpQvR+6ZDo6XZK68EsjHoy9SP4yItZkjgpTfWd7c1z3TEgq8m4ZWQpBhJmjdniZMtJe+MD2yJ4
XaY8OdJDmscHfw7W4QJSsVMiOO6SU3CxYYaQkAQqpFMP0NIbfk3kqZ6zKu9qE4m6cHs4Z6afWeOM
0yq7tIOQziFFwD/624HKlVvuUbgzWeDPxKKMV/PSzTpPCzLynb+AW1HhSsbr6TBnoZMkgezbTmld
M6WZM5pX9zlCBQYtKWe+2gOx9wpQ4RRH+EHELgHSI//AWlNMo4WWYjFkWb3xrWxY6Qykoi5eRIOI
e7Sn12ZOjgj3IcawcgqzKt+uGv2HmhHQXXSpaOgEwCzOakbh3KBNEZXTlzlWJs/UsKhSubO8pSuj
zTD2fO9fHnle7qRMFZKeeqac54YETr+XqZa2rkNbAeKT/mS6Nz+XRokrPFfX21/356MMZhmHDtMw
Moje3x/lpkm7aqoTXyD9mvOp8T2hCQo5rDm73n7Wj2rgPxsCDqXjAO94BJkEeMDzvstgOxgzABP9
MosKht7VmFYuK1EqL2UbpgibcReuPtS7l7H2JBBQmCldiCS8csm7qUKYzkZEymvOnp8n86/eR90n
JkWA6zNwJ4A5nPjT26//x1Bh1Q4sOHIAcgPjsM3f/xMaTCNcJVMgX1SGbwmgObs3aSGXKynU24/6
Y80JCsMRrSA6QejLnde7CaMyFynn9iVKQzEup3gJ8+nZWQOzRfw4gfnwl487b6GAdXZQwnclz5Tu
H7DuvhtEmFC/f2m91JxRamaz3Y8ZJ/u7xEV3btnFEfE+wcTCn7/hm2L3d5x2lbx4+9vPh5muqZSm
l0GbVDrO+YqcajXrKUrEZ2oSpI5LmlKlCsH9cgK+/aTzUXbR1ONrMRrgaRTHTFX9HxOKWU0XCid3
Po91ExQ3qi1Nap4BfeGST40kz18aj0D9f+tTuZI2WAiyHGwYW/x8BSmcRDlMYHn2NX0iIIMiNscc
h+LCvMZ9V2LrmmbJAqE/KFCaXfZvf/EPKNg/dyChlnCRMELBCp1DKdzfP5ksMS2dNqg/d6m9JPWe
XtZa7Kl6pFF+/Bm26D41obHvIYKN88nPoriFRh7pReWj05leQLc1g1MBRuc/lP4XdnGDICLZwool
HVfCUExNOOxCoYBgbjKnUJzWwSTNZamXsdENmEabjb/BNtDUX1UwUjxyQKLiRKULSnT7kGDeVRcZ
rWW0SZvCMrHVAJyWw8Lq3YAsBhisuc7BUxLbBIMwV3zb9i2vFfws0A+E9pya6ISZoCkP1Y+Iz3VM
sBznFeZZGxudB8Y/TPKeyqSrZxQicLYqKMu+Pfx/LDhI057tS0jaLoiV86U9klmkaKoun5q0E8Ss
SatMChStykQAv0rWbz/SnN+/TThHbfSjR4OMIxijszVOowzE1xBOn6IEWovYj1nkFzeIYLqFdWsP
Nm+AnQhmTi04J9wMKcKWlXmbt1/j/MvRzEJmDNdF+BzsuR/t739stdrv6om5TD8VDeXPS7iwqnoC
AOP21+6g/qImeX6CQE6RgaBS5KPLCTjybJH7jp1kaTsMn3XX5uuzzAOzLJBGMpHV29/lnm1pfjtG
EF5oI2jIvSDss+ggmWa7xNnEfaoHhU50TPlSJQf0BzMy3SyfuB02NLwr/hNQsGFdzlJEzyRrsg83
xkeEEgwpj+nft5MoiUPxjDWBepaQoaQBh8ArulupKWvNlikDhMpv2IQ69E2ZGFQ2P61R6+PjrEJy
F2HmajpFjq7MeU1CAK3zAtXnbCkPCPok3s3bg3A23owB1tvCZp96gfizYypRNMNdeJyfxio3N3Pc
0KoAez01ZM5vP0qcrWczpxxePoALn2vxD+04RMWpqTpe/Bh6zY9njZLSaaE7E+qPHPUcQT977yUg
HUYBqyZTJf31p15juZGRINgMrvQCU88kF2w56dxqiKkoWAUszPV6YKti9Zm1sACPixhJmPa4g5Ae
ZyuHmj78avzRLTJNJKvMXfbOGtorfwcJ30z4KnOeYv3ojgc/SxNIjJgaryVTM5O5Q9QybZD9N/MO
hMkUln+10NiRrF3ozCZ5jmOqHEiGOUA4m7/ct+Hv0xcEgUcn30ZENpLchdI+W8IdXwAbpo1fSy2C
j3mPZtfBpT168ouw9QySUh2QKYuuFkyW4l3rxfWpcovyGeNjCCR1ONY0TRMBFHOBq+KnqnuKyV8H
dIsG2JFpqOFbRPlDRavt1YgQIeXWY7m8pZfj32kZN1epnQ033Eip8etMdbGzhlx8WOkj68sYb3S5
aaFbeDuqhsWztVqwPFUJRWE7RP29x61UHLzSEjcBLFB8JpZuT0+8fE7p4V+WpUuXIG8V5bymmGjh
Kaf8DGpCXiHaBzdrXDvb2Ym2Dx5d7ueXNsVRbRP3fkoJIxkGVBTq+nEKxPicCZGCg7ItSO8WdbtP
xYg8HRjp/r3vDQNhUTye8nnMD7QJlhaSCs1lEMgRokGjV+lLpGf2aooQsArTPP8wopdK1TyG0q6m
vnlc8UTYEX5aCCdB49vavv3gqcX+4i5q+Iw6lfeUjhJg6uxXV0UwZHuU2bO/qR3+dmewIGgrc5hJ
QgUja3wOp2ko/wRQ2eqvzNd8H7nI2e39slFIufe2//T2jv59Q/98WABQzlzzxHDnEUmMITU5eVR/
Ra23AiM0249wPNxhU1XFjfaE0dJPmuqBFiH8ibef/cfK//GZYHVo2XCIn+cjoxyiBrZc9bXD3a+F
rNGiXFcJxNr/ck38+E3/ew3/+Er0UsDnRJEB6p8nkTNWga4GK/PVmbDIJebhutg0JDwZZLcyeFe7
VWyULy0IbaWMQJ1rrMWOOpM+erwK2BdgPf+uhwd+WVs4HnLfIrFGXVE9VxXBi6vqqt24yvEeEIut
v1d4y1/XlGcftLvgEQ4+GgGPxrHbbVIkdwL1R6DSQeVTvSnoxTlIJp7sPlq+Yn2iaCWM/cEBqf1i
z0psV+bvL7HQGQiPITFhAGEQ44LKrHseEjhWMMxIFKxfYTgz+Gkm0qNo8vI0r/NLjbT8JwHueje6
CU2PDo1dNCkW2I9vLwFpTrffZiYwYE0PPAgCclzjZwGSU8TIWFAw/pqMNA4op2HJNofweXcDXRK1
0141n4JKAYUG8VzR7WmqU0Pd6ka3vlYbCI7WHZ7n3glTJwpnPTSiCnMEue0L6yZb6uB6EcuxFpV4
pAZa3jUWk4a+P14R21XNtF3yZoi3QRsF7wgbNZYHmNAufp7diqDNjoj1yVOWNO0dFjil2jXxMH7B
AWp8Qsy1eLBqSIy4GzjTQbgKjhVI+uRxKqMU0c/O5gPSGRC6VgktgCDvchoh3InvPWmF11m6eB8c
qtrxhqYDaPO3B9eM3fnYelQXAi4pcLLnqsUjJWHmPYi/dpknb61O5M9tJhYYW8jl3zqTYY69/UTH
8HPPHklsQIoDGxsInmeOm38Emo7tln3F1fkNhQLvkrIZpOR4XKwrCpVYGuGjyUkvk/5ri0L0M35B
6jrLIvvB0pE4vP0uPzRhf38XQk2OTxg7iH0752DAfqrkECZ1/S2ZaTCQtzfx56ZfEWLATlJC+HAL
KhxVg6qmktQKd3nqyxOcg2xHnSSKtjQ8qxQ/M5iAmSq1Kf1SQq+tIb3B32s4dULMt/6YItcngwTl
hCByMYxFEhO3lNauRgw/wmYL50y2R4thOeSFsm7gP2t+YAqs6x9CrwvKkTW+DVl7SCZu723jQCWt
aPMSUQrEyXEgKcHlaxzx9pqm5zPCEcueWGR4r1x8X9OqFPgdBMBlWIm0i7Y+Vb97EWU1LVcQddAY
ZvpKyi/LZDuAfbiZWoRINk2GaMqW8WucC6OI2R9tP3E/4ImXfYR7q757yApR6tE5XL63Z+fP8yfw
yBNAXAOYY37Oj2Th0glFe6X4BmPLRlcQkaAvoDwWuoZMGTlV8HUdjK1obX1ZgOQjmeRrZEf+8hr/
YcGipk/YLECuetQGfl+wIKWGaliD8lsME3yEm4Hyrr+OaXmdlb5CaVhHj3h3jQeEQON9G8XzpzSE
eMA6QdLxLy/zHzYsTkjUljk6wFqeI3bXapx0Mxf5tySw/fed7wzvUM+ydgGF3SvuxfEW22l12Xp1
dVHOwrlRdcBFFpRqvs+CNASQXE8aP7FRfAc530moJFnx/i9v+UfIEPjgXaHou2CmSSrPhkxXWNlE
nTd+o+rdJU9EFnLAeBbt3HHA1M31dUFPaVh9DOV72XxPVzvA3z528WMXCDg9y6hMkA+aiie390Y6
JNwChz7vS4Y7yQMoJbR7f070/+dZPP6FZ4Fe+j/md/eiXv7Ptx9EzduXCoLG/+0zNtRvbEtU0Pgn
/yZa2GjLebYUZCmGdfmbIB2KHMhxQLikTI5ph/s/TAuBNYf5V+BNKLYYa4//YVoImBYuDgz8OgOa
RZ38vyBaEKT+duFImyot74WlA7VhXu88hqy6YBjmwp+uUeoCj0N6PtEDBvYh/ca+wh0xdCvCKeSy
x2PhViU8L0Uk6pBNttXw6FaeWvuNKc27+5I12E45VGXoTeF7PJaBomKJjaOjM27bCXfZA3pfKMlC
a1+QRp0m2iPka26lL/qRwo0eNqsaa3SD63LJ6x3Wo6RkEby6axnn8yUXirYvUENbbhYUdB+BlLYE
lP5Ha2j0cWp0kGztOdpFMm+vc9P/rshmnI2UhfuY+hnk5QxhWEAmlREp5yCK9hPFhglS9YpIhl/6
87u1QKfbbl3ObPIffZPZKR08NzXRCQk4OtWRSOzyWM+6PIJlKMOdjJrswq+SLriNaAGCslxsBAgs
C2lgv13UUfUF7vGW6X+mlVecWrLCQ772AS094DzjpvaMEHOlY33nyhg/w2kBb+EDoTmSuahdOgxc
ZEm7uCgZJMtKhRLB8lx2+qNCQ+g5XhtarH3StfMFLZ+ZMkYv+VAvtkf3I83e7nqSTnkcXL/fYwKr
9+jPdg5t/f56AjPe7rhvpr1Nut7COcNM2AfP9RzlCOsRl6HaSWG5U4d06O1yo1nqO4vSvv2AauHe
hXJeHYUqY+58OVMizVWwyYYcjTipKx3QG/f6ZmePGKwTdlanrkG0CebNGB7caZr2k4LIhjC5Borr
KpuBTlpMpkzD5XsQZ/bLKh1I65LdeDBiFnu79paXCsMJyK19JY9jM7fvMZVJr8DElB+B9fqb2KZe
sW2BZZ5KnSb2zu2Du6paeqJyLqMeFGO3RbgPziQNYUejXVfi5Isv+J5ud3Q3y65FRaIHWtN5ySUa
9HOwaURVgFiCbYnz9Yj4RG41F0YA7kJVAUrFMog/sxt6KgvgMb6AW0fYdhkUgmuJ6txHRPTHi6mv
goNbklJtojoe3oeefoU7Z+30Qqk4BkWF1Wq5ZBfEGqLCZg6Q6zbxQ+e68ikJFKkMP4W+cI+ghZE3
k9ylzk5q9A0H9AjEboi7RwmI7rajovMF1cR4N3bJ8owOfnWKV4QQtpZlR/kGs2KAfhhS3C2oKt52
Ms+RQsHj2dhZZdj/DYWBAMTNk59gfzxZUX1R43D2QSH0AStUxeW7wsPcG2Rfe9SI2asmZB0GsYdc
glfYDwB1xu0CHAqJu9ojvgsloJ6rtg1zYIeqveurODoMvl1+q51iuUBfBtkrjOE2el6iTR2r1xy8
5U7AsN5K1KVOWLtGlOvdF7q2HzDzlNsaSeQZOICLfuGuIz5OSsSvu7Qd/fsJjeyExxbSH2Fs/jjr
//+t+NdbURIIvsE+7AsQsi/Db4zFyPybf4tRRf9CEAktVHyp6Cn95ljl/YtkI6KJTgMNPllE2ePf
YlT+v0B+GSelyFAMf+gT/CIgCvQJHIefDo24E9fZf3UvQnr6/V6kzM//UU4MHIwueFNTe/lHIgac
0mVZj96FLMNwCzMN1GOt9HGN0/myTDp5Qh4FGE0zTctX2QzBtSy8jivFcaZ3TTPiEjm01guC3vZN
AcsM/E4sHn02VsKN4Ne7ZPCC27TUw7sFW/BHYGQlXrE6u6jodHxu2jiEbRjkl2Ce92oZui80jvIT
5ELk+SnMzz29+3Z9tVtcIbI48WnA4TD/nt5XcRnVJSb2gSiPo4C0P6v6ppEuQPIyrnZWXqWXjh6m
izqrkE6vLF/sXCsJLqtubMtNXM53OFKXx7YMo+tlSHQOCGV2HwAWRbcAwO0bZ8nsG8oCmGHoRnQH
8pPyCN4r+ehEWXTrWMW9M/vjDRY4j6u90BPwwWjWnRdZSCa14jtJNFrh1YKskgO7aNvTULmPgGWi
MBOAivUkqq09J+VRlnb7deKOPoheQIjIei7esSmeOi/38X0sPawUqzk/RYNSu8mbqp0dLA41Unf8
0IRZfKfGdHpQTba+gjNbPtb9KB6SAiqTWPL+1hf5/ABFKNvSIMgOXQzN3Z797kslxnkHKSA4tLrU
qDUgdeokKFx6RV2eEONG2aHwxq9WJDZYmsJRQLDQrZMLz+DExgwcbWE39W6Q8Q3GO9WFFSJaWQTF
LukaJJLgqxy7TsvvSZQ3myFHj1L53nT07Qgye5VW9/TLV243Ky8uabDG1l5QXr1qAY8/J0sWfQo6
v9oTC7WXcetP71s9dY9R7GU3K2XXm2mwwaGPvcg+xMobrvPRLt97SKAeK2oe2MODcD3JuQygZJZC
PKxLkN0kiYdafRCU5QbhJOp6+KZwkakuhKMs9LUPHOY+6lkrVNn8eJuvXvk6znN7G/t+eVrmUVz5
NKKPVetnn8YwyD52beoAs2vlQwXu+TSny3wLAkpcuZNsTv3YJHfKa4bHfBUR/t1DeVFZ40WLTWvM
3SjDW7dr3U81DembLvGKi4x2xwmjUZyHq2IoqTal8q5spys3nTyWI2YzFlaaVBXUC1AA1BKXuXD2
bhsHL53AsLebq4sEG4BNBXj8ogHYf6BOj4V3ULvPwitel0m0KNomnvspCOvHRguA9UO7YDVc2w84
vOFIP6exdSkt8BwEg6F9m2pq0tvJ8ruXIe7z+yBBpWMDITd6zeIwPdaaf5SsWfmEz3gF3RjajU2b
+CpPmMRJCMLHscQ61iur94EY1BfSbd1jWuI8Ase84AbzL5upOwKtAaDnB+g+Z2VePNCnLd/JuDz5
eMZe+vFaX3hF1eyGdiw2I4flJ9VE2UUgq/iwIMq+I+GdNzGW4+/aAYL1OnfNVhSU1dZ0wfmilcVH
sNbzU0D19aHFh2LLhFIY6dMCiWffae9RQjhMuPpcdT0gqW0UHaTKq2M8TPYNuKDy2JUPOo71R8t0
hwtfOA+5nYhTDSMFj4uJHBel3/4VhQfeBK7HZM/BsXEmVCpKZ7QIvkT4UQUwHzatvZYZRsNLAwBw
Se7WoSmO1ozjHQrQMtj2evYjtNmmBunJBbfRlbIMRipjiLurfkLtHS3BsqAiXRIbc8xRFd2UY7Ve
AcbvbpY6tveOY33MMSUKjeWm2CP3gJ6TD50kgh+J0EL2AbEt+6Kk3bwnruw2LjrHX0o/BR/epNGD
rEKEaAY543oLCO0Ba9ZiFwT1FiDe8OJjgnPMSfXu7cGvIO9Wwr7VGA1sQ+Q8gDWHpb8H7hg9R9wa
tys60R8QlMuu0QP+TGvdP3EjrghpD/p2SDwkcKljXQ+5X2/VYkXX1ej19yqPu5scsPWzFWflLblB
u8ezITk4UYP5tpu2ezl04gPtI/fk4+Gw7+OwOaRz7n7D1Ha8mSjav3iiM5fLuHofKYllT0DldblB
XAxaYx4lxxGWEID8ZNpaTpzeOw71z4lkeIMO6/zeHhn6OpXrbllUux9mN7wK0UhEsbZECRoe88RC
IyCPLJArzOwIYPv/sXcmzXEbUbb+Ky96/eDAPCx6g6FmFlnFQSQ3CEoUMQ+JGfj1/YG2+knuDvt5
74UVYVski1XIzJv3nvOdSOu3ZTJ1q1Gkfsz7cJvg8wvQ9C93GWzmoB6wALmEsC8pStBSdw2QJqao
hrMyROrBYdjzOgo180dcnlhrOG4TlvixpV2yQzuGTSETjfOSmWbiF+UoP+cheER2Joy/nerPqmnc
LX0qfauxix7qzpY2mKnAteAW3hu6FG4A6rWXnJjdR4RL4UaRhXwfDwmYjsEKyXCfJXOjcWE4N7P4
WrbL/E1eerZ/RhYLNqRJj7aTNir+QsfXhaFxNAhbpfVeNslEA7UaMSustkY5YUdL5Mt6e+DsT9Po
oTcoRNy0FznxL5rTXUQk8l0Vs6TdqbZInlrahtaeFdriA05uth/yWHX1aZROiUpyl10WdwQRZbvO
6F+MxoAUVK1h1DZ8wK9ZZ75g/HuTw/4DV8OLXU1X0q+5Gywjsz9NFPumtOYAc8mDKqL6UMeW9QDU
Vn3KaCh+g0Q5fUFB+mIPpSnxqCfYd7NDjfhS7g+1aMXQbblRi8W8odQqI9MloIqsogSHnB6sMoDT
pBqW349Tb9+JTsxYTs3wo09mzebONvLBQTdTcQnB7CTNSd72M1XPtojr6ibBvFi91Gyg1F6rpWwK
s43APlYcbGnNGMPM6VPkZUclmiFqN4n1YsyGeKWlD/gmZHJ1tGJDaR76eInDbb5kOQ2CqR0XTA5R
Z6Tvdjy10qOBctxA7jmEIJmlJKuQ0iaaX4Kt2qICLjeD2X4Bhjei0o1yX+buD5lP/zJJ6rgzk9ry
5qIjcakqp42TW5STOQSdRj8RIQU+UpYqw83Ij3qSLMCk1CKP5QJOPqbve+AEke5jKYlOkA4VD5Px
fOYuK84Nn+Zh6bitxcn4pmfOfGgcU0LTLPVbpZxmF8Uq5RaxVL1LTkJzTJI9fUI0wbM/VGGHHQtz
N4QMfATgXfEr6pdiIV4pFVK0X3RsN30YhoemUJNDJ0cnU8lzT7aU+gSGsfPnyBKvvWbiW5iMeZuI
IdngL3QCKZK5XJNvFYyhXtM7j3HodbgSPEzF9q6ntcL0WyX3TA7lD73HYufVGPOJIXEQtL2Te2Xa
X1q5pzn7rdct4hofQ6Gvcz3kUkmR/3uJ+71D+TeXOAv/6V9d4rwqr5q39+rnS9zvX/PfvU2V3iaF
CI8PiRZIA38CydH25NYE0gKnKmuYJvcflzhd4aamMko2aX4jJ/u5t2n+xoBZdRhZoOWACOH8k+bm
5wjk/w2wDBmJoG0RyWshA+SK9efZhMwugSt6kY60KQTefLpF9tw/N4Ojl80hlSGSwJLjMhmnW8oi
eKQnzcmLMYjAihgWMRfVTGTAQXdCO9NuSklFkElWDLFMMikVNiBGwmyytJvCbYbTO0lOWPQHtteF
/4qSIhSMP3QGnZTmC927HuxSfELYZMzLGhpoSbADJI5TPMBlcWAeqPVepo2rRRX+4yC/EMSNTLAi
P72e71NBm0fDHcns68LW1MfObZJ0NM8cnSEcsWdS4ZHqxtwr75Gez641Q+bE1VYJu/531fz/rRq6
C3+9ahivfeuSb333y8L5/LI/Fg4gpbWtD82Bydm6bug+/EFgtLTfLJaLDKsE9TyYahr2PxYOqw1R
vUqv9EeL4wd+SZd/o/FBNrNm0LGgn/LPUNx/0tnyQxAUO8gbdJuYE5kI21+7HwYIMIfjGfZXGSnw
ExJOI8wtSN27Z5JgvtqINNy6Wrqg7CfHA/3ZutM0ZwebSDZP7uwHe7CzAz7S7Gbq89Ng62QuSCaX
uYZAe1miZElpac69ThORqp25QCH71BgaK0I4m9qRaFeYPUJiR73ULAWfLjxmOt3OAkVYkxsp/EyO
msFLEdx4MlWZD2LlecgdyqakckVdITY30q8mpDc/L/jrmUIVwZCg2ddD86zYcY36d9DcFA1wUITW
E8K6a6opXweCHvja+jmvkg8OHiDBFXlYKNAvCiZi7Cb8PmY9dYHciGcT8Ac2aRDNo8SvV0YIWqai
lP1BsvYN0Q9R2XVBSOaLNzhhEHUF4ro0+0DDOrmmyVuJm6j1ZcE3zQfeAh2EMb8Cb4MMqjBpWz9s
+FuDzGtAgMYNKURh1OMf26U6hG0iIvIVVsf/zfTLaPddsH5lqoOcTZweELC6Xj9n3oI6x7JidMpy
iar84pDlEuQtPzLHf3A0dMHLHzU16AUvSKvNzGek+EgEDjc1aAo+NczHXIqK2X2jekY4U3hnM31n
RpLfwlxSeB+cB6g0XQDGELMzeA0mHtjd9Q70I+Ihmj3EGz+EdpjBEqeHgNh52dSEFu5Gm3dPa/mh
o2HtbUV6+HxICPTidq6L1q8tngNl1i7FYOOTlJ2Hkf6Rp2b8UcjGZSCdzYvSTN9zv2a/x6PmV1Ex
HSynU2lzr09Rx99luHZOWoVecdWqgTWgNTFDc+Jt4sFiDgXfxTDOPM8f+Luo2ZnHufmYfAUsxGe/
fDIsUZsMilT6Y2cDjMHa5xUF71Kr0EpQrXq5kUXreNiXnj8/74IICAAqPFbdyO+L7dxZzVx89ILz
ojft/CAr0QeLnKea0wB9HU+nbfGoVOtaoPs+P+Yx/4p776um8EJYeVxBamgRPW8X45sHcqQ5DQTr
xAJBeBhRTtzEXOTh2rTPFuQt+BN8wnbPw2SzGj/fDGI4BzoX/NU6K74WkOCDULbEAfaNERA6i0cv
a8PDTAvmWrQpOFVmfO4IRt/TsI9uMNyrQYPR0y8anbdUJsRnjOL2aLfStKUxiUVchAlcYqiqmcWi
pMFySsa0pEKteMrgESMxLLMbW2WhajIbAQHhOZfAKA9k1glc8+QyxMb5c3lpWPV3stKrwUQQCxFP
IJCrnh4agpGWEFonO0SxXG4nKv/VmMsyzFCRfH62iEhWj1p5Modw3UJ4BMpaOJ428t58PuWLlRGN
XDfOlst2Fsz4YTfMxHIfUzxZU+sDsD7hLPFLoi/lVpvZxpyB9a0vzrL7/Ji7nkS/ruExoiPbBUOq
hG9wp6SdEfOrYgnjctUr0i50NHYvI/nKdYePQMkIaeH1YeViXwGa5hVa53hqqYQHuelL0jbk6WxM
xtYe06+gAihFrLE8hZmaEWbJigBFIO0ig3VaMS87zRa5QpbJQ1YWWnmSWpJiFgAR7L0F7Xs2B2Wh
jTTppBzmLfeQiW+mjIOnt5rpWeBQffyqrSvUttmPJlpjqxwIy00KGaw+QZjwW9kUI4XNbeSj+zRT
h716iZFT4Tos523dsZngPR084LM4FgZeApwfVhFm9R0VC39YpAl/7k2qM6nB56IdEnOgAyc98L3j
O6PhkWgM/aLOa1ZBKNmuQVeLY2fkYRJTzfgo4fOrctlHM1aeJlOfzr2VfVDG8dZA//Q+32vTMTI/
K/iWvcLnqpfMLgkwbn0Jr4kLLwuTcS6FdyqXYB8fV761Q/FBTrNrFX0KroahX5Swn+hSnmyUpvmG
lNZA0cQEsRLWU1GRxpJJ8Z009mfib1MAoXZ0mJMJIriUk2sIn32WA5wDMMXLSQKNveTLa2bkxeAS
F6ubgWMrreRCo0i/qmk1+bRDHPj+svpgRFnu44Wo05s5avsDFmM+Qk0OI2KcIsI6g1RmbBZXSXcX
Rzo+K0BGOQ1sPLmMpOeskwNGak0b0GSqFc8UQiJguX+Tuqp6J6nim57IVe9G2pR92EKTwCPiKV0I
ZHSmcdeVTbVxCuC7BLQhhvPqtGHNp/og+RFHka8qdniDA32RNrmG0/ScqbFtMS6Et7yDLdBJz6Bd
Bi8meCI/hbGj4T9tcsX0xJwReWQMoLOCCD65dC17ygf4Gn+jEPpVevNZ16Dls4luRwBE83Od+vw0
1ckdsLh61ZAimczc3Zf4AyKUzRZkP0BzAQfEJcDTk7+1Dv4qTPrj5+r0N2lCrdawP9VTzqyrOP3r
fqeMn5sda1BLsneCelBr1tnHTwXn3e83nP9T9sVdlSBA+M//QBzyk4jwj5+GyIgJmgIr8s8C6GWM
JB2pQ7/LZx6QtRJwMsYHEe1q//Mn/Tv//Jurs6LjA/3pQ/kfsqD9+1v8y8X5j6/4cXNWuATjw0MK
r3NnXFMlf1wAFMX6TV1RV/rqEfmZwP4XIZUK92Yu1AxFDQPzEEFB/0AUBGnp1weIqSejT17W2m7R
FeYXvy4TohMFJUUIADLWpX3EtEAcaQTOaiDZJFivDGQU4Vp5gGdo5vdLUhvOV+Ru32POnXvdyjSk
GxXjTkgIXzJLSo7c9ifExjS7QyK2TeDShPs5wNJQHXdXkgEj0rsiABWPcilCyS0JmtWwCDjcsIeB
ZujZUmNHMLXK7U3SxuUeFZ3mWbRGvWJWIr8sct1fB8SbOFEoSFKnv2RkJDQwRsfwlGt1fWp7tdvO
5iAOKtCdd4g3rzop8e+608ovGJksGC5J/doUmezBTjT3pta+aU2qrMzneGYMqqIvWeZ42sl1pcOU
IgW8TKVwot0/bGLYY03oNY4aDQ2C6F4pBnAiede7xBent1Icq18G9DR6T2KlkkyUx0ksX+e2rK6g
jpA7dfIX0hecx8mY5lucP9q2JvxymmwTZjvMBm0oLnoqEYDdN+q5KYpm3xNA7skpvQcIiePeMOPk
BorPG2ARo+e9pvNPGX+ECE8wTyUNX9vMCvdzaGibrFTy7zT6m2BZYzo1LpYCylZT7Rw1+d73RHk6
YzI9gy2lxxwlacSlihQwUeT2q6r2JLVbwIcmu/pSJMUXgUXrBuUX8KV4HF7CjqNR0zCM6FlieUa9
zqyoVwYuOcVgQPpLHGZdy6SvSp243q9P5KMYWnMDw43RQtjn2c5Se5G49J3pJHNzo+k6kFoqDxpd
TARrKKfMTImueqZkd/PcLrfhGMtevOjiFGuMe1xqJoOfolUBDFt9i/y3mUF0a8k9FU1+Mtaw1Hg2
tRvkpOkGkep4Nzai2ZTo4r51zOPAlsgaKrZMqj8Q/aYckKOubAvmGadmCRMSBsv21H2Gs07mGMHm
WRNbkS/tYqUrI5eOtXVUaoeI4qSz5PMIO8Q1if3M3QZUTOkBLnTcyG77J20iK8QV2qxuMi0Tszdx
5fPVKMaUtWbEZp9xsVWhOsehYOoNlW0NWBvWrDUQK6dE8KKYC9cHxhDtY8SdtMCNqsYfVb9UgW3n
DkcfwW0wL9+hucrQ/vDxUBLTm9eIPCLGcokKT6u1lXNF+Bv0NMAljXWs11C4gl7ZJsdX8ZVAghyb
FZlx2Zoet3wGyZlrphyJfqR0Kt347KyJc1IWWozkGZz01GwRWh1i6arPhDp7DauzTWiCgL+IcZl7
dbmz1kS7RRCTZJpT6SMcIpmW6dwVsDCVbz72T0ZsVCQ1lvFMlkCGRNuJkqNUa7NrFI5NAqTDr2QC
T4Khmztoa60RWPOar8f9P90i5Z6DZE3fGyZy+OjNKZuYbqIfcx12m04Pb0AjNXemSfYfWqwHYp3M
q6P1u4Yk8duxlwmynqyD0bOs3TRXp30SFuPOHs3qLi1UCTeKQjogQ+X5nhF1fYOwUX1Q1xjBRCZQ
UDKz0O3HZtzbn1GDJffR+ykVqucApdOmWr4hSQiJWzVeIl00p3nNK2TzlM9tz8ddGSWyyTXScJCF
QxgT08lFKO8K0IBzrYtyz+BO3RdtD+BzjUSccCRhaAyjbbOGJYZJ/SBZ9Ry6M6ir+2UNVCxkGPiL
ZM27OSVpiOFrQbjvmrqI5ykmT8vItlYP+B0+bOfK6tIdUVJOj4Qw6RtRl5Fn2qQ4yhOS+WpNdnTW
jMeQ7uqLVsnxbq5Jf5Sm3AkaDGGSn7aG+cIhuOwgMEvfFYYO7rSmSM6m3n8QEVGddVog15aRs1cz
7O/W3MloKaJAMIfw1WoYSPRqCeupQxG/qEvUnZoiv7aIb5DqMR7VGkIs1TXOclmDLcc14lJewy5b
Iosw4PXhEuiR2SCIqBJP1SbbR+02+L0V69+ZGA3BSIIms5rBy9gzUcZkY+w1piGdQNAJog2M8Uv9
Gb+5BnGaNpGcnVaZ6B5i1oZm1v5i2PkeN8J0U8a9xIbFjGg0Ev01W+M97TXoUwmJS1rkSnkbi0j3
GW0/Ej4VeuoaD0pJjGSfrHvjPoHa4DMOpyHk5FeYc3uqB9l1GsAAQSavyaMlBn7fSobLSCTvF2ky
UO72RYvwv4zv0rzF3yOJaHySI1McHI1A04gWmM0OSswp+6bktZ18ai1Juy5Lf9fj2XJFLueALsh4
Mnj2HtJZLQ4hIUwsiTWNVeEqvUTx3rGla0aaEBf5puJSooWRp6/xqwk6oE1kd3nQan3hyXZ4SrM6
21Zm2+9DOSUTaZETf6wLpFbIMjcYShKUkjSt1CkXAXDU4hQZDds3vK03YjWxggyyeVyG1vqmoFT5
2iC0Ohttc2m1wrhfbBrus87twyGiCeUQLbhOWrZ2b/WBMKzhsSVM9WCYxVu6ZtHGqRUxNUyq7UBC
1g4XlWW6kxS1hwQzJP7ESL+20NruFlCCvs3JNeDFvigRqhRpLMeTw6kMBkAJhy9KkhAftxCTW9RJ
eiBSelNpxOfSYL3NTP1pkpCoyHaRB0mphUR5DxD87Kje9p0tbmu7U5g+wsCURfjdziK2wCiOtzZA
SGCAkIhbHMmnWNfHIzKN6Hlw8NBZLSyCesmFzzBm+TAIh4mLsqQpllr3SGWNTQe9wOP1AbxLtZuB
XTVAk/MaMil0ubHGtynBJDmM85vJnE4g1/THfI0gFrh3A3Ivhm2yBhQna1RxQ9D2VicH8HWSStON
HLAIFSEke2tM+01utq+jwr7irHHHjEJciMNFkJOCLPXG7DezJrvWGpHsOAwnsig/Tt3RAtrCzLoq
hrOeVxGGW4JPY9nKH1PJLO8pqrJjKWyOemNNYwaRQzBzVXXKFtRffc6JFS9MspvtiRTncc1zLieS
nYl/LjZyrEYnC4Rh0JAlvovCNQcaAYV5JwyU0rGeKxvyPBp/TlPDQz72SgMv9SqrwXI0jspyW4/Q
AREeK4dqacqNYY/TW/8ZP92uSdThZyh1hiIQws8sdB/u0vQN+EL9atIhkylz34rICX1eCK7GQmzS
onQqb4aGt59b2QZDkdG0WZqMlovICtL+UJjd1JOaIZegITDCa4o9ktTew65RfZ20HY40Ez8kcOvp
mmXpLXWv1yUyYigVuKMc1pygY6gQ2UE0N4dw7cc4CsCRSvIHQzPD7dYM775DnsNoKQpIS2xcSo8m
aMn7NqyFpieJutMR8q3siVJN9zIf9esqKdmpUxgG1mdceDS32aFpIWZHsdT64vdM8TVeXMSYMTdK
T9BsssgXCxmZ6gJZSrHNdco3tAv57TJNbAiDmnsaLaxNWC55qdzbU9inoR8Odlx9S/piMHW3KHOn
eCDTLcv0Q4gIODt2k+1UDyNpwh6NlvdJYtrllFTKbtqYyqJh+lKswSvxXqPOTzLLn+MI0zNKbUDW
0Tx9r806fh8dXiE1gvHM11SvUjQik1KHeh/OIRJLZbAnX27t5NAPtrgRELJc4heqF42Vp2VzQ+yK
Ld1kjkNSXjSr28QyaqRI9VS+N6Gs3OC0tPe0QBdWMErWs9WbDwudXRyhhvmu5zUR3Mj8CFs2nDEw
Fqe54v9jIgGT8yAVdXGRxzj2TQ3ZDYP0sd/peWevuwFDfFGpPvzhyVXHtkC8lICmanI9sHJDPcpl
qx8auaEEMGSGhnk8+YY500C2JH6enNXV45QM+hf64PSyW5ThFt3rNbBKxkgq885dR2IevQQ658to
hLdRCh0Vf68z3eMIj/whjVCIdzQdb0jYUz2G/y2YZFwkbmtAd6ApVdu3NqfwquUW/T5tlQWpY82o
cyrS9CECSvzSUXpyZ0LdNJdLdF8YS7theCRWamm6lZyO25eBHvIshehBXDQUWBf6Wt6jiILPGhZ4
ROGzpqiTHGOftU157SKH2A6hiCdYMMozHXnxXFbRU4jB76TTvk7cpaRTqql1jSzVQWDUD/LRcor6
Hrsp2cphCJLxhmGtfilj8WYtUKjdepkiTMdEknjowWhkJkukj7whoXmb5XP+hTSL9BHSUbhFYElL
cO4VlRz5oXvMmn58XyEXXq3q0bEtopr866jcpE3KIoSNuLiN2Rkz+aQNtc4qP/bD2Bi/LlR9DAkk
2rAwMuc7YdlZ7JdOnlybyKESE0sDLzClHd7aEjpHa3H2Y6Yn+3hZ0pOBUGlfkIVwzgnXcK3J5GGS
pa+5XS2PNAlD0t4ViGquNrNpEN0xI3ajjcWTP8okC1nLrTRXi5/3dbjt1CG/lmudpC08V82i48kW
cnQIVaAUNZWvlyROtSvTUPFSrmVQXMu1kFWM5mRoFNdJKRvrDhYFzixG3A9tkhbiueoYVdwqWdpq
dGtNLmPkfVO9D1Ubo5aJzVYGba6by7s0l/J4pyCK3ZlxVfANB2n+0pVTPT0so5RyvkodF97urpdb
zWKQ1Vu0mumpA+Y58pY0tr2pIhHDRGyVCo3k/y10TBR6J03nJZq2oWSJhxxvw9NP7Z//pSeHL+uX
ptzqSYSoj9uKqozujrG2CH9qPdZiGtNcU8YzbTjwaw4eV0Ud+ERWZTDklehVLbTtkKoHLTM2kt5s
jFgJbCu8qfsF3iCj1kHaOkuK+zjZ/vWL+1PD8PfXZuIA001SP8jF+/W1FcqAoTlUxzPsobNVUysS
IDz8Ddbmf/sha+wgjmLk+9af3wBw9ROX3mE8J6rsrv+YEjwXq9p8/i7/tiT/piWJVfAvLRn+9/xt
fGu+/yxK+P1rfogSSPpGJKORx4jd+3flwQ9RgoFewUJeAP/oD8XOD0eG8xvddAQLhKqsXcNVycA5
1sX/+R8aoeKA5jBsmAZxK+o/a0qC2vt1AfHMGCCebGgHRORgGPlzUzJlTKssjtjN5hw/44kra9+s
NcrCieA0b7KaotvUYr7LK3UZvfXaRrK5A8Jdxjg+kFdIQsOiPIcUFeBJSuotnPPj96kzpXXgmCLI
xWGw3hdLUIUuhsRXql82O1xTmzLCAkf5GgVkzSIC4k1MdiFj4vu0YwY3cW8756mBHs/uGWVbhC7o
K6CrOZiKnDGlZN4oWTl43Jj9GuVkc5zARsPQ1tDaT0a6HXlxKk0Ys95bSxLuCSPorqUTcYq3yWtq
Cek5yQtGYoLCm1O/3CIfjIJ61UzUdltTTzG3KKb2MtjRO+Fr/JKcoS7s6gvjh2zjOJwcs6FJboog
YQun+aPGHsAJ5nRgg0H/0CrEX6eKrt5wrHTXeFAvpjaxXK3uhgs4oHiVuadiP4RDf6NAx3ZjWAyI
m5TTxFwKpXVJ0KZN4a/aBMzMxUm362fAg0DQlW4iijd6Zea/XwW87uo6yObslZw8TqaqogUiLS8E
Lsl+TVvKB9/Tb3qZKppej8cj+DBpYRBaOPuy0FxfAkkdBt/aETRKoSXLt1omSRusdmTQtk7+VKEv
eVImjTHtKkYQUahtwIxNOBog8MRy8dEu9Z1s0oUIdenQwcR8qwg9eKBxPID0CFWNVlgejEym7/KR
iAB7sV3b6MTtDLj1Wc/sB7Pl6lhNDTTpdkYkGWZWsGD83jnCtAPMoY/5UksCL8D4yHmLmoygLIup
6Zp67oT9N0nGH0/pL2uXjoTuc5GIWEHOHFPLAlpbgjwu7zWJ/E8QWU1M50O70lTGM2eHhKlrHGUh
K4c8ySHxY2hxHqB+4WwboaEHjmpFoXU7V9CaDEI0adJUZ1WZ+iOYrQ6gO926RwvM6VEvTPlV5xf3
W7LavSJJ1QRPYVZVG8VuQsIOwXgfySMwun2FoB1TbdrNH1JpLNLWbqoq/Jgda7zJ1QaiRwQUlaF0
AliBGSTFQar87qP/d6P/m41eUbGG/3S+/4/Z0/Z71UTJ288b/R9f88dOb8u/rdsouDNZRZ6JgvO/
p0+28RsGIxIg4NsA8VRs/tePrZ4D/cfWLpP2BxUF4pZt8dio/2jchKrzl9IIZzwyN76ZbFIfqIa5
Vg4/lUaOWpV0gu18B8PzZcziye3arAqY4T7j7b5vEEWXci+e7UJ5xgWqbHpr3jDTPnSzZQeLJNS9
hpls3+YOMcB0QfdOn+XbZpZxNUsCo8TgNB9zOJh+FVuII+xWPklRXr9y5MhXCcLQFiZX72vEC3i1
nSQbOOWYuCLrysFh341Lwm7UFUcogCPfDRy6NgoRtJKKg2DUm4Pckd86FLeAMHE4dxTGaT7tm9Za
LkYbGn5ljZanzGP/oCaE13L/DPcxlD9Xl5TLuGjGtu2iL6ZO0xU/dL61ijy+6eREOaYar0kmpfwO
wVsTGFiM7qAG0JjKn3pU3r2G33oWkFcKa3irelhLgzaMfoP0+mvC+XHMRtJQNYerV038+9bAp0MT
trG2DCJaeh75FLAVv5M4oG30Xg19BgT6Kvd6U0m88KRuOKROVmzYmEY/XUqA0ow1GKdgIkNddC1E
u+k+wSPSbTinBKNIYtrVmjO6k1UpV6dW8+duMOovbPSbwhkvnAXFNYN+ACTEbno3tbEyeMx7bppa
i8ZAtYe17SCyZ6YWySXTYhRdLQhBxkkTzl7ma/foE8J7BuDGUc/mxXKlwoBI2ZkCZUGdnJsqH5/h
97TvjmE6T1OhQQKnNTyi67DsUzw4RdByT9qLnsAqa4T7V+YaTIBcHYxdp9n1i5WkWOpTa8ifyqxE
HZeT/g6gRzlzgwG5wvywykjbqRtGLqrtwwZSePMctYeC2sPua9W65PAOSWJfKuLdhbRwZAlgsALz
VoY7X6mKBBVWVR1nyjus8Fb6aqmDBDUrBG+KZzN8StW8umfIVwRTkVT3+BCVs2ZO1VEfU+eEIzF9
rcEdI55XLILdk2xRNkWKBxH9znQ3GwP6sI5mottH+hS0CVCEZYTeqXUjPW2DAY/fCFt/4wDKn+YE
WFvTW9pe0rQ+9SKSSXfRGk/VxMNEHAR4cnzZKwOBtI2HgVHEAQFNsmVOB/4Fmvx8p0Y8mkaPNnBn
tAO/vJij+YoRltdYkI5xBSJfHUk0NOlw0TMOMJvyDakPYgFDgnD7eShmOuFF/RKz/rYJ0EYsWZgH
/BCur+lacZc/1UqZnOm4te8JMuutwlD1OxlD013YA5v6fGVpmNb2ZiBXDGo5nKdLtNDkTnBOcP0L
Y/uiTzyD+hpknxexfiiNsn9oU535jsk1FJg6v3inFfN17o3ukbsafzFfvf7G8DsetpoDmd7Flotn
+vr5pFED8tOWyIH3oMwqFE2aJWi2nep2ZAYYM+ZOe89YRP6kO6P6hRjjBKZeoVsX7Dn6vsrC6apM
dAWahtpGjXqSnUgkZ9fr9ZKe0MKnpqK32uRj0b13Vpxgp6vMW3Kv56MIFfW6ttWvowBGHfNE4hFy
jPDVUak7sRrFCWXhxDcabH6iNYMezOne3RMmhLvZTKt7PEbOtqLCCD4/rWIsqnugvq3ttVlYEizV
DbZXpbxzM4GgJ0W0eogqkYLbp18Nj5A+n2eR3ImKiT8SG1YBiApPFYxZ2nQ5t2V8HijUCZh4GARd
gsGoXssE/x0MIc+xb9Suv5XH6C5eo69zgpQI+fgwRucIohfYlERRr1rXqdU2tN63nbk8RU1r+oY8
2SfTXNsOoRFkyKjUeoYfpa7zdc4x5vBahTmGqeVVp1XTAk8+mwN7eKbYkW9ateYpVql7STGfQaT5
40TyDjNKrbTCO4UWwa0yMSS2qwgxwGib8dasMqSUzqAHM+pJ16qxn6JXILvIzkTsS43yXkYTA1r1
uygBk4s4qY/psuYZqAXQKNX4xqh0V9rGhWMy97Kh127xWoUvUqQ+ExX0DdgwvsKyLTYQtDpMq8yl
pEKDttUCfHPVRh282jSr+17TdY9rzPLOjMJTlxiaG3aeTd1N92Xa1wfHyrYaoXFEkSx8wIlJ61v0
oZuOc3bKTOXRnGn8WI7YZ9Nc7GVcFbuRTdiX7b4OppKhJfGV2LsW/FhV9SLAebgTRNbTnMnWoeHB
36azKVM0hi+yUggPuaXbK/MHzaVrndjW90Tl1qSPQn61TAk/dZY9dEqbvuGhI/wlRRqARdX2sP60
btg63Wq9YNI2LAv7gTbkuwibMDgXWgzeguLMCe9F0b7HcxcyLrXn8xQ3Yx2QeZ90wCtV3L/kRvTB
MqjlqVLMc86ef+Gxwn1rhsod6hM9GFUA2l5BCOguKzOirVt87a2i1t9bCHUB+tb9XJAijITkredy
6QsmMmBXh2eZ9ARPrjjtHVUYW+R832RdfhExCoVZhI+jUs/MwrLBNbQxoxNvSDeNjpuJLpZnsgwp
2svomdiN1itbze+ARZ2Qb0cBRQK6FMsYrpaRKI8ZVTc1BLdwj3yc+TACXmaOoYY28UpD+phadLL0
Vi++t9yPvnfI6g5gUaxVix761SANG870cZO1fG1UaAFqPPlshWl1QaQ0od8TVFYag/uxbuxzPdTj
a0noz+uoKtrZxKDtGVRY9CgTeoGsInbyLuktLy4N4YVZYTsrOS06DROO5UOrhsrkQvhC8O+IfmNH
opBZEtFTZ07Srak0NjYXdRJ8iBhhwyaSggFw7ckyGp0npkS6SBwrPjF9GTkGp746V1gVDqhyuAEK
o0BNL8InRyTddSRFLQ0WIOCE1DmldO4i29hTKWRbRa5EkExgabi8VXoQN9NHiVz5VgEt/Dg2ybjD
0ii+mKTBQUL8L/bOazlyI83Cr7IvAAW82csqlCWLpuh1g6BrIOGBhM2n3w8cadXdMyut7hUxE6MY
NZtlgETmf875Dq1yMWL4evRGLKE2/c26p2jsYRdWDIN21CsWsNowm30Vgeyq2y5dpwgF24ojMS8r
b3aznb95MvdXso1GND9NP7VR2WKIrNpdYzKT6McMv07dnqaKEhRN28UmA/DcVy9p21Z1mNKygYra
tJyYM2Ml0P22ha0TAmoze0fn22kCe7hrK43HQM+B1snlcKMy9ngZ81KeXIN/PeOTumtSiSmBI/EL
NuIrQhLyc1wST407d9ugduNtn0c1iDywFW0rREhmiFscvX8FUPfME7S6pgsEE1HQz+hBo/No1dNu
Gqc4lJa6wzTjXU3CxPPv++luLo0dfAAS3kaLJljFnyAigQLxyEOpyDcDrdqUzE/TUQyGhAolowNe
9UsRN2fm0E5IiDU9UEGF7JT6VBGFKV1ABoVU6hwgGRfGhdejOg+bdGH21LusoDXkFuZ3w2m5l2O8
4g3bUJICTYt5JMSNDoMhoBW1WHtjPk8HBGVXXTpsVbJ1GheZs5llOtCcUpvpyoEzneYrntswbAtS
z+YK9gUVKAnx78FeuVZUmXuehk8TBgnoOcMWJa9fx3Y/3kWeUhtjVvIqTvEapINjnzpHPTfKEhtV
u2fm4hq4hI6hSlCaYU4u+ppCFudNThWdpGap3gxpdKcR58dWGMNni5y0GR1zOPk4nkLmc/aRXO/I
6pfIm2DMzcvRc5tzzFZlg1JthbPm/YrnZSkM6tPXsYvntdBam0QHKc5CE8i1KcUzWSNxDA1iWke1
Tz1nBK5h6giW6z7JDQ06ACSTC2Wx0c7z9MMzmebYTQEqw4AvWtnvCcmAkH7S4DjHyi03qbFs+uO5
7d50e+w+QP+nCO+lZB8v4YqSqzuQ+bjThz7QcZANSguzocsOSkUYYZWy50tbtNAG6Hl/yuFLnWRS
vHMARTuuTKAkq7EjnUJYvwpx/bw3RcFTX2uKD29wlzUr6rotFNZh2xp6+8L2xd1AbZ3OXURynj3Q
2RKpc01wIJYM3XPryCAUEsKsuNPgND66pKEv4JKUlyoffAZFc5dfZ2XjOWto2clb2Ug9XqEdg9c1
Eh4FerCkfTgaVuwD8sD/8GOdhWOIHeMs+tgHAenVL8oqyjeVVOhLQ2TZGku+h68J/1B5X7Lp3ziG
8mEIdNVWsjBufEMdxEx6owYtygNaZVci7scXo1MYxxuP6STOH4IvQJoqJmwVl1DMpiStfMDTpQi6
e8awbRxtmNWV6Jkrds+dwkUmRgWUGqwEYK1GDt8SWRR7z+rEvm3GGqpM+ZlNMBXkjMA+WPISwarg
nNX6Z7fQh5s46eozDAAVZgz7CC9hHXDiivlWZIkwDfzoyAt74OAXhR5Gty2QGf+Qu1r8D3HpN5zg
X0x9AsNi4P1/E5fgr3SteO/+q/r2X+sKgsXbjxOgf/3876N+crY4cwPqBdyv+CETl99H/d4vOJD9
gFk+UM9l2v/HAMjHZYwbC988cyHbc/lXvw+E/F8gElLNQXTX8UyTf/U3DMiLaPCDgZ2zo4M92nBM
m2Sxtbzz7wdCs1Fm8GQnfU9LLlS4bzmM4mmODpw5wnIE3y70oyRkzvj02cAAmFryX8b29+m/48/q
P8h1wSLHfZcdRm3Q+dWuQQ6ScdiCWfzhJXA4dWufu3pfMUa66qEZgjYi1wv83Wx05iAaGDw7R52r
Y9LDpl2yj3yxibcp5FmYcyddaStR+dsuQDr2jCs0R7oqcA9hMAm1ASlZr99toCGo16u+RFnOfk2J
oy3/ONv2CjL6g1R0jOHgktpmdoK9XXWExWL8m6SsynmlGB1AFWylZYV6BmbNKh9nnwZirob9BA+j
QLC3TeuCVQTjTKqAsfMGfPYnAtsCA1ysWp0lNzLjFNzfRoyqN1nMOQnd/dYNXgxL28jYe4WqQkAy
NVaBa60REelyC3D5Jpu+ysMBG0fbZ+dJA8jYjC0nr2IzdPWv6BP6TuT9TSy9C1Kabyru112aYXhl
xEXZGUaGrmOWVpbvxWTru4xC89Wsj++lHYex28vLUrLPBQHFEUfyyxTjDes6LtJ4/Y9q+EUp/Ytl
xeTb/9N15ToRP+QYfvuBPybJBPy5VxgYOwYYgD9yDP4CN/XQ/zwEwh8XEggA2GpMmMFLZxODX6S+
PxYSzAg6Mp9luvw48+e/s5Ask+Pv72LS/9SDOQ5pDULWjLp/vIujUWMHVzrOYZhoiKCDXmXnJK+j
o2MTRLJmRz4FbAu29cKVNMYpOmJJqV/IA0wPTskMkJJv+aRbpXyKJwin363Q/2GR+ckSYPPqTOA9
S2EUblD3axn8fu7dI6sArrcPKaWOr2QtpptGT8rL0pkYlTUin3dBTcBZ1mD+V3/+u2E0//TZ+DSR
LPhZRtye736JAN8vshE29dqlOfJAfuyZfmuLo0kvAsxMELtRVh3v0tRBcfAxud7FZAfiwUhb8euk
SvXh9cBdsB3O1jHOY7lhpJfvOkrgM2gxlXsLTLlm34H/6xAxpro0agzltl7b+LCXkcNUUDyL8aK4
TkzG9GvPoD1Y95tmXo2GBxGmVxw3/T5BObPYG+Fwcc0XMrQZ/isyB0r61YUnbUVzbN6fE/pct8Aa
UB81ZrdMZZuA/VgQoepawtaftLbVNn7m3fcTXp61rWjQhmpXl1etPcUbLdHY5ZIAG/b0mUbrTFNL
Krzj3KM8iA7ApdwEVCi+68KcgMilfuGsCFQal86IW81t5+6Jnj3SodjwRn2lGwn0Nb4AdzmBzdsx
oYV3IlaBkQ+31kqnkvtMnXt6q1MOaIQph5WXvNJRKGitaEPoDpBpe2D42wHDzYyP23PPU+THBLGb
xs1XZPi6e6Ov6GvsvLHHgUsEOyzNsjtPAgfy2rBGzGVMeXQ2rRlBMFCamQW11K0NDeOzsi7KqcVY
g3Fs4WMmAYN4PD18ralmYz02TY1MpNsyNXSevXT2N4njljdZCf9Lxo3Zwu9k32lzDCYdok/0oaZp
u2270bmh41nb4V2KP5rEZPigiy3K4hBypwb44bzirMyZ5D3Pr/RI+iQNUVW918Tr6r0qdLUJ8rrb
zwxg1bYzu1iRWQVKgMZCXpNxWil3fpcatPD605HIZPRopWaPBT8Za07yTvJpj/pwTWPEhAOx9IpP
oJIZm2aFiN04glgEDi2SJfNAczrRy5b6G+69uyTWUuuqz0RP1jMFaj7eGW1BVmfV0JkNg8iKGqqq
p6g0MPh3ZPhSQr0Iq226M/Vq/MiyoTDIXCQFrmDiN4N+kk3QilcSTZDrgnKwzWvJeOCoemVBFbPS
4dmdRAxr0TGrV6VZXU9ctZ/IEBmN1r2XGCLzsCXQk8Bio2t30/VtqW2qyJ9PA5ulmZi91xmbftCU
uJvxCuLiZ+TYr4k6UwZSlW0Rhy1IvBqBd2xz3NuMulcBfRR0Xo+ZvqdVOeFR0JWXbTKKOkQMqF4h
3VsHo51zLvVJrw5zJrOz4bFoxlPC+2fwUl4zzPSuzL4iRa2ZAb+tXd7bnGBZBw1ljHiuZSRXyWDL
p064qb1qxcCrn2JPgQGe1F5UY/2CSFa9jIMZgHt2SOqHyciNvJF03lM9o0/9m562vX5KYS3qV0E0
QkqpKcF+bVH9nPALIvC1lAe882RNma65obCOdTRDwFrGFOoxlxaz9nWG0yKTuyky2e+EPAmM+dXp
+1avjz5YL/4HnGxgcx0RLAMfVxlqHJ4Z4+aCbL7mlK/93BVcOq2SFxQiuFcNpuEBqNJQadux70SK
rNfWu8Y38+u5RDghjSIgNjBwnm57EZvXdlVxY4EGzK9bJ28gYsdu5YT+PAzgm73OpA68S4rLQmsB
NOJDXg58RW0fSiwy+KSbdhmvW07Uh6VsvV81gJSkYUSbBWtQDqWByMk4F0bE7LerpPHGl8ogU5G4
CC6hz5h/FTFEhStI5DrDmvrG8OGBM797GIIgdXYUzI23vZtbeahldkTWAi4HeE5fkFQ2qyAiIZcC
Q+v17JRYQ9TwyczlZZKP7b2Z9dMi0vTOuwMZbBEkjWRbjdkmNStNMSByCMHlaXURJUNySdF1S6qe
oswDbeC1s/Gn1riwgIcc6N9A2uMC0u4xi7MKKCuglDVo8grnYeEtgA8pfSBqJhOcufOInMOvmFn9
BjdtQ9bxeO3Ejr2FDQYcubDk0z8bx//XxhFjF8e2//tAegJLsvynrsX3TgTzXz/3+/7R/8XQycAu
PCiL2iaXv/K3g2hgQAjm+GcsfKj/aEGAjsPTArci9W2e87c2ij/vxMjMmjjY2FmQ0f73xtoeYk3S
gVU7YKuC3EFTO0rJyOJBt+BshHqctO9TPzTvNQnPv2gSovjtp50YNgr2qTDyOeoGUP+X4/B3+0DB
UNbJapkdipTxLuhQtdVMyfJN7x5s+S7R94Q58UGbRgdIwCAuv5BOF0nDruYHFS1icwWSgql5hgOc
R9tctessMqebVsDkAAPFNKrOWsVMMwXweBEJb+43pazNjcV46USSAhpsACB4NbMPzWDMlcOnh+O7
XzeCzXEL00GC37Hcc6PNgDfB1cOhGKebL2IGhq155w12dIT/zufm0tGDLGTzlInGsn61Ahg/jBDg
bfSadZj7mcOkS7q4rEmp13Hf3hmR6rWjTyuasZo1vqWPIbZid4tFXzMf9SGKxabo4wnTXJZozkui
BzM6BMUnXXJR0W0MXXEsmnq8aUyvT0jX0D5+pQItwfGbsZSfx1h3t5jbCxYyERc67HlJ5DbE0m05
B8Ne/mRsJIH3PLVZXe7cRmdmqmVERrAcEoGKDCh/oUF00PLXBpIZSveqcMGluCt6qN+KBVE6LLDS
6otbKr8Ypuwz/GfVT522wZwybdDUvF3vKuSeEXSJDgrVSZvhimAMfNRsQaXmCzRVgUkMxwWk2kLq
YXu3KwBhnAwJm9mHDfRFXx0WEGtbjNvGbuqbZoG0Ot3Ca+16HnXaHES3gztPDxmJoWc9Iczp5exi
LaeviIxkzidGl/TsL1DYJpganOVasOXhLg4dc6CXFAA8Lo+EwavXlgcRlGhy0GbNBTubLABaFB+E
Fw9+NGGLZqcZgGolxNopmO+9sh3alRYE8s2pjOhcZImHjgfsNluwt/qIpcbTc+YPJPwI7YLHrRZQ
bqMZyY5O8+Dd/eLo4j5Lb3BFNK/xF2d3qpnJBKDysVOmhsbscWHyzguet5X1vMObox4tM79Ptdp8
QRGG52tC9hWcOR9dcpmhTU5oG+URT8BsQW8sUOAWOjCBF/9VLcDgoK5QD1kTulee85tUUWRvJPjL
s3q8GL6gwwt+2BqY8q7cOIJlvOCJqwBQcVR5xstk9v4VcjIcY3PkUZZm+YHSgmDdL7hjuYCPrdGp
9hnVWhfjgkXOF0Ay0QDntl6gyf1Qp89U26YvfKPM6Be4MiOQfN+XZX2VLejlGsNLtOhnHjxJSxFq
6obLgkdpWHyRm5nwe/DFafTg8WyxrFiTOPlza90GQKLZWHBL7POpJXG/2J6OpRtb173P4GXAGfo0
cQ7mFDMD9q2zQZy6JGvu+wy9QyzYaewy5UabRPBSLVDqdnC7i84BV7Th4Jce9S9+tbGgrJ0Fak1+
Ytx1So9DnYnxtm2AXzsDGGxGjfMTKFrQ2IF2QIItDh3U7HzBZ0d9oq8od5s2BmxtE8b27CxJeKjb
9YLfZnyPaXZBcutYYVYl8RswADgy8JFQsZDoU6gWnDeOAMDezSio0pxhe5X2eJtWTnOFujMz5Out
22jBg/cLKJyGguGWDyS6nqq6f1ILUHxY0OLcJzSYLbjx8Qs8/sUgLxYceb2AyfnauVu0sdmitdcf
luZ2O+UXE3C0iAwO8TobcQbUOcddqOe4XPAXmZwTfJTmb2B6F2DngkqfF2h6AD29nrLhlETFTT2g
4ZkLYt0kxb1TTtBspy8Cu77A2JGr9FPQZcGVRjr8dp4GApQYUoNLuj3yXQDTPf+iuxvcqMceK1Co
7AD6ezR2xJfJahzrisKV2AeAwodRnnrqHuigYalZYPIaILWj2djGHREixwTxpkVrsrmoY18s+vGL
S98viHq5wOoz10Prg1zOsyRAGq3MX9MFbp8vmPvGFuLeaFN5jr2Ow8PCgdb6hjw8wlzzIAGXXk2k
0E7DgtCvq56Y64LVz0WFVMnd412W4zh/zF8E/myB8ZelMx61uBjAUBvD1dC11tHMzXLri6Z55AAr
b4CURmDEBrWzxJRA2e3rFzfoqzefFqhvs8iYRLqdRD4M4o8RLRCLnQpWEWbosfJ7yjbJbcCs7NZa
tQiIgSY1IGVAiFa6zIfXuvCNfD2Yo0VXmtLSY57YzWNEm82GFo/q4DvFUqjhArQqbaPZAtxpnvy4
dN0NbNPizYpjf1c2U3TqSZ1fDD5J6pxpxSEJ/D2GRjMnrs3zjTN5l191th5cM4WQp8yYwZ37sjo2
ldadwC64YWpn0LJyj3HIUPZPVOC6eGGCAZSPreErltjmb+tY+pdKC+ZP3epzILG9WA6FfMYX+dhp
9wnH/ZdGVCw9mVZRzya1tFwW7RqOryIE2Ol+de1lpXUldEpV+xIrWeZzauLg7Pg7r6vASSPMCmtt
BhqgDrSzNacb/zXT8ZDownq1e1mdtLh07vx4Eef0ybocwVmyDM7mzdwofQ1+BDy1I48N8Rmsh/16
mEsRBuTlTz1DAM4wkHvahIhuFZvWg+d3w2byCJc0TbWYMtKS/I9LBM7l4ZhnAm2/smqUZl3eeliu
3rHk46wxulqF/TgEdwbtQVs0P5P4aGvc0zyU2NQk1PZNFjVRsjKHKbjN4xIHJdPT9ahblz59Pnzt
CPWnhthfZ7uMJTrTJ1qpNZ9JT3n0SptHYtZd4+09DYyaJJBNOGGWN6R365tsrpt9mpjmfrKcEi6h
0NbjCFNsFxmt98RewMT/Th8PUxfL++ZDyX8pKngnENqeSf16Gy0Nbi2zlagLld7VK/Ypcm+y5CGM
d2lyxNqhHdzSlDC7GOuQP9Ya9S7qFpeOFNF4NGk8cCoeb3Pmx1yatsRImDk3oHuzrSF4WPduZlND
6HMoDa1GQX+fWISvrLhvQtm0j6XeFtcDajnALaXbO5530JFt6mHzTpu3GlOsvVnl/rVneBNPBU+8
sEFz5VpLfTYgc7Tv6zQiTZoFOJGM1sjo34iNNVd2fkN5MnW8zOuo0/UAVRGIkjO4rWw8u20LilxZ
48HV5/K6y1A1yRe4LRdH4H2w8U02tp2ZtFGyrPieyWZ6YqeKY8TUx7tBz+MHHX7Ygw2yagvvW9nA
DRsy2VkXXKjMZbcSO9FBh+pC0lJPyTFnFU+wlT9EB9EPraLNyEqPaUcUdIXBQdC3GZOFKxozlp9W
kXoSHSjrZgMSKx6ny2ggTj51fnvEV9rcws+2TrbdzldB0xphkIl43YFVPyblqDYxG/9n5foXqe3e
x64Yw97E9iccg3dpH4vMM34Vnm2uGNbk6yZySWZ4hUuoFQ4EvoCl/DCxwgbH3aa21GubzG/C024p
SMbJmWCMzpVBGq8R+rrqynGnW7T3giVb8ujmhcgNUtwpIEgaPrf97NvrQAZffukIrpm4HmxhnaRj
vxiLF3Aa0Jkp5MzDLPPhMxQ5H0wxBnBfZtQniyFk5eFlxHVkbSF9bUnmzkdfDNf0eZqPxBwIoEJu
Jx3s4p0xEBxBU0wKoxE2B1XNdM/axc7zsSjg/bFeZs2EsS8UDEbAc0HkeNcEHTNEI6iCJZffqya9
jek50X3RSXdfa9F8dEypnxbOfTjEI3Yyv+UxJxNxELXnb2fZYQVnKrWe8XfAOu3iq1KjHirI0vna
0XlzqU+OX1F55DZYgdZuzfT3uxPz/0MgwDBqUmO8WPQ9l7DWcnD87mCYRPZMB4ovDlSZcazTJg8c
t/JZpTGruHc2rKT3mr1UySObkNGf//KftZPll0OUIrcF/M41vhTS7345s73WnVUtDsZUte8qbctL
On2Taz8LsvOf/6pFhvlepuFXISnz3+X0C/Pqp/cpGpG6U1Lwq2qzwf5r+GRFyzmuPv/89/y7sMwv
smkPYuAAjMl1f1J1Myajdpt58YE467yliNI+uD0TsLwU3U3TZllwOQSUefOlF6+1hzWLVYXJqIZa
wuE6Snh1Xy/pnxTLXwiPhoXw9N23928plj1pRfHD6Oi3H/ltdAQbBs+BByf530ZHhqv/YtruMldi
Z8MfQZX8bYJkmsDVWDAIm1CcvDRP/a/0aGBvoEOecLOl/32GMvOn769pCpm5bWi3WO4hzBK2v9xe
390+6H65Sp3YvKM6hpR5rQrJcdLgda5VXgSXtR23t4CV23d6HEw2W5l2xizJ/NLWaF7PBdH7XE6c
a/UoH0MNDE4XaNC8poFpua7z92Cv4arUhkrcpC0YQTp7HOtQJVO27W0YaDVc4ktTowQdz9kYijSb
dxVJwLNKLbUPaLlYJYbWf5ZKo8MxsUf7mtNcAngsZ66RyG58DeJ6fvUY7gg8onxs6yQeGO+0PFG3
OPqbo8No6Q1uS/raxeMM7YlxmYmh9YXpeLsO6ILwEBBV9zm0scEeNF9mzrpxGyfuLY5qIVZVLs2H
JcXyVwvYF83xj2Xl6yvgFvf4VnUoiMaCp//+KyiUbQNnk+6daq3g4Fi9s6nNieR6UE2AFy2Cjrgi
zCK4YYNucqYweWu161dADzIdN3xCYbDnOdUhUP1wUpGToHTY1QdEH+2pRNg4J0ujsSPS9NQ7HU9Q
xoj5IxEBf8fIsN720qqufb996CgM3Ds1cK54BAWVmDvYrB9pw8n0u5vkPzwygh/ZfbxpWwcwuSjn
xMRsYJA/vunad/2YxCsN2VURvRjLtx9zBnxGHp9uNLTFA1X0LaPGEWRtghsWGFqnthIZHFT3pL/V
mcHHEDjjdB0T4juOleXcRTP/1Fim+YnmYlzENFtcJ70L2pc9yo3jR4+ES8xdIIh+ZHTort0s1/cC
s84u0VptlwFsCxlKdhulF1zTVqcPF7qyPkq3vxxb09iDY3L2iBWyo7PSCgX05c3kACPWSU1sHfGS
10F6tO1qfBcJG/68s8b3Gv/ZwZvzdt/CdV5FCQbbeui3nRinMzdlduUNGjeTzARzlg+dUGNLd3nr
yjAD+n0BSr+gPc2f+lAI2bAtSYn4KCjSJs9dcLfldJ5KvqVVV4r0VCRWczn7ufk0kz7+9BFuWnjZ
ZA8IQ5JMnpRnbMtEyn0w1eIi7zr9FDHZufFLYzg5OC87IggApjdNotL93EKBXtO0YZ410U3XsjP4
QM0lxKN8cNjOcm9qmbothlE+2Qnn6iDO4ku2icF6GXf8VUL/xzULPgFcCvRg6JMWZi4m4j9eO3AL
oygePO2c0Ldz2wV9yTxPkgqaRj9sPWjsNiCFQ4Eq+z6avoIXxbhtbY9z8gFEaLqqXTM6Np3ePHmN
TedSkuuoYPXzFCxk6N4tHuiYA9w7IHphTiSYm/PdX1YRpyodlXcjqfcBulyZZ2A+TLm9mbc697CJ
7IWdzHI1c57AwcuCWmVkDmp0T6fTzI0gIcjfOQ3TFTBqdft12dYpsiSzqvnUMkDHhUBIleOH/uxr
BdaP1JBPpaYaYOCCsXJRJ/SV4xwXb6We7YDq0acAZZthstX37s6mtcHbZChh177eEP3581v3i6r/
x3q1fPyoHeAhfLoPl2Tlcmt/98iAQycxLrfR2WxrMukd/hhExka7S1XAOzBSk9RAIzUoXIKhkTPV
QX2CHZIwidcFjxeLexDzVt7gY8mG+jUbMCasAg5DJHBRLl6I4fBmlgzboRG9tv37bwA/ES8LlgRw
jcXX8/0bKJFVQcbF3jl3CZPTpD5dNXUMXsuNcvoKS9aZqEEywBvEEkNXlLYBdV5TQKQ7FwyOo2/c
eyDgzbl6tSbPoG9uAgNs1n20BfwZ3edeg8KclDHWsT9/7V/P458+fHaGGJbIgaEp/fzaScQJzA+j
c656hw32KGX0jas58vcI2vmjoYQ6pZNkjka98a4rFmnZLEv34NdiOFYF+O2RjNUhd8aW2tZGu+/c
ItgFo02Yum368lr5Ulxip55uRhBudODIUX4jRk5GJBD2m4xwcehK+eDmGjXd9PaYlWgqHieo1FGr
aQlwdX0fPZmJke6pE/SPEk7MJgLdsEXbjrc1kJ+X1i3Vrh2XcymixUaVXgkdyjSnT4PMeYuMbJMR
51hnbJRVU+1VZW8GeUCZWCVmm6yuD7lNgqf0uNXZE0w3X7deFGgxTCMtAb+T8X/25IHAPrbmGTs4
0b8ihWFODCb50Guptil1DS9cecOnnRfLCrJ8NCnnl16gsNmYIxHXKPwlF9Tqy2Aru9drIH5YzV3x
7BXpu1UVFC3FyXTIRlOu25agk2Zje08m4hkOAbMreBA8S/78QmCTyFX6w5WAEsieAVYsLF22gz9t
G1irAclnQ4O+YXR0N+ncYKuvtTkfJyIe4AbXHv1/YElVEm/ZitWvrtkpYq2sSZTHyAO2JY8sfpof
cXHJcTUXusjWg5aKhdNUbruGJM6KO0l/Y7ieP7D8d28m4YXPnmO8FlL1UXgh8BtYeChp+WkoO2cD
vmjmOrBLkBEI81G+zQ06sUDpFlhfcIKHnNe8w2QXD+QHgQ15YKKgLppiB4xAuyXZMY+h7PX+A8GR
JTIrk7CtaHOYDCV3Nnft3svFsuVcvlc4Sd0T5eB7WBJM9iZTYMux5iejruEOVMhtvJ6kQFHkhoBT
wcWamtJec5L13umyKcJ2GLJjZaT4S4J81ohQqGaniMFUJyhidrCmpDB55DkgHpktUjqpapBTq0oU
6ZP07YDUZta48T5h30I5tsVqsJIJ2C4NZfisDeOywWmn6qj74DA0Wbhhi9E9hmpKEQJ5UrjxEr0i
WeWV5IOSIyYYJro9t8GcmCpa+6607WX4Ud7HcSchEto8dZSRWm+JFYl5HRtunV1oXbdsf4L5Nu5E
pW0Udq23Iq9YV7umoJ2ClV1fayUcjNgZs+PMhUCckWLtC82emXo6GI2fjUoJn+upV7cQ6RjzG146
nVv2lnsKtAP8CVKpb6ab+Qe/VxrcvCIDwU5QDexWq8YNHH3KDoHdYwRqceoDb+AqFA27zNUUt2EH
3x5jfh3pobBU/o0WiDNRgFysHbat0WrMaCXMx6y48rwiuTEBo8ImzEllyGBWt1830j8n27842YJU
WOYOf+aMoCEIYNPrj76Ir5/63RcR/GIzB/OoHsYk63658H/3RXicYBf+je+iSv/LMvHb4dYOfrEY
FTmkbk3qe3De/u/h1rZ+wblP6RYxAkqS+Zv/lq8Wf8ZPiyRhcpZGUkfsEg3WyJ8s+hYT2qKzS/0C
kBqUkn6N01QLJ6J7e9EZEzZy2yJUN1tDDSRPY8e5cevO+pxonJWrgunSqu5necLWTzQa5HGqniaV
2/BaAnL44SiNt9g344cCLXEtYtd5Gmy7Y7oOn0eNAb2MouJ8DSJF804xI2fCry7dBDstTTKOA2l5
wd2Fnjo5t3nbWW+wN6P5QpcN+geTge5ySOkBe7CyqPcupVqkBhpYR+a7Nt2/H6miLZxhOTEpd1lj
kQRAKo8he5w5tFrdWiee1b/AFxx5PPRDAQbQEjynAbh5NTV7jnMXR9QOrS3yx9mmziMMtMmMlzQZ
S7VuRTq4B+y58sNjDb5zQS8cpNclO3NKP/ImgFHsCQLTOtOx1YAbcweQ5X6GC31Dp2iU7vkj1mn2
MCmG3WQJChoscOctW5tNZ2ivTOZhEOsMXhcOhUbzR2BtmoCSjTVsxSFUJB+djbI1eTb03DkNXyJr
13vGoWeIXV10KogeVeF7d/UyOW272fQP1JFZC723dvKLXNqyWXttlD4PY5tsNMv01ih/Hp9BPaya
fiqPblDlFxgS+Cz7AvCe6cqI2fk8jxddT1JzrcV1svGEq844KCig2EUxm5HMcDM8lfO4MrsRJPGo
SiJwQHfWNlVuW3+OItIQhflcK2smHy01dU+1Ym5TvEjIcW9rup8/ipZuqYeYnbank6uwzUnbjB24
R7kz+3TWeVDHDlbQIoW6brwy9m9jvrmcjJ0DqbjgYWY2tX2lnGhEzozKDYN14yAGdfbpQNwE8ENh
A1djukAFFmkSJ1/iBvRa9B22tBwzJ6Eqxxw3uYqGdUvScFVq3n02OSEy6gHfy8mZfax8Iw5XAfO4
Uc26h7VMMCQ6oq1t6SiRD5qW3E5sF1a0PsbbWIFgLob5xdBHxjCeiLbRMN/peSoPTUsqQ7lNetkU
mn6oHTvb0n5HU6pWdqtMGpgttISzDhDXo02cGTWnEhdaPquD3nBrmm5uPgSz+WvZMeZvjNhbpUmn
re0uHbaYk7vuyMg6PUgxvrUVOWMcRvFF43pUmeDc3bCd3VUk9KUNvclmJJ9lWhOKQivXcaMhcDOV
SlB4kk8YCM/eBK8kiKoaC4aOFMF0lvi37Y8hmdN4ccKXaFMzXspU3XVCQyIkbLsaTAcDImT+G159
epEyhWpXgKnrA8/Z/rPO6xkLNYYHj5ttT+QwzAj3k4ZW3b5qmkM5OgBE8jOtfZfKiHYB83OUeHUv
UOwrXQZH5jRn+nIOJfHv0NfpJUn59GNc4P5gP8im2fnzdEpNbWJU0k/bts5p+okUxaGR/chGh9bi
spChUeSfua2z7S5HdNk86e+EVp78xjDWQUfZU9M5LILCP9k1u5K0mKYVQUxGZb5p3+p9Um4KjnjU
oA0j11YtDUrQoKybskA1w7O999v8HYcCgQFTD44uy+WR1m9UmMhKr4jRpnsqApKQu2KZujX/w96Z
7caNpNv6Vc4L0GBwJrBxLpI5KlMpZWqw5RtClsucZzIY5NOfj7Kru+xdXd19sG820CigCkZZSimH
iH9Y61sXmXbEOPBLzVV5Vp6VvmK5NINsCF2WMyn5tDWQymtiNCRO1+ACeMHabU2zSeJ4/EnXOtBd
hvoW94XYM0McAroQVucM7QNbC/2bgZzpDfgz/8KIhsCc2fEPwIivodNegGHqW44J71ilGkicLnP6
j5wrw9ogTFeuarNPzyi5ZdD0GYwyXqgtJu7hjIgzvppK+bet0q9zq/VrKy1euojdEFkPd5MqWNni
jlJpDZql7K6dQ99D5gI5Anq6Tc3M5MerrNfYSs4QZbgdmpD1pfB3Sdo/5vDgtgZwjYcxG29rDf+1
En36xKr2yY6wfgHWeu1m/5MTGQdjYJ9ei6HeFnmO0d0Yt5SWh8pJd4QIhDyLjQVkK2p2rErfSkJn
NzYior3eG4/kkGPrBquFRifO5dFuRv0cC/M6+PUp7+JnttQzPfy8ASyApLerN47mL7pt0PAWEQDL
WVpr3r3XmTvwmQyoeOkwaxLCHHCMep8zwoA+5VgPgLG6fNQ0VnKGK2/dSW5kk924ntFvbdkYR0Tv
3qqRdYKH36/iIJtyb5erYT7EVb/v6/RGJmGGr4ONCNKcmsWmtuUyy4M5JCTbG5GQsIobrDdL4/VC
za95Z/bq1iWmycQ60Ta3+cAiexpltaGLjb/UyrEC7NonlTTL7Cx/Epbc4+y99SWQBzP1/Y3R9g9y
6s5N4hZvUpV735s+pW6Gh5zfx1FZlaE+dpOjnBZ9OqhpOlSP5DfAFghHLNjGLG/rNXnV4mgndrQF
L4GDfYjMl7AacLLqAhqQ1jLEwxTCySTJx7qPNInYrWoBqvXca3WC03CqyK8WQqAHGOrhZERlGCQG
0dL+EtcMUPkJ58hyPY/RunL8FUFS51F3jWcN1cydHtVSrVniWRFy8TkdrqSFkMbTZfONkuaThSvp
C4BtLQIlWA7Z1nZHk2igXEC6ZdQ5yT33LMl1vf9WaPJexAQA9nisr51d3kOO0YIm0y7FFA93mUo+
dq3ZbtFeIwWZnY+Yr/NHlWQ3hkZCl+DXWxtl3nzmeLX2C6YbADpW/dEO24OpGKGlFTQVJ3eSlefV
WVCg+w6STr74SDM2pY5jMJJj9gwcb8Qm33nfnMGO1hglDDzpZv5aee704I4afL4B7H9ms4/1CvfZ
hWe41kJHDww3Th/LqNRXatQ7+N15AR9DQcC1lg8RLxiRWcokxtljE536/HhRi5uwSL/WbfZl0jX3
6mOh+Gh2EvDOEJ9zPbPXE7nxGERqQfYDucpk2ddwJGq9zY90VIQkDpBK5q6MboWR7/uMTFTNduvN
MPjV1SvgrXDcxsOFVCtvP7tO81Gb/X2FLulREgO3xfoJ7tefs+QEOfBrk3lvnM4ITPDYQk0Ih6cE
L4pDQveu9ttpbSMd3oS1wwWR+M66NxiNxPYS9YFiyTiXKCCDyrCbEwNIety+m06FhTiEpp0ombh5
y6NCMHnME3Ff11I8cEB28P8Gk7mX02Mm2gHX77ZWYWVcXp1WvjSwQY6RM9nbnFrwWR9bcwpgqnlI
q6zJfGB0Lb6Uue18sbDQr5oZSDLzcmT7IqdgGHjOjYVONEPlogCWNy4dKFnw+ro0jTvwDGQZBWOJ
eYtwhXxdUHkAak+wsQZFKIoxPoI4dreIKaMHHwtLiwgm94OilM8knWD5Gb9WoePsOsEQGwE//JAa
whrw50NYVsZqVjb6ADygvHI3drogVRLJBLnCYa+s4bPsrR6ozcJrrlkP2DntbBs23IFZtY8tJD5T
WPeoGAUYud6wVnGbyhtgwZuwNc9pnJpPCaKXHZ43j+SKojpCwimCzPUfpplME9m0VxBX1k4XX4h8
oGhKw2qTFuGTiCAy5wuPWbPMtRPX9bqzW4QfKct4Zyo3bpPvcVwUQdGi9CMNWQQVuuYgwUrlLTRs
ZFD2Cis2VJlFMTJn8WdEyyeHIn+rezzNhV8/qYqkHFcH9W8nxXEkSx3EjFesaVfgavZMvlaRW3Mv
5tWhqqyrPxbWDrnmW14OT1U92Xeaw8weZBMlsz1t1QjIqK37dc0AYmXWdnvLqAREwoyaGpcGjou8
YFDUkw+CeYLrbtIsIJGttgKyFKQMZ6ELpVV1yoqZsX2ttgjAmKZXYYKgRqyFAm43J7zTVe6gWCSj
wyGt4ckV+amJBwtnnU9sTlN+owAmezXuNiKdIftrkDWUJe9U3MXbmSHHU2ulyTq3BibFFqh+9hvk
FzRw6iemQrcZUQurianF1tcRbDpe+EXv2giNjHJ2MUq9SzMBzfA7VqRT7lL5iNq/g8V9JgV9OOPK
CoqqGYO5azO2nPp0NlL/RsMJEMxOxZRMSjjMoCtPcPW+VvQcudBeWG+8RrWzc0U3IKnlKjbSbEt2
54EwaAl1UNvl8TfNaxjjwKc+gTGq903W3jfJYqyLOSJjUEaIHvVtXdPiSriY4FDkzqiQ7ZhpevSE
ySWa6jd65j3ZbszkO5lflTu8hUP0paoy3j+VeRn6W7cKUUbP/YqWKvqsaYxCBys/QBqbg8h0T7Pv
ffJQvra+X+0yLsiVEXn1OQxxxWilLlgZ1Zd0pELTuhQSzzDDr0fkpZ+zsMIBOGv3g9NIb5UVal5y
MQiLIGGF40HX6ng7eV53aHkHf2Zl9ZuZQa4zQ/xGsWl02ANB0kNLtQsMjGlRbfAzFmeuLaRFqjJz
iryqdddG3JaXES/fXmqAf/TUyZDsAIgIaqPV46DKMN4ao1iyQCUBQnbdPI0DniApY3mgss4OvhuX
O8svrW09zdFx1Adn20JsY9VMMlXl3/nekN6XiSa+2Uk3HOc4cW5q02v3Rj5lNzB4p609Wu2jVSKv
9VqDcC89vc1KiyY/0u/mOQKe2lXRieUDdlisKbcCOuyGcbzamRXg81TSMUlGtNj6IUm2aOtC7Os7
WZrWOlIg1osGiwawhmjNfIMgM1O/gxDjIQ9KzY0R5yH4o95hzjp98YrBXxWG++pGOc8Yhe1tOeTl
vk2ng91KkPCjPIuiorToYjz3mf+ZTXeybjzXXKdFjLqzRipoUVuSwsu37/wxwBoYRI6i5KPz31oG
ot5eGQQWqXQLiiQ/UDseiOIiUIgYri3Hlb3hRJ946e1ygzxyl8b1HQ2Vdx1SzdrRDjN1MVX6Iok5
oJq2cHxxXS/mfTqG89T5R9y35AxmqbU2QhIShqwINEkLUgmjObqkXCCQz5N9l1kieI8DyPpOP6LS
67EKmN+aebidfDZES39hzMkZsGK4WYKo0DXwMmJqWUGgNDYE/8CjHEkZxk/Xr7PG046A9+7Z4Rvo
8YrbyHGfKw9SMzV2E6gF69MptS2FvotGZh55b9PP2PG0xeHJt/IGY0WC+m9zVV+cqifHALBbi054
jkyyb8n0SA2zRPtJdNnYw94Nc0Y2ZhfoseJUtvVwH1c5S5astilcgGvxSQ0GjAUrfeg5I23RrikC
v0g3RXBnHzyruVd9heS6mwwkk3g36v6ZfOsS9Kba0G7xThb4a3rJ2oBPg36exWCQbTIySpm5eK3e
PLS1QNWP+hii0izBKDaNIJ1bI6P7Y2MRL4Wwf8TdkotHzs6rAX+R34hc3swZ6b68MYhg9K57TUfI
S/gBUwGSrpLxJvZAUNtW+QU8jX9JI/afVLS7ZoRl5yhzfsJQfk/CQL9WtTAAyujbvrNdPMBt6gQU
y9ragaMFVMhNH4sw/s0TzbmbjWPmOa8sP9lQvfai2JF3862ViAF1L5lwxcxp0BX+uknLQJB1tZ4b
+a3ucdzkQDFiguU2jYUfCjl4kBkVrC724yt3TkmhKEvmAbHACsKp9Tmt0vs25oAOuqF1VFDrlntX
DNK40ajra6bkLN5GSWMum6nlL3GT1zLDDazXDX4oVbbrGFXI2DjHGuJUq9uBg1udYizLhy2TnOiG
K8vG+yrchht6aoaTRjLMzuoYpGMpt9pDwgL23uNUQ6fYidYuKI+b2FspqvL+UbOcAmEt6cjTtkW8
2ga4Ixm3OfQJJNM1xpBsU8sXjbHCPjPZILraiA24jlHSY02YKTfryelFgdkO35df/9MzewjD51dY
cv+1fOM3igvOubj/vz//sfv+Z3gri7brpz9gSU/66TL81k7X37oh50u/k1mWv/mv/s9/jZsjLA88
8V9M4w/l1+S1/GkW/+Nrfp/FWx9c9oAsrFCGIcREyPVjFO95HxjF+GjHTYg5Okv7v+nMQFy4NiAL
OMo2k286qr+N4k33A+NGffkyTFvvU/rff/0f+h6eue9Px5/ofchP+HkSb1ElQMSn07BBZniG8Yvg
ZzDQrM6x0g6hOStU2Xn+ijMXgt5AaHDNjpJ4ptXUTag1BlZmQRahuHDitridnZCbT4gyI/E7kUAd
RHE3Awflmkkhhkd+Rt/KVxVrVYU9uLO5/FzYSG4gORt34PMcOMc4hW5B4aIGydICYhfgdQdkq/fg
tll+bbFN3unytahaJGZdnD330BdfqoxRQjDLnF11ptfqFaJ5obg3NTacmhlBIVY+USMIhfBDbmqn
yb5QOIKzMfGyY/U12hA22ISTTDVU3WHuD7cLVRl5MlRGYphaw7M2OS2pGaD+wm2Yeqm5a3x2tisV
h/HJhOzrbczJTYAHlzjuoD5k1VuNXO+lQv9yHrqJlYCZd0fY/+ObV8jyhWU+omjpRdORHKrmMtVp
9Iqci2sEbzOf3gHcLMHfzoBWQyXeyOxYVfe2OVXQkj2Q/+yCR5chS5KdPbNQFytnTFlP/XrqqgML
u4ELAJQPtg2UShZeNiNx70XTIYhPzeJNdbS6piq8e8cWxBSRg/CAQauDD9V1G5Q45j6ca4F8ViPC
y+4jd50SC3/kAiFTYKb9upEz/c1Kj2w2jonduCdPLwwkxNqUP5tFPTwMVsYkchDMpIdMik+Jm4Wf
eq1Wh3q0OSXxCJ7GmbsVUZSzqmBoBqBT5tMcieFjvhgZAtsv2tMYts2R5Cn5zacHTAn57rVs3eVE
jkmrzDc1KY/puhx97lmgVPI213B+49VAsN28M+U6BVaTxG0QqEY6dp9TlsR5MIZNU6+yxoxIamAg
v2e7n1zjOjM/GlGR4G2zeTREcu0DguJ0OzSxdRRGKnW4zFW8pz2NSMUDtmj0stmPk5DXCCU4/o1U
vWhl1N6YeuH/Nraj224dnVy+FTQNL9lgLPSvfuqQL0GFV2mf0sh07pkowiWRHtDwld/N2ZtVV6aP
9x56aKQTJe7bJLs1BUtmXscMLGgX37sq7W47McU3LsoGfyOqkcjSsLSQek5Rgbo8rR49s6F8bPsK
zwqX8ElUkXULA2OoNnFV1OeU/BSgBGPBp/yTKkUKriD/Di/IFMlBQF+/Ew2qUkR9v1K+nFKHjERf
6fmp1IlrRJEGWZs92YjMPZSzHl6Z1pnTTWzH7JhG5154aUYX6c4BcwviTFGfPSi0HHLTqSF/CUOy
3EQeynztDkTpMqE0KuIpO/thGGzgfVMieqZWUwMtlHqGObc69eTU7qwGJ0dXdcsOZQIoHspsgy2L
tyKfl2vYKajPCTTdJwXuoTg5Q6+n924C99ZfW/U86A/W3CHcybl2S5uBa6Ptx6F9tvJ4vGiZh9tY
Yeo8mK28kRitbqu6Ju2xX2xAKp93eDmmS1N5BpLInDbds6ODN3X5heFJe83HVAVWlgKDN/1846Lg
XUM6WhUhvZNo4nOR8vko+kW5lrBMvEEvwXcytWY3uGGz8ROsp2Q4rexUu0lTYzU09OaoVDu+jTYG
qums55ixyiEkcjcQPC1b1/e6u0S3XvyhjtYYWkjXG6V2y6AuJLyO03oa9I8lViXCtSgMsulr20k2
dTyHYa8fU3xGUyD8TN/qXfykTCDAcBaeGcy5h8Kr30Cp5htgGFcdYR0Qx/w5Mts7Z0zT+74pP8Hh
JE1sOhKPDjVGrx5kgru1UG6Py4k9mz7SkzJElBmdaO3t3RgmJPGSOPdk1zB3j53bJhHdTWt2RyYo
TF59j47XlIQzd5j7Vpbh6muXJJIbTKugTGB/zC9kbnW3vhqtrYP52+BtdHR4tU961ALC0Ibyqqum
2oHe0BYRHu8mMqnOE4vHkPcPwk8vsetLM03+1SRIL16TXJlfMk2Nd47ffnWrWL/BUCOOc+E3G60b
vYIuQInlmAWTvfJ4+z0ijY3WLNwrRi62sZmTroBBFk1nTHi44qVon2bYaEwOrQ6sbXKxWzxt0H3x
JEnZnYuWtocE0uJB5mF4sY0QhtvQAhbFSEypLI9+CDguM8z4NVfha8xm92LU7nhvKF8dEyhuVweD
9cMw4nzpTWzUtGkwlHjrQJv7aHe047bGv2LwMwESIQDImfs2KtldPRQxAR7zaYvY2t8yisu/sWkt
z6hGumFGY9tbqIbaobPOnDHaKe0Tl6i3uGiu+I/yNXSb7Gi6jEPs0Kh3vuriNyvPF5hA1XWBmw1X
3oT52aeFvE/tJTesxOPJwoHWQej3LvRhBp0p6tDZNO9zz/TX2jDRSY7isy1bZ9MILXsoaONWkH6M
j4Bs8ECORkaXRFkA1lvqDioCt9xOicEUClPKTgDmOmrS8W/sbpzAZCfq4PRckSqbnYOWC0d8d738
T1fAt8lbi2ToW/9zzfteuP29IP5fVCebqFaoHP+xauVhSXX6P+vX7Bfhyo8v/FEs+w6hTzhrbOAA
zISRev2tWgb08YFhiceSiuQR493+8btwxf5A8JSBZ4KS+HuJ/YMHZxkIYZCDuhTL2DqQu/w7upV3
tt1P2j6fb2HouuCN4Ru6LX6R2Po6ItQwbLQj1B95wcFRoIBo7UORzxlH/NCtderlq5k7EG8q8GJC
Tj4uX48zhT0/8gunOJqdUQSi6b19lujMqsKUvrVE5xZwD8WbrI+uUW3urYyxWGgtuDGrfB6H7H40
mGtn46J6IJObuSE3DDGs/son4XLVWbAfVg0Sx4e+ZJPJGpbPtBkVZ2uU3SPbBRx6bm+tCerMv3Is
rpCdPdHxfjNr4ozccLhM/tRf08pZWnbaeKaMQ3GF+ziwyfWa4+TGkiKALPidZEPNOrpUp2l0uBsi
VWxSiGc3Vhv6NPWDSYJfNTtr3Br6uXVw2DHoYzIilSKS2FUNIT9II6f9rLc6In12RbXd2Ce99fZ5
jnpQR65g9r64LTJxhHVOSYOUehV5PcShOJtWTUMoeK/XBdUimd/oLttVE2XjKhmbIMpM2vMSz+nc
I2Fwbc29ITOSrKOKZedgIbFRRsRuUJWmsAknhuKW5fNDY5fgoKf4GW6L8TQWtoMe0pUvpWDJgILe
X+sAssJz3U6GTn8QJwjMGTAI/ShLOqiHsjWzbCAfvPK0tyxXwp2xqAzavB2cDvcArPiOQBZw4ozf
rB6XfG+n07UxS+/sR76OwsRjXMYUSTbjrmBAusd4qHac5XAyEg64O1WU/VVze+YDU6IVcc9OoDMl
0pXEPrlZy+ZL0B9skP4zg++JKkHYTlF+1tis19paQyQQzbuqbue2va3SPNFimF4VukvqKVN2pJ7V
7E3n8sYlsMGh3TJCG6EhFUpGhVolWgokFHt2Ol6AwhXYzmmUojvTndlkbsHmoVHcId4gA8xnUDU5
TwxbO/1BkxP2ko3mp1iYyKYoMM9tsfR5CsNQBsFKV7djUtIBbAlAK1GF5br4WHm1uiCdnYvVlJaN
seTGp3C4tEitE2HDktKGrvM3ySS15zizk2wN9gn+Hwpqhb8d4Twpnc1XG9nlvK4aI7yWeYyvg2ad
RoA86fg5tEtkjVo6sX0pwIPczXJ05DbX3JGBXBNXtBiASm6EpsTeGPXkac7JOKMnGyZAZbFLZ8l+
5GOW5Ph07cYxP9M1UChGRXTXINu6c5rE2/SyprmLBRZZfgD9dtY7dLmoQTeodEGZTWV975BB+gxL
BXK62wim4MAxunwl2GYejDQl+AdJJ7JxVyPUsuvdbBX16IEEW9oZcGDp8pLPjKRS2+yprGVsbGK9
66+DdMt73BTRzgVgEwtp3/mpjB7DvFZHJC8kDzX4B17eT/n/XIj/RMYpsFJxO/zjC/FQjb9Mjd6/
4PeLUP8A+tRllPTTyIj70bEMB4ME6KpfLkHzw5KABccdeecyMfr7yMgib4tERsToXKjQUP69W9Ay
MTn+fAuC/rSIbVx07oZrmr/4NKai72XpJt6N3hTqqKExYX9gQPA17ewrK9v5AFLdIqQut6OIJiPM
zqZZtC+cvx2dh9tp9+jCuKziepL3CD3D52ym3j02iVJvMQC86EBaIPoazgATkQKz/C1UC0ggyD+f
J7uHLdfWSB3aqcjZKGOl/iqZdZ5kM3jPsao4aOe89YjCZSI9kZXLCBY1ESwMkm2lLfNNihdroAj1
bZwkhel8pSrJfyt19xDl+XxOfSXhDTbWNQu1AbCDrMNvvTkXd+ggbpnl0hmBkUhf5tBsXsnlkx9V
hHrPmDq2eljU4YBENlytVrn3tcMZvFaT2VH6RuoWYYtgv4eb5ptbaNqlKlPwoa4sorPUDOINrRoi
FHgNgQqsMq0T/sgsZec1Cx/lA3Hocx2VUJ7CbkNYSvwiJpOUGNMrvF3n2mwF/cLJHyYRx3e00Ae7
gha0T8Y82hFQ4d3AzZY7vVI1bviicFjuRzOpTmWcu6sJYTtUKWEM8yrOaPvXpVX5XyfQGnWAv87V
A2RHw5HGiIV6mDU3Q5ilm7QTDrIjsIRB3ij/uOjo6Vzp7VbspL2zxQCLTli6w1W6RbOPULXvM03v
GMuFXh/4CXJ4uKpO/dBAD7kRrqehcVA8OX4OXUOry/xOEA2ur7xoTu8SZ6rITrBd+Skn43HlDFbv
HQGEEAoczxMquDByfeYwTtivo2JMN3lXtndlPLRBgnYI94RTk3k/qrhaYX7qb/q0oCRxYhXde339
reO7DCiu5gbtiWdW38YoQx5KmlpOhWHNcDVb+vA9Dp8cSotKD9jRmg1Oq9Q81KUD0EX4TNnGVq6r
urS3qBpatJAmzAJR+UwiVSLGuxliTPrc6KQ2ycuseeBSNoIwuX4H4ye5jpRc94VBMZJ/5dU1AA3E
OI14brFxkJl+wvAExeysO24RnqOlPimWSkVYvSR0e8RetNQxkcdjEHlCxTY/WEutM76XPb0AJLSH
Rbok8lAXlUuFJH3DvZmWqqkrsoKPN5XUwoPDizuu3KXKwiBfbbql8mp6EW4RTE+Ek1KXEXpEQkBk
FnBSxNFYqrdqqeMUggMyE/agbe3TvNR601L1qaX+c95LweG9LJRLhViyWVUrq2z0s2ZXk7PulmrS
XOpKStH+xgBjtklSJhKm8sfTsFSi41KTNvYwsDIp5ubodM1wYyzVK3xTCtlkqWkhuVA3+d1ljvlg
ZhS+pDM84WBeObmXfSWD0lqnjhNjIEm7R20w8jOOHfbPSzWdKFs8tO8ltrdU2/5Sd8PAogJfavF0
qcrlUp9LCnWTgh0tah5EoD9X4GL2KUU9kLGYTCzqfDaDZZC+F/8MZLGIzU6BlpDeQEvpEnBYxmt9
6RzcpYcw3rsJIzWuztJhcDxlG6Zo9sFd+g8HF5JaRVY33NoMbjaNSinKyUH/aCKHxwqFAi3OaMRV
HTMsHHr3kaXDcKxHB+2hH3WcKfTtnJWJHWpv+gyzik9+NN/pGZ9eAobSe5aE+W/oKLx9hSl6P1DA
nUah+WoTdZHahsYMmL3Ui2DEgBkQJN+cWZolOzJ1vWPGolx3GPINEREbKizmFWbXHnn0Es9l8qRc
RibKm3AmZTVg08uzbdB5tAFTCf8tSSYuEc+UCWAU1asA61R5SkgxuUs7j1h0HRugLLOZyRwlue7h
Lkotd9i2nVd8ojD17uMeG3oQ8fJ/SiHeGPagne1MlXdCDsl6yiP90fCN/Fs3Wf2LC7T1wQXkeEEO
GgGTaPRtXlvDLfoJ75DqFiK/nFH/hlzLnEM3TpDkWmZ148Wd+Wp2vKVNsxlPChTFrSfqjngMW4Ds
tbNA9Qz4u2KcHiJRLHx9TSRnCnRGVUwvT8Ctwr0e22mAyDZbV5bHkZlHd+zq0n2CYwx/PEs8gno8
lwxIM0LviDMPR1I83+g5SouCHQoB2Xn4FJfzGGNJtbvPzEOo22dNJidDZt2eeKWG3BShvhT9kNEi
1vOjKU0jqMMUcWieJz1w66Z7aqLROM1xOJ7gxxKMkzt6yvutia+2M6Aqi6Sxnau0JsOyYW5ILlD8
sW7qjlwsB2hAV7FF4mBq9tzo6hX4W/5IFCMicZzfajOOZoZ9yJrJSBxQhbf9pcfSkTKwNkXff9Ib
Z5n2TMz0Mv3TROBmua+U2yYfLYZjBMn1lTNwE2W6l97NFWHDqCWGYjMIp1ljHKEjrXU1f4Xn5GzC
bGIujEfTRXVC705iEWC9KJ6G3agXj6PCmZfQWhPayZ6DlzJfg8nLL+ayWrFLNNGRBtbYaZPgP/Xx
vwKAZYJiiL+qj4+vZffa/dHj9ONLfq+QrQ9MiTiqMCRZMFwFVeqPxarQjQ+6bRmUuwyTFgrs3xer
GI1+zwogxcTXmb2wl3Wo7jBy/rI4/atFKlvZ/1YV++yEPJPplekRYfKLpakJew/GkXKOhYGMMGAo
JUgLFSMfjmDotPcZC55B1iRZsYwQqnJi8gCOWmOUPve8Kx/yqtG14qbrHLNVGw17rBXuvZB3NItE
aXd8KonYOGcxkzN3W7QS2ee517MkVqw0XaoDwuecPmIAg3PoJK2me8ui8UI8kxsGwtDcwIodF4ah
7xOB2yAyMubpQfNmnIdzT7hg0Pii1JsV52E67wzRIk0rlcjtIO10pqpuC7V3nzfe0NwDx8ge2ib0
X7p8Nhljc+kuAh2Z1ohZ25gN6+R/0kzHqniIyZk3Ct9ysqvZbzNbmspiQxKcd5eRSI4A1YVS4lfj
50QiyZkZ8m7h5IHSaON2WRMbmFYqM9ZgpVca6V1zkR9SpJafnc5uPhmdyf4Uc4f/VvneW66ms6e3
aYJSnmRf/hXeysEx7xI70fc+9k/o3qYfKBZ1/B3Tby5DWsbYGadJX/cjAYArivBFnj5UHIlWSGb7
KGyk5tpc3A9i6J6xh4YHA4/RbsY/cfE7Y7rhYlxWtAmF6yrkwN5j4k2+8n6wL2kmpbkBu6vdxUXp
7ZTtYJqulGDP2ZeP8exSgnsDFLqZ1kmqCNunxbDr1gKl/1EDc0KGWGOYd5UVDWu/plwuMCYdZCJm
UBH2JNfJYA0bYZTDBps1OhUtVFsTWvke2CRJODiP58/aVNRQDXNt15B7ekA3Pb+xv3UPcSfqh1mf
wvOgNdWp0qKhYIajTXcI+h0pSHuUVo+7FD7X9/+yCLNkfKvZBoSaINGL93Q4iSuuvUnrLhrLG5Zd
Y16tXSxEqb9lLM+mQXijDk8MXzMehTgU+tt/TtR/5UQ1bW/xov/jicPHV6QcZdRX5R9P1R9f9uNU
ZbL9AZMn8UQ/RvDMMH4/VQ2ULKaDvgvh4t8PVP8D8S0cwDpf9A7c/tsBa9kfbAtnMg5P0hEsNgT/
zgHLQ/xh6MAU3+eQfg+CQTNpMBjh//+BbkFyYTNo3eBAMyHnLSgTNVzavOsdOuKm+/yHJ+ZPZDHL
N/u7h//9wXyfCQs6G4uL6lekdmQrKyclGCMKMKUXOmDjcaJOe86SHv4P+Ir6JdJd69WXabv//3ho
U2co6S1ri4Vy9cffM9EygcJPWJcZCMxL6beav5HT6KqNS9n0aHoKjR1nsUGWZ7hgEP764X++xZbf
3DUs/Lge4iJeuF8f3mBFXzKeNS95AbmaElz2qG1R/NY3SbU8nCo87/TXj7lc/L883TwobxVrYX8I
953E9IfXtqzJqIhq32DrWRpsKjzzYBTO3GyxD/vPdW97JwiBPDgHb9vtYqyfX52a2OhcY0oVNMg5
uVWiVO07bcmvmwkFfEXshA0ntKUujkxvAEsl85J62eHziNcqx0bxvZb7h2Kqn6VU3587QittqF02
GBzrlwrAG1EfKDc2LoIO6TkbgFWpnFjIrdcp8ZgnU3VUGYbdv372fp7G/XhUn4+Hy3zP4L8/v2HI
CMWobLfiQqSseOR+SnZsY+NveqoQGIlZXW2rFmebYD2S3mGJ7v768f/7B9NFQWZCCQF6QTGGXO6P
b1jyHsqsyZS4OJqjrsnygZmIH7mPZCP+CWFI/MkbxRQ+nywPrCDQ/l8OgXByaTP1QVysxFdXtOXE
T3MBEmkdmmb3Fc+y9coeePl06tCJ2Y7zYdFSYKEp0Pd/8nL/2S9uEj9gsgdkqPbru9awtMpvYM+g
sG/4kFhumFcnoyfwkK4ZFOBfP81/9iFZ5sF8LvnHZUb38/NM7JueaKY0YJT35NhNcT4HFpTz4wDN
9Fi0KSH3qM+PTZPwLgcfJ86F9FUUTKlgVbCYJ+AwS3WNGnvZdumGd+qzRTrUL91azL6J75ryKbO9
Er0wIMMh3/71LyH+5HhxCfuydEFVjsT9l49Imkfh4E2+uJBqrzdbJqHt/v198x7X3raFRpYteS7l
xBNYeESfR8kMgAIUdbOvpwI4R5JZDQRrBnEtqmO9Y3Cjq+tf/5x/9mOabKIt8pbBIei//JgaHCSJ
ulFc7NnlCXl/mhET1C9CD8Vjk7f/7J293KA/HYGObvOuZu3Nhpmm5NdHLPrISPVs6i5jbVb/j73z
6HLcyLLwX5kze+ggAi6wmA0J2mT6rCyzwckygncBj18/H1gamZJamt53L6rlMkmCQMSL9+797o3T
Fc5b6E/rH1aKFtO0yGKwXEhhYRKGxE8PKR3ocZz95wQtOkzYcu6+WtXAnW6yApgGD0ECGvRir/fE
9RK17BruRiSxf2kHr7qZhaUuEEDsk6QhfUe/s7r5+8vIJ/jxY/FJ+J4t7lzJ5OHHBLUF2qfX0MF5
rNh+4fnNiw5STLH32KdngssxZ4yc/4e0C6Rj5O42GdB97/04glqQ87vN7Yx1eEv3C8dewaFgWCKj
O8Zuy1mD9vRsbYzQCZfAtBYEiWY8Gu9qg3zmwPQqSveRTrOzJRw9ZjYvTZ4MUn6pkotVzp2lBMHY
dIwe+5IUCNUW6UUWqrrDnIU8W1XahBQmc+MDmvqMOKg5/2JmrQhokUAMljPyd97fEH+d107luZvj
MgDF1oGU8Z2CqCgrrR8IZUORM8X+GuBYtQSce7EildzzjPq1L/N0DKzQ856hJgCrb1ICGjdo+vB6
FU6kcbXTPIPWCA76c2Mw1VjFcV12XKalQ4KDN5G5YMMkGGeRYFYQ9XGNKD0803TDnTYO6JQ8co31
ozGixmAu2JXOtmklyiM6/3X94EVFjoHLxwYbqHT0X6O4Z9vNuEeI+eCRcznI7Zoipj9CaeDvPEaN
vLvKcd5a0GzJtlSsNpSALMQDvsUnPPf82EyUdRxgcDGgzoR0z3Hr5+hFM+RA7MwiFqqGK9GDRT5b
UJHnW9eqmosxQWPcR3NVoDOtk0md8L/Gd/hHui8KnzXKYsD8BxMYX+BbDE20tMkNw2QNi6j+OJrm
8oGUi+QsBzURVqTk55m43K0D6eYAvCvcS8JtPxV+63yo1tDyxoUJxI0yfYv6MO2QoUVlYPZ8PTQb
u/KgyVSgr+4BkEKhbNK7D8sJDMhMZtFGVd1Xu0F7NDlJVL8YjkoytAAKt8qZDpJfvHgDlCXOmnE+
V15QeLC/GMvPtgdRfIPaJVwPVUKOEsNrZmM/ots8G7NLXgD28voDhznGyUifUtwFczMXas/ghOIH
bfBTlWVc6RKK540J8MRitTfst0aNHn6efAQOVoAReTcZLd/YHHZsCvNMKsvg+awrPkihQzJzV27w
brCZ0nbnd0BvIcVQgz3cumLhS03SytiaaDOC0R+5vXCP8tXDiPu44hseaUqiqltm134LnRFDWGJS
r3a4Rx9wETlvqHv911HK9mu7xCsz12XhsVmHoDzBydAx/ciGJ1RtC4YwSD4bhzfHiaO6oawLX3tC
yYMMrt9NVmbypTGd9T+qcv/CJJL1meUsDDml++SUiRULiiVt4jMNpFhg4DP5B8TMVNleOVwcLdmp
sS9a/Bc6FuldXzYsMcBY1YUZnn/xvWp6ko7Lpp4YrKjXNZIaDuq2wyaK818fw0q1X1eESr9lkCde
1iEFkWLruy3IR0A/3EA5wzJGAdI7yfxAhhZ/meU4PO7LItPHKBoI6Vj4Rhh7sBrLUbwMYsG/LhGE
9AnHDStP5UsaksMTd1M9BvNaPc6Say+KmQ/FI8krZfHQfk0qboZ0/atBzzUYiZTq08wG503l7KL+
Wh7VObtt40fNx5QWlIXAvJ2froXCQg9mPpNf7r7JifoewQFfbcObQQacfkX753EtGAUzlzXMO5Lu
SKOuQvMOtl1WXbiN+O7k+m7LqmHjwbJ3BH49PZkpxJxtRbzbzhFZ/THsaS9v50waehdKnyq9XUDy
DRXzvFPTat75wM8Mm6oa5+nSGLrEPLMWOEjJ/V22pN3X74cfJp5ctNRPGTY5MyAV28iadOMRSmkD
/J/VJS4ccA2eRbIG2w5vsJYTmltllIwDceeEn3ODHs6mvD5CInTSaT9Mei2D2Hm6QI+Pyh7brwBf
+I7qUFHc8bd+JNiASxvdY8DcxDqR1ZccxCwoDEzXOrl803dla3knPk51Yw2G+5TM/cyMjG5QETBz
0MdxZMft1tvTKXNxZ0YpOxMsfH5zOlCu2jBw+9t6jIz4WDDxoEpzS+7aPmZmtVP874ImhxuYOR3X
rMPi8ToNifeSZqrJd11jJgcUc9wjqDOdt7ggzpAJ0Ko5vi4CWU6++ZyUXBU8e/7FnUH/Nj5PWO2u
L1+Mndqm61Ofd6L+mApQZH7Et0q53xxJ++RbJZJOBTkbOddh5BvyyyR8NVZe6TRH7ptWHc+riUt4
B/qNVAkQHP5F01GE07HeiZD4RXszJiwBjqBG3wmds/jYURO1Dz75euNJVesXlDY2S5OswuZYaOG/
Eko++bQBF3D0WKIoijC4UwPJMSqeZzN13rDHihdpKM4AdOTYmiYlXkZLc5EtiV5/wzrvE4iR+IR4
RLRmt40Yp4frJ2QnokZuXVYgjfX6cD3wLuMagYWV5gUluHxJWLrJleFI+9I3/MMK5TXYpLVKW8jx
JNp5vTuv2yY8C+6oOjesk6ViPvvi1P6llIrc6V4Cuet7TjLrVdOIrvwgHQWxgggEeOhdPkWWhPZb
3Xc8r2VMymOeAZU1l9kiKt1a8Kvg6FAIgSKWoyTj4ZK2YnWMW1TwCCwkMiJQi9NTnISEWIyD15CL
6cCQdfw+d54mjSuf6CU7W7YGdrU3GyM3aMIk9F/LyeTYmvf2KSNBodoR3z3m54JhIDh/7AnNM534
kVskzLjQy7q5JOl17ZtkahyqSLDIU4pE65Gc1BEs/wX3xPUCfF+L1oP7kErWhXVhRdLNjnO9d8No
YluDyKOPE2ryz5pt6PF6f2LkCw+4S3pMs42d3Xq94hZRZs8N5WTDOY5mrX65IYqxUD/X3oCfj2a5
PhJA4u/IC3PeIvJ0X653BTwQHopMhuLOtUse5KYUd2inuAhZu+Y9umUJNKdzSlYiCK7G1mskTQjt
kBiwSdYPZIzEJW0SoLRbbY/8u5lCSAes9+JO2HwEbjnx4sRuNQYij3iyEPizw3jSsvZVzU3TpxWr
vZWIe8eTyyMndW5q00CFse1GHpXrCoggNCuCKvS42F1orNs3adgIz7yRx2bdgNCkRLh5UO91LApV
pAfAp4byWa769d2mTH/hQDQzr8tIdHoqmCODouGohuJspvBzIj53Pw+Ku5tpNqguW09io6mFludB
IKCGtDyU8T1+dbM6lSyjd9pcmYmOwk7Ozo9VPjAJY9MvndNThBCA5sOTqCFR1tP6eT1/fABW5j33
airuSfb7ggQEY6aftkeyLE1mDDw7YxalP0dWW2082YSMiTlSbwf84LiX2B5TUhaa7ZyAkehoefpU
KLP7SrYC1zmp+UIrZ1ymgwGsem+WkL82UVN1xIgS1JXUdXpr2a0Q0Aic4sTJfjqigSAINa/rkvgt
5B7+lFMvuHJiMaTIXHNJZad209R25rlZF/8z/gQakVAvqKngI3KCycv8ZFSSLgxdNpLvchKkn6NU
8vXoouZPpitcJMuBz0oHcGSsPeqjpdfFvxmocYq1pMPrOT1lkCKxeTUG6sORZ2Y9KMPE5sJYPo+q
T5QAJmHN2wsXj2aTrKgPbMKS4RdcN5MwZt0mBqbKvlXUmOwufu3v0nUPF0YavoYq5A66HgwjMyrr
c56nqJZ0x5pWuURF3NBP01g0Kv+SgOc8jbUv7iI4G6/C6NqvDI5U4FoZQHZuJ4I4XMn+yciFu7WI
WK0WN5EvA6+8va6bBJixOPpsmLu5KVdP/Vpv1qGvLoVWSRGENe2rcbLrj8hmx03Vse7phkeoy7l5
GH9nZ6Ny9m60rsxgWdiBONvFR+nEyTd7cM32xql7njh8yZgEssa/kCi7VhgN1YPBzlxkpbIxyS2o
vDiwTd2x5XyzUYS3Hio0y8zFpFScVTrnzcSh+6KUoGWHrCLZ0ufhknipwbYBF4GTROGysbgoWl9Q
/7p4jkm7XV0hd+AE1uXgWjI7ZvEzyCeEFn5ZmPsoKzy1Y1Au97xy/BLrfno3xe5yiYkVe1f3EQY3
nhBWZ047xCbmsvewJxWmJFOiNh604VZITha/xHuorekoI8f40teW8xWM1fItp6oEUT21lNvovTbU
VfIGEQKACYqyQ05z5YPN29VBH4Y5IJemTJtdU00NWLYpuUs80u2i1E3eF3UXPbvU+NO2L3KSmVrH
PMzKIWHGqtEXGF72pWpmfpNTIqCiUgZB+rCUBifW3IxGsUWhjH1F+4P7H03pt//PhIcZ9dow+9cT
nht+Tf8lm38/3/nlh36Z7yjxk+/5TDT8VQYq6UL9nxnZ/8mhScMgHVSJwqdES+wXe4Xl/0T3ht4u
7RaX0YtJB/q3GTo6V9/y1979v+2vEGsL87exC2EDRDcQquFwGgEkL+UPbTeGT7FWSxidB4GmZWuB
LHwcRbQwxSy7QwKk6DyYnyG/YSVtbHvcpNAanoZq6I7aI7zNakRzwE5nmv/U6pV/7LKvb41LQmfO
lK7kAfnRJj21UNgyqdyTNzh1de8jtbpXi8s0P6X/xPm9r55R5xv2LiEaq4swcBo1gWkFkrjwq6KG
eGyFoxq9q2ev8N4vtRHdzXEzdozkW/GxiGOU9rt8qJc9ciuDytpJpXmPDxKrf2C7naGOY0ajC4AG
zSoKCWq2CZEQiv938TxEiGMMYhk4x+bNkwpbnlm0NvjvcPL6Z6V7sTqe092k/Rfm9yw9O5+JxcMi
3P6dX9U5POCGMEtm9Cwc/Zg2nwvA00/EKQBRGmxdg6kEAULLI2OZ2w8hOJJzB+0n2ycDwVGUF5b9
SPBZgJBm3Jc6fJ3CyDjoZNFnsCbi0PdW+yUhFe3eL5wpcNP2RkQV0YFuS9hnMj0IqpCD1/bdDUj/
4TwZgxEk3sJMPcc2e9fY1nwpo3hvEEZCjduL6smw/Y+EoBOtzQJXwVfNgYCEIRQ/s3dGwuEq43Hp
M7ClXjy3uzEZpgvZ4c9mHxGePfdMtFhNPeDO5LHuwbnZnzV9wI1fx+QuYlJa0F6Yiftkqqx+GpLS
glilyKQcFuww6BJFdotwrcVKE9ETnEi/gATT7JAySghfOaYf0yRZEjz6aXJrhzW4KPc1pNZsK7QL
lQKR6opZF8fJCusdeAzwOBwadtDdqhNK0xGzUOQ+ctWbG84dep8SnXKOGLyeMT2pM9tPHgVhaeYf
6k60HEaQNjYjQwuojAaC2jZZ7qxSThdrML2vkRe7e5sguR12c7JY5NBt83nQnNIqpqlcd3u/NPgt
QLLU8VvGbc+hSU9brAbIqpnrP5neMN5BwQc/OLb9Lmcagxs35txpLCXHMACOS9lZ5EAUAOVMYoMj
ncTc0rBtw/2ICG3eLo3tfnD4JVtjylFLKL/nSDKKNxkB+CzSef4GWC28pcdhB2qiFLFrm2Zxh0b1
I1oL4mFC/KMneU3qrsY1tXvp1gRvNBaYyz2nBaEqrynf6A1p9NKonjFkrDngeBuNF2dqcQjb16Dw
ichwv3YqByMGkJvhmilewDa70I0tb+AxcfU4njNyGVa18wDza5ZOuilVaH8pRnt0N8kaXr6MdXnx
c07JREw02a2zxpxba+C5pMjh6aL1a28iFCXDgYMU+ejIZMdHjz3UATtTuaes0+/8eFw+e8My7cKx
tU/+GriO5BkVeb3GsLMSjh+HGDn2hsAWctqLa2Z7ds1vR3cBW6lqiXUvQ4+YNafR0GYqIUh+x6DP
UFKsefBknXmEfF5z4mlM0kv21/j46pokjxQRNXuKuPneuWbNDwmx83jvx0dXDwL54DWXfi7b/J6c
lPowQsAjEPaaYa+RkgwB9iL3zmU5uCliP+dUAc34lXZq85T0sJ3BfknrNmywpQN/xKHurWb1ZLWt
e4hk8kD0iR2Yq63d5R71d3o1uw+Lo29HGcdAe0ZiU1dTvFrt8dHcF0FRExLP8sziS/Bw9iWNAKOj
1ubsABVCuw/0pWnm1xa6XAzUmPGltfryvatHP6q1q/f2at3Xi9Wc50KMHyMVA2xYLf5iNfsjjg3o
ZRh6E60oAPNKBehWQECMFmDvjYN+dqwKfkAo3PgRN6F8Xw1F8uRBGBXHVrfRgw1Nq94McwcIE6Jh
+6nCCAc2WpSsDnoFF4QrwiBu/AaSsJiG2w54BF1vMTqY5iyF2zVDa0na0gpEcIaWl+NYSeEnsTCT
WD3uG89tPwH+5CUwlS0Xm7V5n86Ad3Ump10zAmJgbZhOcDHDDxyQBX9w07HO85Bn2JJx51WrMXth
bupfCQ/pCnsQV+6DN8uVAdGCg8B3jWISlUB/0ynXvX5tpEvENwV6sXgDAGMrB+Ht2tj9klo4mEdF
vGPWTNYrxv76lCIHe/CtWPCqxRcKa0gVcOit+8moL2nI0r84+SWaVQi8giglD8K26xgTaP3CAK0L
g7Ou7fSOgt472EjD+IFlkveEfMBdGFeGhtND05CylyBTZ9qxePc2iTKNT+nK4NDSmm5sB+PktmWg
/JGO/PBlWLkdmeV4gS4q4F3UJXQL4Xtwlzr0qK7YD/uKAJlXGkhbwRnDDWbpG0utRBHHovO4hc/o
2TtAXrMdQBrwrf2s6SkEE/SBVzftunLXrGwS+4opma/IkohAnxBE9ooy6a5YExV7I2pJ4p0P9RV8
0q8MlGSloVDC8XXFb4adDvcG6QNPs+k+Z1PoHNIrTsWyNeSFknSOW5DLAFcQYABkBFoG/COuPs0r
maXrYbQALeH7Cq/oFsNKy0+W0xT8TsgukqPaDisFAAFvJb+ophWXluWMp2glw0RXSAx1F8CYXHXI
fj1PZm8IbD62hnADh1EjkI/Ur88pmAuMnaOCFmgBXImhphPxvjNgXz+NsdndVWk6P9quSKBEDCbI
xFYwceEkZNDrap8if2SzdpRzGzsVOo6KR+yyJnM7Aa5zvOYjUhESDgsbJEQOtCvEKvBlRAzxWflN
jfKXzNozfvNxLTAdqaGDVj46b4yiGz3qBSyW61WMRnr3wjB/gQSa5IC+JmPxsMmm6XBpBD2sDZPa
KN3qEgj7lvJEv5epNxuPg2UX9qFn00eqVC3jhiBrO9wBMnfPyIXYCcgvLptj1nA9g2kM45Ct1ab+
qnJLPU+TsDEperCqbXoajG45gm1iDl04it08vSV8M5tIfvUK+B1qetXEvj3BF/E+NaFKD5UL8GOT
ETH2hXmccVaEyZQHWutYoEg4NmkKioUtg3lLf0iKWjyQGBUXZ3Jo/Puo9+qf/dK0ky1nOPjfKs1N
vMmDsWmt3jWDCS+k1d24apZYfa5nlf9YBf/BKmhZ5noQ+9fHupdva+JD++3b7891v/zUb+c696/8
gjj/BNoUDlXIqhR//naqw0qIzoCRvETDcrXG/3qqs3+iXc10mK415Co89f+OcM/2rD8d6+BLreGc
RDACrvpRtUMIl8We5JQng8pP1AemdVE67EJjHIkxKpBDsCp5crx0cp63RdvMgWgn68AwzTs2hQ0p
2QnB+ALDEnctdePLlJnZzk1MEscj9L/bUVvYaN3pA9bmZlX/OxbZg7D2ZW3m2540ui1mDnuHgYzI
97rDrNVGBwe1ZOCqrNmKkGH4Qjj0YR5MOpC+ZVcbBHjtHvRasc3Ldc+FafXBrhv1VnJAOPUT51LO
BSxKnheY3WDi2kgwa2gyn8o5yYnpw7SyGVobO4Ul3epDLPrmIAdjObdD7oMEkK77OVRezbGhqEHI
FDqKbis9d++ytFMXplXmUz9qyUDKexx64d+aGMgCVUTRpzxu441vZcNx8XoA9QldUjQ1+qAxbR/H
hPxdbc2PVV15J10SZe4SrrghLEbcl5yjo5LKoZqyB4MFGfO/5Ag7j2qXR7Rc+6xxnrVplRCLbHPL
GmhffNKrTn27YHkzFnG20VOd8dSR1CEbGvtGugRrS/i2cWMP3p4ygFmOY/8iktrecbj2LlFYOAek
aMVeNpbDb22Xx3qQ7a2XGCHMZ/niTsX0Zc56d9eOKXuRl2HWykJ+0ezme7evpoCaZX6yk9T73Ifw
+cr5EwruFtKHBah+iOQ69QpfB4x0e7zS2DoTN5tv+1mmt5FTYN3BTB5vJ+RGO1XkaKZjpY6tqzUp
YxIzkCnkjmQnTiyKQHcN5uYzyb7jzxFSm/1ilpMiH7kocf9w1rUhZ+WXOa3fcRRN35E5PL+RtMka
Wy6OeWuAYL1RazeyKky+5MSPKVYi1aIgDVUQL5k6h2QU31tiqG7zUbyDwwaF2LDs5ogUPHucGLee
VWkN97je/Bu7SdyJ4ZkNbzcRRuFhxeoTOIAQwTla4PHHztOvrMeECK2Sqhkwsrb2sV0znuUUScOv
ksVx7oneLhef/BNp93ClaTNCJxrZxoO0gfnVioJzsUTqbhjO0XcayLdMyW+1K9+qvPHCC2O/Kb6B
FPbexVTzhBbkEBpKGAQ79HYoD+Qrppm3Gfyx9L8s0JuSXRTOC776qX1oe6mKL1Q7UL/skgGV6vp3
DuOBB/29MZFn3osdtukORqHY4fzxyZH0JJzFa1+jRrzzVH9vd+D6j471tQsiv7dESFdeGyTwZSrv
XH7vn+CCo5nCQsl1L9YeS4gbkH5LRdjlR/yAtGHMtSPTXJszIAkknRp6PuKxvDZwKERbBCSLv2GF
YwddGz3m2vK5Nn+UX9AIWnUAeLyGnO6v2fnpZ4+caOOoyoFJiVPlYG8res0ZE2DNwCScoBzfMrL0
X4t1JJUhjuVOMWcRnQQJisOm5BT+UFIbfJ0xSWcHiUm0Pnoz8s4A2QOgAeyXuKJLZ1WALXmkXWBL
zOw436A4ytocdcB19MLaxytCLmcOIP0W/WuBwMraDIlfVvfe9918/r63Z/nomEG17vmRN3kRIv3S
vZ8Gd9o7Ngog08wH2roO1xh1SDi/5KOSZAEYLZUooeZgkQt/PKS25d6Wvt2cmC/z3E9OGDhZvmK4
e8s7QMeND6U3qEMV6+yhlDn8N3QnGw1C6TJBD7sJ6xoPCOQh8rdsQHybEj1Hgy+rF5sudeVZefrg
GCVkOMUgbCMiN9npCEnPnmR489nLa+xqsl3E1hod4sOMsryj6oHZPnjuXec2w0dO5xJWseXfcK4i
FbSBTJ1NdnToNFQsThJ9zum6XeYvzdx8Zo/Sd65lu/vRY2SVAEejxWA25nMEYWs/mSkgZuLfH22b
gCEzYRyUR157X3XKgCUxm+ehNMMvi3SdhzkUQeu5EWFvaXgs+FUfMk8kASBT9XEQzVRtOlBKR05d
0423kDuP7Y1QsGaCpjbO6adYWuLsNNVwx7B5z0EXfVVngkLtOEyBtaAO3aVzuDy4fpruCFw6tHlZ
v1u8qjvN7tAfhIae6AyF08DtHlfANcF+2DXie8/2cY1qtB831NL1zmdKx3mesnrk9Z9RijkbiZAQ
IVYYP9RzNG6HBQunDVH14PIB9jWDA5gVox2zNC72ByyRmr3Q8eu3gfyIW7Ao4tvQy2rvdIu1y0Qo
jgxqrPfGxOtJH2hxLdpoz5yv3umyy+8yc2xee57D2153+sFxhH9Rnii3S1ymlyyekD1b8XCXVc6y
dfDMHvNl+NQoO7nMdhy/J7nBhGiNfKBPW5dKoFg43aqKxPrCQsiCnafDxOKoBwctAkEcrn5T5J01
rZsFxAt36G6daU13ogmMdsx/zNx4uRFgbj6PbUS7ZyK+Jpsr8xSb0ftQl+ComPlQPHgQIo3Z2iUy
YzRtCgPWXmjuxrhqbqfSn28sowWAwu7fBJNh1YEtYkh8BIi8M2SP2Ldnus9xgNmtb9C5aYfJhTrj
mPB9yLYAYBDJDkCgkmADcO2KiN9mjmqxiIvr9dAxNE6c78oe0MtMRz0zZSXQmhQunip3jr1nppAq
YsuDgBjFL60718njf+r7/8/YBozUGrP8r+v7u2/jfx3fihp7jv5Djf/LT/5S43vmTy5NOgY631mx
v0xuPPmTgyoAHKOCMruCZH+t8XHg0DwGgYMC9+qDpPz/jYwF8pX/HPgscwdpWv9Wjf9jhe9REuOi
ZD7Fu+BQwb//nYEDZvQUgRVfjlkJIduCDLuRbvT6u4vy8H0O9F/EeD1USdm1//PfnIn+OB1aX8RX
vG1ONPzfD0aDjh2p5nSxHHtKzs3ktUsQe4O3rTO72/39S/1p2sNL2VwWHPRkxEPG/ePnIfp6QoeL
c24ako7GLpJOKSGSiwp4VQ4e8FgIYqmnxbE3PIHVP7z8n+Zgq8UKqb8nBKe36yzu95eT9B4Fu0E2
x7QcXyTTIpW0wd9/wj8q3Pnl60vQXifenO+NlPk/fkINrhXSrWiOjhhfJsd6bX1RbXvJDmwuDXfp
r7fzX3xzeDN+/O4UI0TMIbCMoUz75mrs+N0NQsy37U4Epx3tkc4qY3BRbysfr2vmhMU5JxML7ULD
6ho1nUnzjCSATZP7EJaQShaaoXiYoASJgBVAe8lOEAr9Aj3I4MNpz/OIRbH1U2YPjajHDQ3njU59
CS+psD6Dfj1EQ9v9XNpr6q7uTPk6t369NfCpFAEBPtZd3PR+YMWZFfTmPL3OaagviRuN68nN03Fg
oz16cZ08ep/Ma3Oo0NZjGFXOPWLq7Il+5HVCBlks6qI7BDKCddQPA+o9oIum0+yHfllORCbcQsUf
9lZR/Gx7+VOV2F/IXHrsNPXaaKviXJvTp2hgtOkXqbszHMJDCsINg4xpwoFjGWHApQicNh2/6dhv
Tl4a39cz2YmJX+mdLYt+N1ajezcRg7P1DTc8y8h69QwRntM4YZdoiemCivoNeIn/MpUtZx6RpneL
30REDtME7RW2fH+IAo/iGHNdyAkzycNdak7xLeX0to9RnoSKCD4nMt1sR4wo7n8OSJF/6mDKT0Qr
eswYKe6CmFHzOvnwLrWZpsQ91uz0+3LS2n1nl57xPibM+76syOvbMeSRL5XgzJTrBPaKheE50boD
3tus5WDRQCvLTWcnyybbFyN7V1M06UNTVfM2HUuBT66X+IFy89UmQJVcn2baGnEi+4/ArMmiw94r
LrTxopckbpZdmVRiE7qFHcQNSgeaxcI/LYYOL0wf9WO9lPqh0O0FQq31sVlU92ITdHNccW+3YrLc
YwE/dwOVPdn3XTkd4Ah9BLXhEIaQEEaC1mY62m3iP5pulB7Y2PUt5oXqoWc0K9t+vkUkWDe4InJz
r5m3foRSAusicdHhCOTkB+3b/U0SjtkmBI36kHjtPmQaW0B88AAdi+hTSgLuiR97Pw3R2S5CCoh6
fKzn7B3aymhjDOjwbJBMN6gks02CPhhACY5wIxwFXFXM0MKs8yNIJ/vk1C2Mv8qkMoDuXN0XM/sG
dzTYcDwWkflohc381hqUTAAwysuAzuimi1zO3BPdDDcHsEquBKqeLCS/uDEbXg0QH8B93zCsFedD
0mAdIzSm6fBRZV25DVXkH6IwHG+mNAWAWPXj1mWCcQAOEvLsFwYnVEhRNoidbYEoBiVYPp4XGYvL
5FtqH6au/1oR80O+RVIGrhe/WaH13qfHuYu6znxKptk8ysH6RNDkxVB59JxVJkBmjytNXsq5swEJ
DSFTj8UmFS5kOhk0SnC2WdJbo20IPmnCPCib5WvC0V1tYmw6GwXx6RTikd4Jw3yc5n7fTTCWUgRn
m8qv8YRnK58odJt3WhgeKcftaAR1o6s9Ra/1RgOIrLC4ptMx7Qk5t14cZKEYWjJdnjgWtQ9MZ6w3
1m11SorRIleIORROE2BuMZM0Uhbq5S7MM8Z2TI3nd5VQTEmofU8CKg6mFeejrkbyGH2EpqMKK7Rt
IZERJhNNVR5iNgAyIE14jlGEZixnkHbXFuqUD/JdVuBDQRBJEojSZ1srg2xGIwzCzFC3UZh9Cyc/
ZYDbYkmV9ltv2vVn5kvDfW1zetk4Oc8eS4J7n8zpdKE1mJ/cQiJ0wxqBVHgZP1TTSB860byy6TPq
3eYuDxAc9Sn92UcN916MjfkSeov9aC2pG1i5L4ABFoz5KyenM5jH3c4tub/E5E5fC9TwK0YAc2db
0vfy0lcndohf8+EpbRudr/myk71NbVaPHIH0oacnf8ktUJEb8CcDMgtlHEFFuNum8b54TBwg+aBd
Cxpk4UwElPeSt5M4lKQr7bS0Z2J/5uQoM5tYEdePj32CQrqaeufodI5z7yYiI3eaPp1aAX/JfMjn
mMs/xNM7wcoVSHQ1ey4SSBQVia1jCgYABpb6ZxLMd+5YFO+7ObM/ce6O71ztLu/b0grg3hOCmtZa
3/Wi7sjLSrnzZi+FFkoACvmzRsDm+XOZtWBhGo2CMQpbDqHVeBpSizWDc6Xn3hCiMUtGz3nbf68r
/tPE/4cmPjxYRd/716pojaL4JWJizbr4n/++VH3S/ikq4vtP/V8TX/1EdY+lGYQfZjn0Wb/Ks3zg
t1ROmASVK64W/F+LfMv6ySTN08QfDxaQAF5qr1+KfMkv9KnJUZtKH/WW/2858K0fylKKUcsG+kev
1oEz6vzoQE1mPfbEp+qTw/SJMKPUEE8mG+mtojGzr5pUdRun9szPreGFL17s69NclCHZKUl4bhni
QwT0xKWi5XnI7GVYB8Mk+ClENy+qJlTFi2sHpjfNs62AUn0vSqP/lmoCJ6Y4yl9tCTaqLhRpktgC
QIvZ8RSU0hsC3QApE5Gpx0NXGMuRYaL7TKNo+gcD8g9VM1fAJtvZdrgMXNM/mfNTFBfUnHV9Qi8y
PcDfY/Oae+yJXbd+Lt73726RvyicfzjyXF8PSyhWVM5UHu7qP5bN0gC7F2VZfRoNba3pM59RLgzb
JOQa/P0r/VCgr6/kWVT38HBI+ZbW+sl/V6AvsAUWRvQ56EYEXHBGZ+QgjnFQxNg/DzK3D3Ochv9g
s/2Lj0cryUP0x83E0XH997970dSU8PeRkJx6l6Hmxlhx5y3ISSfocbTPm7//iH/1ag4yRTAZysYt
/8PFjHAvJCVZzSdyj53sttTFsp9cnBb3fe6//P1rXQPMfydlXK+n7/G00peEIfEnXAXuhTwuMjM5
NfGUg6+LaVwHTVOswWECtOIcT/c9ze3LSKfsuOReV++S1m3/7c+MeZmAao6xsJJYVP54hXOBwrno
kX00pGoxLW/nNmBLCF98tyZO4O8/9J/vIbapVdLC1BD+6P+yd17LcStptn4iTMAlzG15w6IRjSjd
IEiJhPeZMPn05wN7ZkLi7iNFn+tz09EdvXeBQKGAzPWv9a3P9s0Ot5sDHyM7NpbWd3XQ9XRE8Qtu
6NZIjnOfIir6VZgHfznuP79YpC6kEdxuHr5Wc3lu/XIbkRQYaXhvMnqZ2wFnDd/m6ChyiFXKcuzP
5/jpWAiffD5sEMggPAXNhbL667GIZ44gdWl2ThmngPqf4e82Zjef43l0Hv98rE/P249jCYuiGdRt
kyzRpy8vKyVGIwwYRz3r0fpIfpyK1BmszZ+P81ntWM5JoAKEHg8Zblf793NSXtF32MrTY2SKIcOS
gCkI6nDFEmJwxH2SknJZTQCfiVHiAo0IYsfJ5c9/w6d7ZzlXeJg86JZJr0cS+/e/AYcVE0wh+Ruo
TEX7pV946RWMLxEF7ac6DsSm95z5L8/zTzwCsRwWNg0njrrPO/RzPn2IPSwakZ8ek4BdAy1k5Ql9
f75uoEHtO6epyNYZNS3ipBFjfx2NZGOOo1dNP8HFtt2PBrLrKY8q6jUWchfhfP5DZ8a/pNP/K1nk
3/2dgi9mGclTb2p+lmtyQWEiKAKDXbHvvc6zcrv1gEDCV8SizwNLhY8KPLbh+1hpxvxiDvZMVqaK
oqPKa/ccyjA60ijkXCMK9P7OG5I629RJ6A/7P3+T/7xrFziHw9SewKz3Dw6aGVL+RvI4RSQ355y+
qGDKMSD1f9Po/vlLDMxFU8JKhPTpf343pobNRUE4B7RcE5kiYogQjvp/hpQl7v98Tp8f59wngen7
mMCZ/S78jU+35xz0oievyOO87vJNHETDBuCiWtNjk8O/bOJ1M43z2YL/8o22v3iPL0n+5cJaplh+
ib+8VZY/A9+HDzyARQF/zqdXWNE1dHcCMD/42ALmo1/YPExlODnNMVaNvgO2Zr6KJErXaapKSGRN
ksX892XuQIhEnPsYMECo1HwLzshWq75lM0FQSSqCgzS1XrAVAFROW/uLLpzofaDw5SmYC30Bt0Eq
J2w7795nBgWGNRDngexXs+rL0f4iVO7dU29rHgijWldJ5c5qYzap8QBDXd/NceSoVYFr9KbsTPlS
RLP5qg2WcaDxcLqFjETeScaL5lSVLYzQisTtgcIpt0dISRQdtH63rBHq3DWZjLLvTMLI+oGe7DyO
AJdRhKMBfEg/Re57MUh33JSSBpttH2TJhZ6l8uSSktxY3ZC+qoSHd93H4h17eGBDVGDZiKfKDOL1
SNpJ7czEc/eja7IYqvwJyAhb3S1ZGf9b0I5d8AWMK/cbv/4YuYMdP/OfpjPuArvn2Wn2yv+macPZ
THkYX/zl3+1xq1ExJpjKtenYg9JNC+MhrJ35wnumeGrbebz5uLyRN0o0rsS8a5w2yU+1Zrt7jBhv
OifbLBMabZk30yqaZNjFP55WyprPDCx5QgXWZHynY507sjYnC6mmsFDMUyShFXoOQZ3ONJMHd0rd
r6ozCwMMv1ndOrnNUDlz+ZwxSZOLJykQopInfe1MRvirqOvmeB9q0uIryC7iHnXceWS03cHXsbm2
pWOnr9Du7Z0FR/eFqSWZNn407EqjtNR3YsStupZ5R/INWQ5pAHbcxnet9Dt7fx5NtMM8WdQAF1tn
uQ/LsY5O9LGO8GsSooUbPVksYKgz1btqKLiX/FLqC6ojZZkRWy9w//2g70phkP7QJesclfRgXzNO
oF8RjNARJZGBsTX7pHkBZWESmAi4e0VOUB+E/1QfVMKOgWIc48GDabyUnLmIdEaRnfKg2IbUKdAI
5U43YKRaGp6x7Mejrrd0FYj1bNTdXQxD8WhiGDmTgHDXQK3TDRNo82I5lT6p1vQOji+ih1j629pd
esq8Kr/MHG0dRYKqSe3v8xSoCOm+aSFcON8oR0DOccu9Wc9YQ3LlbExj0jiHbXtNKLzbhRPiMZ3H
Rb7mqtpPNF/fQPGaT5kV7pIE4DTI8PrEAIfIhKHAnqCdIp1yWig13TrJ8wKtVKqV3btkV4T7rSM4
cmESeNNNMqCe3pk2wxy42BxtZyfa9NFDNt3OfWOfC1KvpsrFupG0GjBQNNdE5xYKN6G4sKG/ANvL
lz6ZX8PGJshMZjszSmcDLAK5HsfJ0TCDZ/TXqFoNTlPAU0F1jFRjfy8d98QM01oNdnqdeCntR3i/
hiE615UfP0vglVtyc9MpKUoewO6yRirt+dpLHefC+L69s9KiPxmDyBGwvKvcb+egYYKb+fSoLQ+R
uH+Dvd0cZqvOsKFEQ9QuEdrsZNXuog0bsX+lRMEfVBeuA7ZwtvWj0K5DP3YRKfoc7BAxxWpvWCi5
yWb0lvSLbxaPHVPxR3zH4/0MmaHCj98EMVloPV9yn4l3VMLhJNEb/MzKtDtOhTcdcXyXHJRV9KWL
zS/MgMYv/jjPW0crtV3ePwKUdjMka3wQ5W0vcfb6/NIolSUFY6/snPZY6mcPcU5ve5VXXr/2sELw
KKqAcrgRbwQ/Dv1Dk7H1ARaZb0qWebtQmxhWxwFfdtfY5U1vyie/0O3GIi1z7aJ8Z+uYLsRsI73c
zXZ4aSBVM+LfVVkubk2FT87zVfxVZvF4dtS0kYjWp2xUVJRQFxt+dzCPRStR2X26HnhOHuHaJScw
yRTC2WPQH/RQcmNmrB3YIhTGXTF3/racu+eKWrUd4J/hm3Kr4F26E+qrV1k2czHhf51GHeq9KVKD
SfcI9b1WrMeqqT00WofXk9F6CyVwXqNCM/CRrX9gBx0ewsmyqXsHJ/fW2EGwbcZsPrXSufila17C
qBsBSoTWFWZwBMW4wrDiF+FdEbURvjQUZjb/WeIiU3TWg5EaqA+yCE98qZTbCQoDeAmDrYfL4v6Y
aPm48ylAPE5t1UMVogw+IIu/WJCW3vlY7EffwN8GqXhLHMF9hANV38ayd2iLs7JjlLX2hSuYbpyS
BvchsvaDENzYYXXxkA/WURnat3FbID6SQr0KY/oJu0aL+0i01gaMFslPUze7QvfBi5KcEg+adj30
JHXWYBqwZuSRCPbJgA9nVY3kO+I+ip8qc3KulRnUN6aOWPaHTk1avCdGv51zo3YJuQ7FHiKB/03k
HiJO3cZncNdBvYkiCsZnI5zfJNvxK+mM6k66BtQcpwnJxRFK453uhvTXYi8W1+zYgbpCNGUDYNWn
wpolvy7ZXMasLG4bT8gbCCzTwWn7hBb5MDhQNd4dx6AyVqQFg3PdTtElU5BV3XgoX/OKCMQ2b8L2
q0sRw87zsvwdJlNKz5BPropWOLSkrOie/L75XvLR266tGX+FQtskASI9vJjkCig1NHrjGDeKtSx+
WiZoSSU2LqVIZ8xPBINrInVCpdu8tH+MRtiAYW0iyg9Cp99WcTxfyODUrzhVhpOeMiILIe9AXNR6
Pwtw96Rn5K1lDv1r1uU8s9uCtwYPASxicj24fpuLR2mqyu9/eC57xZXpVlPynhgUIsoUwBI/bElo
3ZHGO97L6jKJxr5OR6EejTgaXt0uDb7FKuyq1dK8WWwmk+kyrz2qM/xyjSJSHQzPnU+EpsJ4W3rD
11mCJTfzst0YwUBfaNYu8aMxx0flgVui0MffSMAfa4do/uJsmxz+Ksmwq8rMizumBfz/kXcGeZQZ
96xSnsfqsk7ous/a6WBFS8MDiXi1ka5d8zijj/0+cDJ7Xk/CprAixEuztlCHuC+x1q9jfKcPVOuY
u5CCsW3DS2HvmI08NTpVPxr2RkvEgSmNUXIViJN/jyBJIqizxLkkfmNXDI+76eCZTvQ0C9t5MezG
eLfJb14xyYwfRIVxyqr52MmdwkerSoeVrUT3PWrclOUk/CZidI8sjKOtjDwTQn77xXOeYoJXq1nz
eKW0m5uqfDKJQ6/MwPjiD1O+yvyKtic/2EHShepVMSilQ6BcTSxONr6f0OJVdcTw2WOvKkzH63BK
X/PCTqq1wT4Z3ouseVXGB3sy7J3yxjfsUuGevbzLXMMOdzmNMOu89E52X4q1lQ4W1DC1Y6wWrxnf
GRusvbygs8k6z4LmbG1RHsIHJ7UK9vaMsZPhSbGnmHa6xwGb4M5jSJ1Vwzv9RADMNNXl3kABNsAF
c9ujZp3Sbi4OoYk8YE8DRRpNp/ZNIs3XXDKeZ4/PW4eF0ImaUZc637RlViupqpATPi1r2ucePlSH
BdeaTbUHbXm6GT2TFm538g6ia5O1WQ4BW5NmU6gAzBpLwdvJ6k3iMBnwYtm/yQ4cSUNx9t7y0qU3
N/zezUa5A33EcKNBO9CkF7Kxv1OO8ZJ67q6Okpl1SngNPO1UGu23sdQ3Ko9OUOQfmy668MhFMALs
dvY6/Y4L9skKwy++Xe0bVtPrKiteQjNdBnuIlL4MX+H49WtNt/YmNCzxWBcpWL7afp1Ci4WVEfOQ
T+xj4XVyQ5fcLlMNMUJ/ZKDq/QDMCK6mRNVeCdy+23hU6qt29A/8JkcPLgwBroKGeQrZ4q8mLGWN
WSvImcU1ULxACaV16uwtvR3a9HnCUnugfe9KtI9mMCjSveCWkj699504OfhjmK+7dlDPht1BsBhJ
Sw/sYa7AHhgHooHLzxxronBS/9nr3YpUSOsFmz4Z6SJvPeTRMVu2EwBEp31N78PWJGjo0iAAt0AO
wuh2SQll1PbCn6ZHBOZkNAWCDsSJPjAxvNujcybC1vfZqoXAcVvY3fJ5dptnL/TleCPCBYHvY0yD
Q0iGLifDharpgmIzs8LaMcmmpSVnPXTwHbBs1/BffZySRp21KyNENPX6kS1nHuKOUDaj5TiP3vsI
tAveTVDoK0GQsWMpwkZqYwc126KY214xT4sodI+XmcZcq+ibitkgREbLHqO2BX2oerpuecc9BW00
XwwX+wV9ysZWzq1nXmeGSIetDGe2HcrnsTT2GZQea9mdWOk0vGXaHm8yD9OBaeV6Z8VdfkryMfoW
lwYid+z61herF4wyRcdOhBiV+Qr4yhMXmQzLljeUWBsSBvNfW4admwDerblvLKc7srbnow2vMqjy
ZYNOxoo8gm/57K+IeX2H0WNv0o7l38pNmlvR0a9N2QvEFjJLmlf+0c57XqS9E52cRCAKAHG/BMpH
I1gmNR/HGxrX2M611x1hBzGzyQt6g2C2PX/8I2FQ2l8wgHj3tZ+Fe7i4+mA7efPSl5I92NTZqASB
M96MmmUPcKFl1qMr7z7MuZhw3QW4RtnuPoTippgYo0w1Zscc3biAqGOuUliVeyPkT4Q9mJ88DYzP
K0X/tYa/eLRTauTIK0/6rkd4uRVpYT2XyuRbr3KTv3mcuiM+5ek2n1jvaiMxDzpX+jI18yzXExSM
I5aJ6KERbPvaIWlgBM5Zu2epxt5eqcLvNkO+2C9SjSqCeMnDAOMyITmQ/TT4CczNEaBZ7n9TG2DQ
4uYF8Q/8Zp6hKAb6HHZwY6g3DiWSDBUBCV5NXe9kPo7Mn/E6XeO/Euc600zItEC8inR++rjvjLTS
uyHjG3C0LJ7oUtV3CTYOtkkTRDpeDVRSGSTAEEXYZt0VarkmhWLKRmvcHd/VdF37A5cNkXLtWo2+
2JCM9vUixfWq0hd/jmggwr6N25vAAOYffZHuQssLh+UDi8y7j4GIbcMEKw/EefT8hQ8yVb75XJr8
K8QIu6NfLf9vLblalkcEYm05/nwZ+KAtKe1QbNrRMAm/CDfbgDAK92nPfZ8YLK8tH52VGlo2/BbN
V+8abOx5yLibHM2HZpNRvyAlMvnmdT48ShtcfmiN0WlIovqFnsEJH3XCTwdLDl+mo5hNjjI6RY1V
v+R+L48MvA2H/vqhMIn+FZH1hc0BZ1jZHvJXFONPWQcEEPfQy+wr9i3dV4lbJV2VZpGfVM1lAqBq
fxlzic98+cHafZ78LHXZQFlMOfSk+uFUyDk6El/ihlSB0b/omR4cE0VOtvx7YbcYCImQKtEP68TC
U9jI5kcFhXsdMszD7dLB65R8O1JG/NgnfoGRmkMUiyrEiz7IbQzK5eIggV+acoi+dSNAirX2tHUu
YptMj4PVC2sEf7lk5yM21eL4xkOF+MFYNNiI5S4YG6Q50QgkBUo1hnUekNBfjaHiLgGL8wqEs3lh
FGnUBD0bftN1h22/ZndKjJ/nY+hypWg1Nh40G4J3P2o44VAu92Bnztx5oolOJMXxdQQ0CR8M6Fwb
P/DZ9gVeMrwFHvtkaGPW9EyN5IS7AQP2Cksa/VILfoimwooMqd1klJX3Q3WdjFI9pHiZfzaDG72n
9QQCREDSXMUjbyYXA8duFv4MC4tmqiN2wOhb5glRrfqOyig8bAjcGwBC9bz9kIT/v9Hhr0YHqMi/
qOf/MDpcXtLq7dekInOd5d/4b5ODR8GA42EEdSBoBtx/zA/+x8ls/ReAFcYxwiLrgvn2fz0Orv9f
Lm5cXtA0DgbO4lb+H4+Di/2B5CMTQBMyOJwa/z8xMn8eKjBNYMPM5zCLwpjkLcONX0aJM8E/R86L
gyDawrwV84VyoV+uxt9n+szyMHkIQZnBMvnGSfH7IRghLYvDUB+GyFnlGm/dXK0Cj0v6v+aS/4ej
LCf6y4nQljZN8Bb1wa++98b3enqT4i+WgX9eq99P5NN40k9rl607h1D6zjfv5nTT6tc/n8XyEb/O
O4IA34ovPEwsobXEF34/Cw9GRDUYAbxMdyEmG2xq0qa+K8t2LxI00T8f7R8n9HE06i/MAPMNbRa/
H82fxCShCHSHuY5ZmzAegO9H6KKIm2Lznx8Kl8USsMWGzb7990OZvddMvMw4sSSIH6bMbSG2DtaF
HGn+l4n158nqcg0p4MC4w9yaI366hlYuzLlwOFTVVeoqL0BHe102r6NJTxQmT+Webq/5P703OKht
OZaDk0kwtvx0UJFGtA3VaX+AA01WCAlm5XWIF2QE3b+c3+fp9XJ+Nh5Uym5wybifswe5A5qwaYzu
UM4JFv0CMuLBaIPsmNvmRJtZ1942szWB3tXJRRXT9JfjL3fF53sUUOMyRSaAQZj6969yjt0GS2jc
H4LSmDAlcoJeOz7++X5Z7ofPB3GIgwSLnYNJpP37QSarlrMM8VBK2Vp7f0ywAca+E10XtqkPeoYw
Nyj6+GrM8rs/H/rf3T/EkwUOs38VsPx+6FC4kxXbTneAljEjvQjizJkxU+9qmGSW2WIKaiVktP3z
YUnFLjfJ7ydN3MXlZG1eCpb12W/WF0aT0SLRHQj5dT/wLZrjlrWAvWVLqw8iyosv9DexcCoUq/Pe
VLupd/gKEDv2UNnHfYpR8slOtAPpUfck2qR/Z4tyEBu2oeNV2OHcrqPO3DhyGnbWEEX3MCzYePml
yh7mRUX3Mz879x4xk6BGJwyaTRYEPc3f1nBQxHBBC2GWZS3rESTwkwsESezfrapX5GJBwHaKnYBZ
+GcTWhijYZ9oQCLm5GK2hsfSDSq+NpmJJIbApB2Xiht1ksUGZJW6UmGpH1PJ/0yaxF5nfvvDIw6C
zaAEAmy0AwlCTUuT3V+5uS0fp2p270b6wgBf+sW2JtPFDoeWxUJZ7q4HDUzzemNdAsS9bea4Exnf
afji+JIPYS145ets3tY6IBM5zL11wW3OqxBdcB3XKrmLsmH8Ecpyvhu0o5B5oonbYIDsZaT6bay8
6DlpMHFtSuaEj/gShLMZCfp13WQUaybo8t1o3SV/nRXyKbTTIMGBJd27YSDL5i8XGAPXpUahkytG
snRlz8ID6xPJK9puHaI4blxuKev24e73pG1DIX0IIplxncXum+yhioyzVD8zPT262n4LKfj9Ntm0
UrrKSJ9lTlGrOTPzgfzNDwnu7duyGSZVMrb6kLU8MTLm+hOKgZZPyuTzyom/I5v8/FSGon+i4MRf
A+b0z2WgEhbjY7R1qF/ZK4giNFna2TEmsL0Ju6bbQUUy9+CoNHqw58XrMJojcg4wite6COIT4Gr7
gI7CAWy9eI8zuYdZm5P6zAaM6lrdS1oZkZnCnhsjSMVdARh/ZYLcPeFoccFX1WoLlNm9CUIu56p1
rGhTMsbZ2CybruVI+POYMaHdARigQnNqqUtZq46NEDirmLl8at5nFS01K+rdxY1dWNk+iWNzb7ld
9Br5ApjSZBvRtT2GjJfyhGn2ClaRWmVo/DdzAp5gjmf49zp2T3PTtVC7F12j1MPRCxvvNjIcYw9a
x7n1rTK+Gl3xRJaDrRHsIwAyYjAZvKI9HtuO/KFSE7WaVNpFrxLzARy2EXCrYyhjXzMJfnchXL+j
bMt1b/TjuaMo+zUhcLSNVeticCaetjV6iLARRXBcj4hA5IYWnJ8FY9psTXay2NJ6QPCht+ZDGYT2
FdBM9wHZQG+jOQAOTSeAtSf7SboYsNdzYEcDKC2R3Jllax4G+jW9jasmdvR+OjCjYcDxw8rpEG5L
VV4rZxpfOsepLpWKwxtgW84D+3/GyQDJjO3UWuI82vF86wxoQnHTBbdAU6sXeirGu24GBD1libye
+ta7siZ20n0binPeIMBYrRjWNFJ6983sBBuJL+zA5joY8I/bHKAFGExY2o4IqwI5rVbajAjhV7R9
bbD+1DD7RvPdTT0yNQlB3/uWsr6fQnv9wRp4COVGCdg4AqVDwFTsGkDye1kTUd/0DQk0FpTAjEy3
PRcj6Qg05DZ50Gz24lU8QCriR5N4myykaxA3gT7x18YPtlXr05zP7ZmxIUZ/EaXtOvMqM4PRk4XH
gM3CDuaPhxmAAJHoQ+QRZIRtY8awA5M8JaLqQRtYMyBA4QpNuTXnrjv+S1BK2mDegdAxSPQu9HTb
LELiHJLrMNUscGwEktuKRcDr2ErJY2zI74raZdaVmfOaFo/2e5qGeltTx3GQ4LzeKCfUOxvD2flD
LhnrtAiAxrMx7vPaegUxh9egYNv+3kPQJkk24duwTLSuRV2xK09QqI0sgmGsRIcW/iKAYWbuA0Za
Q5CzE+Ue1lxdkr2uFS9D2eWQjP0RVRFghzW4CrbtTrFo6rnsv/qT7Ddse/lH3c4xtiksuMuHkmf3
sf2FgRC7Xjepn4a0LPcyVNUeMS7aptoyeVcvxbwtEwxzWvb5tXohFSqPFDoFORizTGyCKDeX1zsR
qLkbrkPmTQhVCcW64NbTi5fDIAP6G4crBuXToWasZ68CdMhjZzsUw6I6lycqwJEB/NqTahmP6YOE
Do2QO3n6EKaohBa8vecPk0bqLqLsh5NbNKRR/NFDt9CN4rC0sEanSQPJsDq0LOhFxkOTerg5jYmv
PnCoqqx9FFBVOMnPDzEoX4SqsvPEObJqHNlej4O5jQFytaw392xEu6PTGPnTGAIqrKoWCbL1jK1w
u5DxJ6Ji/CEdLy87YpCgJJfGqNFD6IXMERJUZBKbICffOt3s0r0AYZ/OMn2CiJWfNHf0Gv8mjcau
Wb1lvMOPWD76hz739BM3UnzrkQS5kZkK76uMCa7n4htPu6baB53jPUv2onKlUju6KsaKpfiH6GNH
xnQrZa7vtGEOb0MVGY+l30SItzKzNoHh/ff3lMspep9N/tjJdcYdYRxKBRZvEUkdHjLOMlSE70GW
cEq/VaoP7kJqgqgQUeKro2b369AZ7tdMNPM1bypvl7SJsZnT1IC14jI+iKJ6ia11X2DxV1ubQoat
kTvT9cdVlwJTTt0HwY2dm5C2q5oXX5+dRYd9oq3psKwUrL2aG3E3ido8+4xPtzTMyWM5S2fbtKWF
Umy6/Ij9cD4pJLQbemxAYMBqy9cf97IOLAx+hgu6A6nhrKGQX/t9FW2ZYMYkewDzrZB88huzzcqj
x1DpOYzgK8oIV+0qSHkZgrDh69dkFfK+RmwEM0diEbA3kUDkPKGtRZHE7ZTP0zUPhRlyUFTd+J3W
m7QWijIbzERPJrY+AdyFAglNVzF6OzVVRThnIHP87MYBirNTDrq3q0rGByDIby1/ZKTQNdNN6/e8
uv0ElK0PTx8/vy79fGNDDEpXJM7o+YN4dgw7HAqryO2ZfcuiouXIr+oH2DfVTvHAYQ3ELPhM3Fbe
tEwMmHh4A4EItNt5tJpTi31sh9Ofapo2r4yH3jQR14JyYMXsOv2qILa3NuOen6YUTQbQc7FlB0PL
sK8ZECCtqnhaym+2ZYMo7YSp9frhg3JLvC3uOJqvcxignU5pTfeSu9gFMYxsU4zhDLix+nW575+8
0Z23gZw7GuhtVFJnHvDIlaEHzEwOmPhWVe9okpFMQgHeFMjGoHCmB9doiV6FiLpXShpUpfOP3pJc
guBIA2R06K3M3aeUPR0hyXn7sYWSzhnd+MlkQ0MQybWlU7tfq7S8t6ccwkuAW0E3ibFnby874Ouz
/X2u5iDj3dDeU3yNTzZPjTPD8lsFnHdVgzJdj5nxFrT0TVlu9ewopuAFMI0rTiPfgGHnySnivtsF
QTduaxTYfRQxMq5Yl5zx/XU4Q1vT37JCTJhRC4D9yXxrI0NCZfHKH35l/EDuv5ns3tnZ00iS1bHa
Y5D49srX6cNYJ3pN7i4+8LTacyGGNV50aFdYeBiBB89kljtQqEu2Mu1baptG4oy5w6zRDCT2GgF0
qfAbzheopMuqyvZcnti4A5ro0lAksc4psgChVWDqrh1oIFpnyfdYDeKQ0/dLTYiahu0U6Pq+IRID
0zs2W3x0dnJOMq+5raq8eTbivFrxVi/B/DXM4cGq3PsWDrkNmCVC2sOsTzacmr1bJOpgJLnAExC3
7q0bdPo2i73uvqEtfov5x2f0P3XlxtOet53Iaq6jLkn2RMCz3dDmqHFmkZ6ACANst2T7Gna6PFuh
4TDSKURI20IdOyPTYTXl+bmvXlneW98mtuMXK1TSXHe2qO+GNiP3aNdqBJtP4wyFXeE+M5J+JwPc
UHYJp4mxpcFctuv4FjeAFF/dxG0BnCR6vnEtmd1VQpLiJA31zetYX60mK7Gv5yCUgOsT/0SFU/WV
pkLyq22lnCdzeUN6VgkUKAmSw1RV6pykgXtJyl5+BZMrDpNsx1Mh4uE8GnP+Q7oZLqOEzpVVrWR0
O/hN+bPsfQhjnuW+MEetYWSCOD5ZVPBedZIduEdUiDnHULnsdXt6gGdDuo9O5ZdbrD0WIywAlde1
Mb/lgx8827Vf4efRwTqOC73Dp5mts6GcIR4nmilqUmLWUMZEg/Xc8STLiuyQNSBdqIcx+Xp5255m
dhU4yB1NMzLQ+L6BAJaWD0bBSLqSCFo85VdotpQVhoysc6v52jmZs8lJ8KYYRvwWNi0r430deuVD
nZf1ldSFfew6zBus50usUaA28yZQxsEhPwu4yrU9422WBWaxsRNHS3nBkzTaiqYT/AzsYsaVbaTR
I4MQecVLsbhlqZi9TJZTP2Zt3j43qpn8fWOAdlqlEY0p4IJFJFZ5zpKGAHB15zrWWK0/xhN559l0
xZDNPg22eovHgPE9yi7R46A6O6xsf1QNmdE58onVGPm1rgdAw71jFHuJ23DNQLi+oiZrBNXWNvIa
ITC+zlgMrTK3yHqKfARQrdjDmtpl9hd+/z8puISayjstXCkgmhglpD6Fda9uc3JUG5dc0dPU9Q4v
LlqsIcxEdz2Vga/IYN/drB+/Y4i81wor585n5LKh7cjaZ63myd4QwuanVtxDngB4hTW0+yLMoi/X
kYeDL1HmTg+DYjSUuCBca3efJJ5/Zece85W8U5RE00J2yDI7fmX61GOXMOsVVSlws+PJf2Crw/sE
c/L3qPTNTROHX0ndjmezsew9n2KTl2nlvZu6P/0i6G4GRC0CbdGwG3J8b1y3ObuEoR73Q+dzxeog
2MMNnzr0FS4KJXlf/SFxH9KhBoKtCBPbXQh1tWJNNSdeuBOG2EM/sm/ZgzzxQM5vpkZ7pxZ36UqO
0ts2RRW91EuBRsFMDJnQya492snghZJwX9kdq1tQ7zRLDGP1pQJ2zQrXQG8uJWiDubyLUsO79VsT
biAEqmsrGZx3K66qdZ2NgIpUGp+iKlE3lZiSq0Lk4t5tcDViYtaRob5lFaTrJKc8gsftdmhg/Wg5
mbRhKnhFI4GCWuY1EEKnuJc8cVdqwSGF4WDuCTE/xEpDZPBNj7q8et5TDfM9CSv/kMUJbywWgice
pMahdMLhiqWcfxpd/FrAiXLWv3X1rmQ2pJtCNq8Ovv9vPdg1DEAxJvPX+gPPYDUqOlNglG1QS+gT
iXv7QdnGNK+N0BbhdVp0sb2uq7adVk5XN2LXVsjI6yDpcNbMXfFQlWGFA2kO90m6BHmQsB5wQL9N
E/5ikyJxrChOdzL1+MMX7BpEYZdrFlVsklrMRNpicl6moQVj2zoYeNJO/P7Fs196T1APcU9FxOxZ
FRYb5I4fvZ1i4jDnCIcT79d5HA9q8l58tiDAE69EZ96xhvJQzpCJDBVYP9ywGM9uLZyt1zoIKXnV
3cTAp4bQiN4TzxG3wjTsu34K39vJNZ5ifnqP9gcDRPR1y2i8m6JND26TtLqo92Y4KcjpLegBGQ+r
gDzCXzJK/1RBbaZOJi9oJG44toy+fp3kOH3o1X6K/uq3WXGyyuGRPkh9iD12t6GPkP9n3fXfDUEI
CpOtof40IGv8++FiAG4WfiAORw3KQ2u3e3YAEKMj//+wdybNcWtntv0vNYcCPXAiqmqQfSb7RiTF
CYKSKPTdQY9f/xaoa5vMTDOtO3sRNbAdtqWLBHBwmu/be231RLvlwFQzVe6JjgDgQHOPcIU9U40A
uPm7qG2PTfejeivSD17zs68p0ivkWuGXQO9iu6P6EnjTibKjHvf57R6r3k9QIcc2DTyoB90Dx6hH
vADACRzfvLGAel9AaCxPXOXYQ+UVTjVslcbnvrvWxJPSmCCDfrdDSBelHimGfqaZUXHi/R27IXOK
7zaBnNJinH7Ku8Zf3DcZYQzECnVdicO/y59tNz8Rj37qGnvdndCqdeB5jBFE1BejLdemm55yvE0v
/2Pxn3AeF8s5ZivTcg4Gh4hcyKe13BQsYBd+o+o7PSeiaWy78ClQaLUgUVKvfEmtFRCzusXAd6q1
c/jpEcSO5QrNoio4v+y1dkzyhAyFkOeNTzQdgXO1Pe+0uDxPlAjlTyGyxZ8ORq4Hk0swmeLF3v/2
SvZW7oDpB7BMzyxlDzckHDgn5pPDsQhveEp4ob6jI5Td+8CFT3irjJNyE9Y+6RNFHs7xFJw7EQXN
z2/nyJUm6rDlQOvG1+TsDRNRheE4DG6+YWpDtaRUZ8bg3Bcyevj8Okdek+aYuophbmoTm1MH692Q
t4s0NoR0cjhF6lImL1Be5lGcTYKr3edXOoyBccmceXepvb4tB1V7cm5gFWoF1bvM9Gdp59TYY0WL
JavNxq+DRWOa/B1PLkqTEp8q0aTY7FuX9ajXy4gW0FqvOEvDkKIKlpoIviw3Kna10SM074LxwiNJ
89YsMwOxKCVjNlf1MtHrqN45bdJfdnlDGWvAtzvnrA0dF9zriRs1JyDXx8+PVibFfZUPgITzScDx
/pkmyagYImt4plVQP4o0Uy+11r0dbDt8ScfG2RHkSRMlQYmE133lxAMHp97e2viCQov2jFYWMWLi
r6nH7qi2A2T+6W3RuRfkyY5kB8flskIkPitDw8FeFhnoMLscjVarOzsFkM68N3NzQ4OrW9Q1Hj2u
Ey04xzvn8N4sXjAk9Z75eiHAT8J06hcmdyh4WjocezFW6ndnEnZ9PgIOu6Gm9qZfod2L1mR/WkqS
AsQMpbvNWIzbsR5BkarmI5KqM8PSH+tw6E4sHYeDmwvStKCP7qh46/deRBGRcU0Qa7oJS5R4Le21
YvWm2TPI9fVm1VSu+eNbpJ89aXCgk2Dl3Rvjwh5chLhGssG7aC4DOcBxDcDuDVFePUbQCwhbCr5/
fs23XczH8WayI9V5qDR8zQPXsK8MCfNVkm7sdBTzoGvsOzPQ2nlmDNZZkCfJA84kFIEmB5m36p0b
IIpMmxGbCDvstQJrOjjx6LXDjwDQB58mnTLkSMb+fOz31lh47ZhuqtHjlGf45oqzmrGqPEIeIREY
M5oXHCoszIGE/8wHKGIUJc1TBn3jcCY1J7UUmxRIEuAk9uZsaJ2+ndZhiponQlz8VvILDQShlB0y
64zX5WzriIM63Qe8OwmTDXhoZhdUtu11Z3Tqahg8RJhv1JV6VJ/yuIIC1TGkaCbEK/a71ppq1etA
ncLAjrI07ShYcow2F1LJpsD10ln2QeMsXP9Mz2PjLjay/iojzjfFAFGPj4HbiF2iOt9UrDKbz4fH
sft3UVcAXZjWrf39E8f+KKlqg/tP4v4O8y7HNLsPH4FgB6s/vxQ1CVZgNFqwCvfW/ARSbQk/MN1g
zQ0gdrlTo6sv4p0IoP99fq2397Y/6gXoIMMAfzLtdz7OspliJ02XhtmmaJGoz0hYguY6jqa29oq8
xXmcaGcaRLbrute7S11X/Bu9VlDzGkmxLjJEzp//oMPJxuBXaOjT2JFzqtlbSb20LRGZDMz6kVKd
t8yEW9a0fuNHEgtQ7xndiRc73eDHB8BX5ZimhT8RPtG+rgXHVdt2RZpvhAuBjpJyuizJrzi3jaJe
A4erzwOqy/cETPlnn9/q4ZAyEO2oU6Adr/lAWib9oVWCxs7wRg/DU2t3GrDgQrsHwxG9fn6pIzeJ
hoW9FuUc/rWvEKL1y5F6aLJN2koaP9jVJBXpBk08ie5b5ozQnVdoCAYyV+lLfH7xI/fJqZFZTEXR
i1Bqb/1wYh/yS55l5HETtlt22b0/kSzIl5YnpsvDK5HwwG4BPAG0GWtKEHy/ZaDMVfnY4pMNhsrH
Yci6he6SPiz5pE4swofDlMMUclBkn4jMDmgYBUFvjd82CdKJpluMNrVlI7rqOsteUVv7+acP0FQN
bkzXTPgyByxYWMpFZiYlt2WlxgZYQZbTJqVtVSVGfIrXc+zOWHvZlmsWPfv9ib5E/hLYTcqdKeZ9
YCiPmG9/Rr1x73f2iRPWkZ0M8m+WFW6NHe0ba+Ldrjk1gnDIFLQmmK6XBuVgAVpv5iTtSLgXXsVE
P3XWPn5FwUGbaZyPbm+2U8zCccEtQNDU2h1xtC85cb2GjEu8DHZCwoB+/uevjrICxAzOVFxxb0Ra
sKRgCzjxRmma3ZC0G9OMr0JbPXGZaUn4OInBDYTHAbYNfI6+v2QQltyHIf/oTavoE+6CbKWiZwn+
/GYOZxGuok04Z0A19gGCBP9fn0URWEFpULSjmIVivvnlZDaAyhrNgDvOjSE/MUvqR7ZAbxMH7h0L
7sw+eAZKOv6mAM2osKB0dMSWsJMvYkw0AiHCmNGnrwYiI2fYgclQIb2woLOnOuu6L/1tQqt81XHo
GwervMVmADulKDj6TIceoiisM5R/9lehg7DB72yd+PVHXwxYI0acxrZp/8WguggSmjfJhgJ8Bgxf
RDulp5T7+Ys5Nu/h5mXOYyVH3L23OUvNkmXEz5MNUQ2EOOXtRo3JDnbqU2eyY8NM2JzcmYdsKnQf
51fLSWDxA7nEC1qAzFe8YNvbar/6/G6OzUBsM1FbQ4XmkLO3/xmBsvV+o8Too/DrtQ7LFPZmHENV
8h030p/XCKiIIYJnyZgIcPv1N8geNsFzfKJD7P2cnp0M7ZtUeo+f39Wxj2fKbnUwHBzBXfdVnGkj
bOFNEkL4jweNLqJnkatBAoH0LfdHR1jEFo1edWKpOjbnTch2qgYIog9KOlSH1cAw23jjk59YZwr+
MH9VRA9klN8xyZy42rEBT1FHZ7BTNzvQQoN6QSULmGFT+EW8TomMuul0POefP0zt2BhhdDg6y5GB
iWNvXhWNDuiUrgIhNZ36EAZqvlLwU5A/ZLQJ7UenAz/sghPP6/aqHLL40kocYx24yFZHLLr0zqNi
oZUQNHCfITlpmuhU7U47+uQhtU5fJqTG/Y2P9CrVAqPKatObdELq8kWrRc4pzq22oeM+Nj21V7KX
6NNkRvgQd2219UT+HCBaGe3JW96l5pYaOZkvg1KQ3Ml9fP4gjzxHTeWwy0bG4BCwvyAmDr8BPnG+
6bLxZzFq9Uot0It6CRKd4eXzax15HNqbjJrwInwA+2dZHbaOasJ62Iye9lOlnLpILfWlGpJs44iM
oBTLrk/sMI58dJpGU1Llaio3uTdMWpkMPXks3F5kPQWhD2sIYRKtGiLCDbznX0vZlQsEJ+3mz+8V
AqOY6u1sEPdnSlMRKCrdKt9QibrEwSwxHyQ3amX7+Pb9B1LM/RN732NvcmL1m45O3AJT2ce5mW8F
i7tZ5htF9cv5oLUILzKjvulAumxSmzLh53d4ZM3hBtlDGSxsbBb3Hm3qSTOAOJwTUOBjUDFlt1DL
vFwYlDL+zqUEbA+X4AkkxXsLQuGYYZ1mHNE0kWfX5MLiRXdq+yxsNO3E9HVsjHISZngSDjR1uz4+
xRbVXzZS99xUaXMPs+jVskq4y7y/0C9vXJAdf3w4YgLDUqaDWcQls/8Baj3tRAKCqObpIzJGp7uV
jVzA0/8r2/DfAvyOTMyaSSkVehvbEF1M7/PdZrsY8SKrHkfAxLce/b5fu2N5f2JIGPwz9rahH66x
NyaEEsWRaXINPAvajJDJYgeAy7rVG+I4vAQYeOirGD87WSwqO/K/5p0kitOiHd2QMklro0HwmYU0
s80ekZ+haeBoYD2ERi13ZMAFN7rwiZ4c8J96hZqtCUai8x67wxylr7cNLKqEo9pjxdYmVhvBm9ot
pUv0ZJkGLShPK7lW29ITbzjFK7Il2R3mE/qC6OKroHeCtSarYZtgh79sjSC9aBXZbtxY3IcUrOY8
YcD/VMLlLEALuUF/mc7ybiyWXhNY6KHj7jw3jRCGG1zszx/vsbHJKk4GFwaxicH88Q0CdipBmjM2
UUK/lH394gbFlUnWlJHmU5Rh/jc+O/bcbPZoTuL72bueFQxZafhDtiFdeKqoX3Z6vO3q7MTm9dA9
NfGcKUCxN6HSKfYuA04pMGQvsg06+ZuiCCWySPdHGX+lz36B5mbeWPqzL7MTRybj+HWp5fFEOVzv
nytEAeSvIBNyk+bD+BT0Kh5IaSo3eHnUZIksiDNOaaXQVuK2XCQZOkiQPUzkpd5uLYwMVtQpW0Nt
lJVWmwQJoH1lwBVrbG006UX03SJUb9b1qB0BbvkLUWs2tRdnXPiadwe4vZq7o1XO8HWbBKmNmI8j
fg9gmwK+vaNdR295uz0GY/yq/O/paM2Dqo6WDmSWBxIMT72KY3O6DV6bsjtlBkObHtm7OSJUK4vw
hDbbgEcc6J3Phk5dx1rdnhhZx+aid9fZ3xi1RZsmOVC/jWtN4a7UG+ZpECw//1yOLYg2LFK6pqgJ
YC5/vBm11Iu8BEq3oaVOCtVkyFaJwo4JCQ+q4YSl9ujFqFdyZhF4d/cPEbZkMsoSvhUlsFNOouMa
ltkKkSty8To88fiOTQQ2TU1WCwzJB5vfZBgMO0IotpGRvAH3SMyXNzzmiXytQ6ypgX3iSWrHxoXD
KYkDLE5RZ78LPVZFwvNlnxb1CaykUdd27ii7rU6ncZEbSrAxixKeRSGM21D1gs3g49vwSVm6cH03
XoncHL46uJ5woHg+QL7P3/TRn8eESBmJ+q3Ynxi73quUeCqYd2Xxagj/IdDbu8RAKvM3rkNBHi8P
3tyDzUHVKkNQIDnccBItqObUL9mgdIu8kScW0mPb1gncTYll+jdn7zs0OoFJBXnppsYWE1SoeLvs
RuYW2dXaVZKX92kiThQqjg3gd5fc37BGo5kgQ1TTjdL1a5LlX4WZoN+3dzJvT5w5jGPjd4oZoBZN
mAC1pI9fZt25RIf0Tso0ow/PdVD86kJhzwF9uXPKt/58op/MyZHMlmE52SkUbRKfSnSNgNseTYoq
j14Js6/RMWVg3MNKFdSSCEQB3JyG0Dz1KnfVO5374FrMmuD6KjRhStUvxngqbeb6L7XTcexAe+kL
9TnKm0sc18WSQPLX0G0JcBqMcNmQUXFXoCtnsdet36Ppj/ANF+EPmVf5r/q/p7/2Iy8GSbZd/b//
/eG/3eeIT9NP/8j6NZ9CHqr9P/ThH1v979v/7b/mEzLhw39ZvsXI3TSvcrh9rdDwv/2Ev/7kf/p/
/pU2cQLfYLDEMyL+iRI4wDc8DjkNJ/89wOGvv/MXwIETK8QFujY2ZzqVLrH+T4ADR5IJxoBfZao+
QDL9F8DB+jKV0KczBAW96TDxL4CD+gXBC7sAlf4elVrqZ/+4/evf21ue3H+60cYcDYOe4gcbejba
4q2T+m4R9ZpOCy2v7C6b9KcPcj9Ivr97Gn9d8H0K3d7nc3CB6VN+dwHZI9ooei5ATPyMisasES9Q
MkOa1unPzy+1j3tWCWNwyX+b2oPYrA8EcoNWafSWccRGVoJntOAjwiNuE83g6nFpPVdR77s/gtxz
a3WtFnqljPM8sYYw21EUL/30Z17mruOT624G9FbXHlzR9YBIkc9MdcP0vJEmntkz1UbNkJCg5sl7
F2PcmY2v1LsfynoV6aG1Y9vDhqjMoxBUl1dyDoPHA7bOkBaEz9ZWOFx0LbgqBN0pctI72oh+K3E6
Za2TL/gREOQxrelohht9J7Ui/Dr0SQPuqGxIsZwUaysyUBMjPXNq/CgWrrFLF3ZB90zelD2Lia7H
JFPrco5qxTSuTMUpxrOoFoFy14EsMrMlOntPKAWQ4QhLFBlBkmDotzfyR7PGfzAf/GcTy/9Hs8bU
POS4+e9njQtcBy8/ggb0Xl29nzv++pv/gL+IL2hKiGqgnWDwyb+HvxhfLLSRVKdcC/QGw/5fk4f+
heWYwgB/jRoVu7x/TR7aFyYVNn1UQmzB8df+k8njcCszNS+pFmoEJPLrmNnef9vCIEgvLpRi44bJ
ryAnmgwVvDfjWzml6jl2JZ2CG7VJ9KAHp8kkQzoG0Zor6Zi9cJ08F1nezzovaP64xMGh1Z6qoNSm
0PROv+TdfOXXikdoA4zjuosboFLqVdWmEeeo8eHdCz8yMR65JZSSCFwngYZ6sE1t0SoQQTgCU67i
X3ES//KU8FfEf/6dy1iEuHBgpSy1945QkqFIs/qCGPpOLIVblrMpt2Ye9+HfeHSMVVQZdLNZl/aL
bH6hpiZGrAJSTyrPeyjXmMp191xm0YmbmhaNj6UbTvlUoDgrGTQL9k9LTguYvBZdsQk6aHN2M9wO
fv+Ah++haOGgff4ED/e3XMyghYTswRZiv08PrDLn28yLjSgr6Fw4ATcRfMNZroQvAPBhwmIynmkD
FvvPL3xshNCLQ5b8JvHaf3W2zBs9CbJiU5RhftdgBICSiy0XNa0x+/xS0/Hy4IFS12BWQKPHV/1x
1I9N1AyISQo6v/BDYEsPy0hXvbvPr3L0ht5dZWqevvu2XNowrdIkXEX02MVl/9CmXbbL5N97dO+u
tDfqO8J78jbjSkHSDAu7j15GIPTz05/XoSif8xWoTrZjiB3Im5hGz7t78hvcH6ZCC6mmRIgtpiKH
vOdU0BnmUwn7EqkFDFI3CvSVBdxvjlrnRJ+T/NODt8f20XUZnMTwIkOaPpd3vyH3UstNidpFFqXn
i0JtFcILirq/Hs10WApPzReakNoKMIK1UWWfL6LEEEujNLNdW9LFm3c53CaXRuZc5hlWkyBMQaV7
xnZicq0aJ/41sIHdEtveXhQObHJw2ZU9I3i8nOUFf2QIvHSpxp0+b1i0Nk5fpjeDFPpj7Oj51vIi
77lN22HRpb21IagQe+oAqq+L+KRip4f1UQ2Nks5gkbuLtvTNbV3Tg27iJFui1svuMLeaOxx43Y/S
Y6HRapvfjk3wZojM/AwmehvNA8cN8uVgJur3CGsxnTV+j4KC64WA4nwRtzWxa8Ivrnx9zBc1W0jO
cYbnRTONSCvoTkYNKxjz8apU8XBEJTQ+hQyReapyd2PK3AkLv547dabPPYf5LfBDXKFYwXAd99qK
02EOhZqKKOGibbimc5OfaSpMYjfFeesKUjOchMKOH7TWWe9r0bPv5smD3cVojSqj+FaS/Pjoce/F
zMGe/K1IzWbkN7VkWAJmFvXcMAamm54dZ4idWCYPVQd7AYhiegOHsX72eDR4Tsviym6iX6rGO23w
Xj2SA/errzrvrrbHfNtNs3NQVfnZkCBPXMkEJhPTi0gC8Bp2f4u83dyyqNRzYkLCdesnxoydCCH2
mOMzoIW4AGZm44eXvlEIqK1+9suG63NJNAAPsUmoDepK57qzty8vqaCdgNdwzwkmyJYx3KBHitCg
WkxAwymRnvfuiBURSlMYPwuM0VCKO7joVhClWLCIHcIVL+1kHWa6WlxoTVuIhR147VPgFYpY6lpb
uYimiYOY2Womz8FpjY8upiNSe+P0l+6Q6cA9Dpwfmbw5XZUbEyrsQ87HfW9AZovm+J+mwGDTAiqG
cKPFttqn4lyiH6BEqvMKaq+PCRUgwCaf4eZVaM6Rp1qRU7ooTJim89ZklR1xfGOsKyZvIC614IFG
tt/SNciiF8FJfgV8sb1AFq+RXitAwlet1992UrRPoxzjNT6Kmkq/IvVwFUGQGpcjIc7lTFZ+18zA
9Grf0Y1UP/WRb8tUvEFbJJ1VfW1JRfvmRzBBnSFhGu9zfqxsFGNHSFc44EaH+6/FvAkr8OPn0tez
Xe/ha5Z9pZMDGv3S3UCcexrJKfwQSMKYShfKUJXdIkgJ1oT70C8bP5lMwLyhxmD1xfKRzANXgswk
YeYuaiXO4KDog9esENYmi20QzHYA+9jUmqeiGto1LQDs9KJhIIwQ6bHdheCHKVKXCs5jDnFrTP2v
dSOdRVD1dwRPbEgz/94EQ7hLM1tfNh7calZj5yZo+Ci1jJ+lakl70dZSLP2Y75zeLaHqhRM/uqBc
z/CdrYD4J3N/7It6nnYxAcZxyAHNqBMGNbNifx0kxbDImkhcGexrV6XCVx9P6cMt4TozowL2NEpm
N/jc7Vqblv7C5L71NHoJK8W9cmncviQ9yAijrTVqNJ12H5mesesbRhTWA++5ISR1riZDvmjpHC2t
auQzSgFQI3aYTF2KBLyMN1iZBxCmbjRbljNTTV4si4lSSuYP4BjOzRjCDtEJmVl4DtknmEob9wbv
vzzXOrhmcOMYhkDsS4IM0mYRkXQ1T/UmX9gdl5Z5LjchdsY5FqzuB9Gv2yJLMhzIFZ5ptIRLGSZX
RoFvO+gA5wRVWlxV5bS1z/X8LOE4ykxeBg3YV82kX8DTCT1BgpDdaMTyMeuSivOtjl3tVe2Yrdpp
jFjqqF3GXh1eRlbvr1oCEpnj2MzMFKW2AFJZqwoQCinlUp9bxsiMWOf9vB3t/GvY84RGx8vA8Tty
zoLboeCqmbkTVUq0UHZ23xa+BzY1y0gUa9KbqmHuUXxmj07w0cctWYKtyJuVQQTIzM/a8NLwdPW7
0Jr6rFWIZSGC+MqNq2RT2Wq7jgKKeanwlYtahlcGOXJPShRVV0Mf1BdeND5CVege3XhwF+6AVNQc
NWszkqu1zIIyvYKw510n8TenxKUfGsEv0sFxsdXhV77nB9mqMOpR98FWSgkmUA2aY0MFgj8nN4jJ
/bti5QTMOCx6k61gq4QBmUcZM6/MmHHU1NXgvGogmEdeafF7kgWUgtmBd7Di+EcWgA1ujHU7m1Mv
6JsNVUFTrjPC3nUtKLpZ/RYBP7zFwUecM0uGSERMPMGg8ZQNqEKnL5yp2wglb0oHH4nMLQwE7OTT
18TOex0R9EWqf61SPd11pUHynFOrRNW7TbkzprTc5ndyrvc7R3fodNDSLD6JZP5Lnc67LfUO5ywA
aIgTZtimwa6LhAH1Ak5S6+7MFqYwoeON4RhzjgNI+Wcj5qVf1RAFcIbaOH0tLIQKWug72951Cg1M
PkwVdjeWStRQz7w+uJNQHHpRXV9ntgOsIDJhg8wr14+wQwTSXMBn09qUuad6dmM1rudAfO+6yOix
8GvEkU/7ezOcFc7Q7rIkihfwtr+bbkM2TBSBJDXSmWkhrtdtvi8mjvbGsiJlyjFSiIFxUgyapj6s
+U51Y5ZHIJGaxK03eolUrC+9lziwYjh9egyRiTIvGB/Y3PCbLxvWaG3W+1D3MlNvlDlxN+Mln6v/
w08cdFmxVimzxAEHHiWKsg17S3VXjp8yv5k207fpszvhwGZ2sw43r7UouOFNjI4+nbuDdSrO7tB7
MW2IqcFZtCpRX+6fAgtE6UArG+Kc09TcNW2V/soNbOmzru4qohzI1UGBASybzlak1Zetzc5Ci+kO
FxrbKkKuX1i4sp2rl0TS6xx1qrDIiMUYGuvMBI9xntFJOo/tSpB4UobFrG48a+NPcm0DXFu+NJ3U
u8OiaL4YNgaOmeDf1q6iOTeDpzHdepTSHtQwjJ7f5sAsg+Q478ZYP2mImY4ZH45VpAhTilFVAuh0
A0H0x415NcJ4ayo12cDxZ+7Vu/YCEyGMeVeyZwLoFl4ONKTIbBjZY8UCAiKTn3WGdcMPYUGcOjfv
FWORivB7KNigrkMzfaC8dXw4asCHk41MNWh9hKDFrC+dQw5z0tx6A0v+5ye+g4M6g4GyN1fSOJvg
E9l7AGZrpX5XJCQosCHNQI6xWLM1ybIgP1NMkCKfX++w+Tdd0CFzkBRnDAv7naFMstkz7XgS1UN6
m4gi+SKsCMdbRAwssinFMibQ7Mq23O76bQkmDZFOd6B32irQyHcDk2m9wM5p1z2osj89Z2PgpoeE
NJgvhOey9zxQRHQ2LZpwIzhvry3Fz88Kszv1DR5ULLgKhQpsDHgvEQzsnQebsGk9O8vDjW2yc7WR
p6JBtoni0QWbfDsGRDRE7NxBnrdPn78AfaoUfBzy7A+Mqf6DnOzQxEouqYmQraPJWnW+t0nMXJwr
niee04Z9KaEh1nAlFEs8EHj4EIuhJDjF6pb10AKdrPMsCKfJTtazkjATY+nXBXs5M5YbNr/iPMqz
6mfpTekXioc+7XfF5f/q1Se6XIjwJhn2J/XqkGWmkeGHUvXvv/RXqdoVX5jlBEXTKYidCsVfkHJh
fYERjlHxA59c/cLKgNIR/TdaR1o2/6xQG/YX6rx4afkDdLgobPxRhXpqlL0fj5SnkRhSZKUywxaB
te/jDCSxJ5VN6Qdw59S+hG/s2209gxgEs7Wwzfab6qfOpWJZ+S2hj9nliMdvVrqpCkhMNNFSc0KA
n3DlhqUEkHVFuGJEyVHJiClw5LoXobFj606MEKHu5cJye1aY3BMmuWdx51AYsYKzNunyc9UXUDBy
PTlnAY6vndxw16kqgrXneA482cSEt5gq0DKIBl2PYSC3Mbq/i6Yi9mqkiqvM4c+h5Uo7V5+O7fZj
2Oh5M3fYts17h+2lETRsXBWdxJos925RlLDqE8Hcb5sJjTjmL06cYCmOSWSbyd6tl/wBf9m1dr+K
vd6+6rze9ZeaLVC6EBmhbqdtzyYG6vKjy2X5yylCDkdR5m4pOslXv9e9kkZeoV2HEIU48xry1qxM
wuxiR2WWiSMCrQiqeo3UXJ1DaR1nBVtItvyDb1+SpOmfwUFSfmQ2dbEZ21n9UhnLbDuE5VMr+vI2
6nR7HQdu+zUo6vpOiLpPZ4kyyu+mR6ahVOJYoLkyCbljl9ZgxREjkRLZlnoGW1ed6B10diJ25jrg
uJdy6LtmrpvdI+IunSedJd/JMKo3Ygxr2GVh+GNUm+Q8VOWVMvrWLpZ1sZPANM4KL8FeazlQ7Hq3
0hfAkAfOjUOjS16qHz8BSyyDGU+p4Z9G+36lV0ZyNmjgPWWe2txoL8hr17zmnJ6rArNWDdbs/ZL7
PDODx7gOibXssgJn99DnOdFiFuBCxbNgbAUExaBHZABCfTWbi8bEsI1eXDWo9AFiXgVTnC+sWzKW
uoqMkASI81TP6btfYaQ3cl70RsZWPqnGdREF2XVoW/3MLAfn3Jc5+XsjoDBduulFQaXtXEfNOJCT
1ZkKfLfBGWZWXvgPFO50m4O7b34v+87Ews7ee+oc8qeo/k8mb99ZtJBJF7mbaZdjaokb3xug7eDL
LwLAQ8HQLmxpgcYR7Y/MMeKtKivIT5GiBIu2aoa1mQX9GawTGEuRqLOvIo+8JyUlRWPnwVeJliB8
tJ9lR2rsLFC75rYdSbxatkOsfatF4mVzPyubG63JSlKuVH0OEld7iaUhWw5C9XBbdeCUNqYR04WV
rkD2rA/VTKRGD3C9DliBGk8zHoxWDc5KNTC/N3aJ3k4zGbRzEIf4Y/zMfY4c1bkA0Tao214guRzb
OCdWMXI8zgJB0iYQnap85QZZ+mL5gfgqQ451alcs7EIaVLDs4dUq5EBDRtPybOm5XvYU+U2lQVuK
aji0SSa/1Q6qsNngRAXEjrxepErbpKAILXEe6H29KGp5o1VU1iED8D1TwUJPjTRw6SbFyIHO4bzU
TqYUswgXZiAaSi51uQPN6uwstaKZbASRy3Mwo3XeNExrEuoE/CKU9W1ihrc6Z+N1Hqpxv1BE7Zls
r6X6TUfCtBxNZtSWctwwF1kaRmvqT8nWH4zyMja9CUacG/Ut8XImD9ZJo0cKLiWcRa02sCGOXrP1
/D5z567SFc+tAwx5YyooZTh5+tQ01KG6Miup/Mgth3oRKMP2eijJy6IADFsVBIKgikQuC24KuLSc
g7vXMgm6b4OZaRdGRbj4kjOHS+aaNUDIE55RXgWD8OKFqxfpQlNIommcWpCdpxZ3flwVC7SzQJJt
iaInicuFnTk7E/Is1ZoMl0GAQqL1Q28bxUybuWaW615N7/3MataV7KiCoFdsZ5UMUQor8ZDNRd3a
y1Ltx58jh9p02Wp2iQitoVieB61O+YLAjH6qXTVnuCZtpAKI04vwkSx3JGyDY5LN9OQOsR3rs0Aa
Wl0/NaA0oyuv90Dzici+0qLOW5EHLG/tNFFvbc3xr5kW+7XjxuO29bsHy8yy25JN822jVZ4+IynX
e+ikDapRkS5Jrk7W7YLBjx9cymtMUh2fFSDQbAorTa9pApSryicwrw5j81JwuJzn7agvI0tCn9RY
8uZ9OoSXjS6aVelCXloYVZpeRtCHnxo7RnRK8iIPBkQ9n7rAKolw2T4vNX7+2Nf6BTxSD6H8WHt3
wA7tLdC3Dn6XAlooaL3g1RiV4YoqagOvVylzWHWDdynyorgbGeNEoSXqjyIsqS3A31sDCARu75Xj
M/mrPTWSkogSX0uGVWTCreu1GvhIjZ0mri3moybUxjO9HgG2hbhZ0i66ZvcpZ1apG1deTkA6k2zs
3ZKJvM3tSL+gheKDah3Nqb7S5Nf+6ITr6XneQ0QjcikaYf0guQAkJ5WrOCYReKnrHTRyMQY/vdoM
N2GvcD6RZU94m6XWw24YneFGj2W3FoMQ21Zrqgfp5el1q1nthu8JHQunGYichSNSXpHf4n0fBnVR
EwpFOcwQ5U0H4B8wXGQA6kVDtAysEFJxmZhk95EdPjqi31YsjFQyMMhnwv2h5qH4oVWGDpkOkttT
2CTBs9p58bbKlWKdGYHiAkNkqmH4BSzSZkIk0aRMWoVtFF9jAeqeC8chbBjF8Dc9D2HbDkBv62Ca
NBEH6uF6xGs8LqXU9fwuG8RTqEP+XLbwHQvKuGWjzdXMJUyRdqD4FipefGdpoiqvbVmRiUFIR6nM
AF2SmpxGWqme63Ydso4JLVMJICZEupiz8PPkc30c7iRh5dgtAV0bAanBhbCdeZBB25+Tt3szanoe
ndWk3KakACrBk0WFPXzRbT7x+QCW11rKjpxCRDR2X472hab1fQt10adp0ewYsjqxdE6b2eRWld74
jb1v/xjHSvYjanvipOvGuddKH7RsGd6XmTMsU6NMt05Z4Z9qKDI5eX9rJ+M3JkDg4sFLVNvfnKZr
vhs5gZEzU2K3qazmm4NFYUNXOrkutWQJm0455+VAkkafsM3iuvxljFabzQhwnFDUpQETMGxCTvdE
X98YVhcP8wYlE1nrkozbe9du5DLFunETkAJM8BWHsVT5fcL9vyPUqSOUoU6lsH9/hLp8bV9+vnw4
QP3+K//QCWroBAmdwV9DJ/dNmvOPM5Q2nbKzHDDp//zX/2PvzLYjNbY0/Cr9AnhBMN8COSql0lyS
b1iqkotgngng6ftDdp0uV5+22/fnwl62yymREETsvf/JEvRHrglHRVg2xKCN9k5rtv2RCWlQx/aE
GQ8oMJZV/4jcw0Dip9aJg2L7NXCUGVoI92figxysecK7h5DnuHefF4IITotpaOxXa6FHiwQPhY9a
n+GEtEZQG+2001dI5ApjmgOOmu3FjvVRvGCRmhOtV3SUU/NkWqFo2tmO4NItFFnWRMwE8+UhQTAt
m0XMoT95eMA2GDhFMxG9IGdqMe5Hs69fqymePhHvEGOiiFUn48+1c1eMyzu1T0s05W6XleHY5WBv
Lgf3wfG5xKCR2Zzj3VqTqcewdr61lsVFSDljBHz0LWPFADHPgI1Hwq+DYsnz99bVWnLh7akMFKj1
J3y9+yRocRHSSdgoN73OnObuqV46i7REEhWbQ78I/tTs7UacR4/MglbaeGMnoJCEfJTLrJ09LrDG
83gF7K7bsjTvhEdEk29lyf2a5eg/C/LrM7cYIiVLLwnjvqanQ3p0JCWkIgvAqteE4wN4n6M7ryJA
4Hlors1cPDEsIeS8iRSQ/9AeSSZIx0MZi8R0Dx6O3xhPdam+6rg9ll1F8jxu/zcmmSjIRZjAaCer
N2qA4QaPS1wgYd7gW7xLydEs5s/w6q3evJ9yvKU7JD8NeHAak5qYt5Plb+7iKcEgTZ10hGd4DfHt
46ZbI1dXk1n8KTYWjUCF2gC6sTGngQ/ZjiCWl17XJhklrb75hOm9MmKoIbKIsQPrp23huKikyHJf
99qM6X5Aeq8qpvMwjGODy9ZSZoPZgY32k1ohECiheuMliSUxIq9zisyhex9UO5TkLeTrWsR3H2/x
fza8v93w2H3+esNT/3X+ret/W/686X187I9NzzV/QU7oQFuxsPEgbut/Bkeu/QtNDBYRzIK2CRF/
8n0LNH5hebnQsWzI2RAdYTN93wI9CJMbhYk/0a1NTPtPpkcY3Px5C0Q8QVAeDsWUxtju/C8PAdFi
32+Odnf0J43s96ozh92S1F1+BfMABgdmddNDYmPqXuupHE9TWg13stGm8pDjvU2QcDdhK8WglcyD
eAR7IO4HWHomISgBULpDIqAf3BzrusRvYUNQFYKyG9KMmLzEj7Oo7Benmt4IeMdktygfkQPaD5je
rnd95z/SlGdhgcGEFdROEfcBdjM0tSR/XI/s14jEEGHc9w4T36EZ9Bc/p+IGb03FfVUREdtvUZk1
1JDQafigcvCxx1htvgGC6WmQsPmPoWXsyl7zv/X4/eq84AS2BFNJmnwysY0EaOKaN3MyBjpL7HhW
Cx+EjxuVryA4m/cZzz8NNahROtbXE5mjebd6B5jt6Msz4h9WhJiha458sLcVsxVRNWQEOKVf+p+n
bG2TsCo8HVfbYb12GiIm7C0QsKStgqbZk2OpAaOthofAosq0Zd+nA+GdGO4zIRj8zt7UnXhDKyz0
kSF5YxnB4NBex9G0H5jnsTUAMBoXNNC+flC2QUxJXrgQkZLReOkgG6aY9en8tKKU8yevKbRvK2Zg
4WximZjLWb5rRT/fNAwhDx/X129XxcrGowge3ZYzO/AwKjJ+Qteh2drrHaEjNHIkdngNYSY1N5lO
ddhVdOsEag2puCQeMwLMrYccnaYjYimPcUEw8tHph87cS9uFNWSum6l9xnkSVFpNvIZVn6bOGkSA
efG4H0gXfWk0So690SykK7FUSCAcStYCnvPnDHyRxAaRhn7f2ynNvW0/1OVaPHeYNz5I5hMvbSP7
i1eZ/mO2Tt5emqJzorZszTN9b3IVt0yvkBKapLxgPqc1PGzPyTDtprtKgfP5ktlKOIq9CkzUbFjO
QW63gwocf3ACbAUohSu1HDyLnI+iEOY35eBNj6N9WdaBYa4zx4OgI9z7mT5IkjRqfhaexs3eqQHV
RGhRRtDTTB3JyruBRv4+Ln0yk1eVhyaUIFyj9fi6dMoUPgGCTehjvgHnSZrPoAw4P3gk51LvS7+I
ZnzjPHSEev8w1NaLjXn6Ben/Z47KBSiZKHAZZOOqESaeF9dlQvAVsLGDlZK3xiHz8SYcsUk+JzFV
GvU4xt2cOvVt76yQEjTT2atlKUlftozzmFR+YIg22ZV42R1X1xl20NXWMy4sOTELJIGHqrDNp5lZ
Ovk/CwlrcYc7t2KMGVh9zoshqpRFRcO2r4Zp3ol6IL9Ah6AQjqrXDm1j9tf0hkwZPDO/qjRl3w52
Iui+JuKjdLfXx4D2GSqFp/mELPstHtEKmsXLxEzxOjaM5OvSZdlv1VCfuoVHvzZ+HpEx5KAgNWpY
HEtmOhVxObr7trY+L72WgcMdk7psUTboTcaE2ZC7UU4mnLUc08/ZXnRITa1Ettwgltab+llz7OUg
Whf6iblohFh1MIq1XQUq2QTkJVmRkBW4/ljZBq+yrQwwdKVHk+MsVwoDuDuirfvPPt/fPFFgEV2G
U9rmNL8m3XmMMxlqizOulAheTl5ahblCoLfjGK4SKlboVk0XdoWQj1AE9DWcC0Teoiuzq4mR/xJO
3cYTyoQDZwjTkBC61nyQelJBOChBDPUW2swimIy37k0Nm/GRAHA2/5FEvb2vZrLO3Qoz8XBFjkjt
ltNFblHQNQjkHe0nu1LvEBr8sbO0+RB/8+cyPxMjTTyPQSLM729RA7/yYWbc89wpHB4djck6Q7ia
+B534YTpaqc6zAnbMyQBYfE6KHHPCIFfNMhujiqxpa4XhGldK10RNSKV5lc3qNeXm74jbol0a1wi
PxKvO4/wrf+USx9ytL8tlwC0/rJc2vq7/wrfurpIq5/6xI+Pfi+ZbLJ9qXEw34bgvKFt/8LaPOsX
xBHYTiDpojbHX+tfNROwGocP3h42FqWCj/Gp7zWT+Qv/K74Y0GcQg0FV+Cc1EyarP9dMZOnQMdIv
CkQhpru1lT+wkd0c7i/TlYyYDuY7sBjwK4qIBoBEKDD0m2FtNOQgeLornRMwHOwmNjEoGM7KoguF
IpByz6Zf5rvaJv7kqJEeiadFM1WlTiiI2b+XuBJdSDLHOKzeiHaIvk6DNRI1v4isfS14RyjFDAib
ClIMG2mx8UlX37v4oFqvVe/BrNVXfAWnDHYJkQiGdyGWxHqrusm4oe7QcHWoEscJRhQMzUEUruww
4NW2j5gx1Jk8S3HQbwf/mcqBX6zYqxip9N58jw+q/1ymxnzfZcI8xXlJvrdJjgbW+aLK63NN3JN3
dny3f+893XgsqhJc3pAV7MwqKVJohcTawdkyxzDfGINB41sddGuRdEcdafEjta/95go4i3WtjUdz
kuYTVMr5tjKh9vWmXveUT71xk4iW79+4SfycOZiPhgylmj5w/azvGaCt/XvW4XwRVFYtHlOUwq9m
3OpTMJsd/xtRpvVVSdzA25JsTJsx4QJsQ3G1quC36WYiHglfqWm5TZQmnOgz39rK+Z1eDp25yAgc
DWAdQcMZlW7eOFZaXlXSlTdmDs7kTbERdCqdrzPygE4mWROnKoW/E5CWyv0kbAJWPZGSmhOxrvkv
vz/QQk/yLmIS7z8L8qEL4jfH+ZZH2vcvMLCW+aKajRY75wICoN4XeXqnlYKvUEOFZPo5kV4VeD2+
zaFdjNwXACiuURK8GeO2YWk2ea1usnEQS8avDYIC/TMnr2Xui3KlWKDZ/CbjkTuhT5X/jCDvflh7
e79gEGCFRZzGz5Q72Z1Lb2wFBGBqYWOU4rHCQuV1lmpbtSULPZ/JldwvTcJPWmPB313S+VKuhEUE
LxBWqqP4d3eYWA2i63myxNG55o5iyzyh+xmt68J1hzYEbmLxaWhGongSHwzyZnjHaAusQh+IOSO0
k5eQGTAPuG7w/wo8P4HGn2dNtZyrzM/TMPc5s3aoq1lvBq/lpWZ+auGRghhAyyZhhosyue50HWFa
l6DGhMomUFArVbJiYmPs3+d5Q5WrVePZTds6WRjCvI7bI8JgwDyV9ti8ekbPDxtaPT1AZfF3IB0p
SR6Tv2sso3ntGiCKjyWcai73lxyyq3p72bNtkcbOBGHaHLklH9mQMx4xt4w2mazIrMqh4Vn+M/gQ
N26oG9MMm8JjwYyuDn2VyS0rYHslKCHTAzguN2+BzXpgBmGeoOe0r6sLrbS1G+LanNExHi0gRoQ3
SCuCpocaGmTIRcHpXF5Opyb6fBUe0VpkUk6BSku+jg5/Pu0x+w5asAreB11ngWkQAsM+n7g/eBIZ
j5MY+NYwY0nTgShxgqXuXxS+3Je1dXiEOGTzE+rGADkvSPb2wtHtpYm4dAJp1XB/YT9FSh7pReMe
HRjse73I/IvdzlpkKsm0DhY439fEWkrtV1QWcufzUkCO7mhHgtVkxypFreQ90YzNNSC6v0sX1Arm
wrv8QT71qhyGfQk7Kt04hdYJRANv6YEtQ9dj45FgtJE7WFrzfcNCB3aXefua63F79I0+OQCqikfX
ZM3DzAKr8iTCiIceCpN1nCFEnsyVL0wQFSuK4BQeVCE04zHW17U5J7VrzzuzKgt5LuMMUYUONXi0
BKk0k+IpFWlMyBNxgN0OZwnWFIU3C3xxVh5r18Pm0kEh0nCuDOOxHfHQzOxFLRGsVhOdvV6zXox+
8Hd1xSpVdOROUDqtcZPWvvFYlgbXk5WQi3eTv60c1yB97WxlHT9eJHH/nuRQD1Nps7rhRD1COvSf
u9Q2sisL+/HjiNyq3X+seUtYfEgf+M6haLf1P8KDuRnTyX/G2wYNDsAKv2JSRjuQvmXn816HWl4w
3sIan35lW4/+gtKhaT3/WTNXHuTvWxoBMGkZNahGBMxcrxtPmdeDmzCcU92uoZe/tRzeLnzo/Yze
gNtLSuj+440rJ896VtUwEy7Y2p3cf+ysdS1hxinptc9GalbVM6FpS/7ZVib7RGFtu5RBusTBkoP9
5hcwzrMR2Y8hRxF6SfUOju+fOrLGWfwthLiAgCp2YLKOjRu12mxkBfXDSFI0RsLBLGVlSLAjuRzZ
fsxSRWhXKCGCpK4oz5169a/Kqh9gS7rxDIm3T/3ibs0KyCUp3XpYDFryzFEKvXCgVzpbhKZS7Y8z
ey3vZBdJthh0G0rYWWi2nfNeV+VznRjdmXnyiGh18dRMHWJ2j8KC4uJvB1HvVMVjikfIFWeMd2tU
JJXx7k7mvmtpZ1oDDitup/UVRgVJOHmJfErdFmvYpYp/bQex00TdMuRE+9WRqqO7Ge9AMJZGqSni
yZdTL8fmys38roxvYRvUISSXzzAY9jh/tnuN4cltY00BQQj3MZiA/nlxikbjnIBUEp+gDpTsqpuQ
Aec8eMxM3JGAAW9DcFmrcIulgfPXWlkIu6Y8GkBTpIZajRdqVm7u80oQneWm6x6oV53tTOZ5qLlq
mcj7a+SyXxys5o8+yxKvo36ENYKUxoeiaq2fvHlwz33mc8zB0N8wzYbGShlPoOD1taY71ad0zb2z
K2JWr2FRlEiv3iXEN9BKNbMI4AmNV9086dcuoSRwfYndfIM0mD0tbvlkZW5bXEgitu7aHDmYNiB2
Ci3m/3tvMidI4B1pxh59bK98wmNZZLvWdtPIo1HdL1rmH/WJ2O9lHsodYeREaVuEyQZACdm118ls
ueZ+Oe/Z4FV7QnViznEyMZJUPWGJ1OzzFIoXqQi/os8J7TRzvyTtvNxLe6kio2jF3kTUEYjB7u56
ndvq+JWzs+dy/pqN4pFYVOiuqu+vvVSudyWmruSzjuW+XjTrEPuTe2FWYu2Stn9s/VGDeuFQGe36
sq2vhzVmi8pL6hMlm11C3XAey844CxgRR5uYpVPuj9alNlc95KZVjCNaGkOHadDctt5O8xHZZexY
ASskv7XA5DEQOWtrbnziEABMtqZqnxCMeiqgfNwltRmalVkdhYbtmLedEObSTNGc+OPRznlgfbpo
r308t1EGoHi9ZvYdsZEiGmBQ36Me8i41NjNPgvjrC774hN1r8PEJHKN2/TJMeOFGMUP58zAT0pil
Q/2SUb5T3o1w51jfIn8UXewdXWVqNzqcG7SEhhvlnoUC0Qa7J/MO7YDrvml5+TJr24jEcIuSzrzr
95rLsoEoo/TNX388EDUoQxvZFIz5NIlWu+Agws7kNFX2eyOJahCDoUKj0YtttzJOS9aZb3Gnw+ID
6plfqIh3VNcdlWCqV9GCLGA3tJbziJjBuGHn74juqA0mGqlwAS5m81BKxEK9WDB4U4WhLnIk2jto
TCRFIxuJ13HvBlu/n1RekNhnFx3EI7dlVHGfxgbm30ZWWsXRXfspeWfzT/YyE21EoGsTxdpUNQSX
Ik8PyG6MD0i7NTYmDGBxfBvVs5b3wuPYi4XD2MmQUddAvslku3OREl9jM5oiRBnUcwM+d1od2Gs+
tnN7qFYrsxkS4/zMTfcOENaTSmaPJY5Qy9LOkNUo/NhICRr7ihlhckna8obxUf9Zg1B0VXYemcdV
v7EC4odyFMwWVe90wUjvMpzztl3Sz73TjPqpzJn5nbXWWMV4ZNfy9yi8x1btMkOjckpo3ECKkHZT
zU6km8x2WnuvcVuwqcdZppqF7XvRfdhBRreaBzfLanzGRGFpOrIp2FUM1m19NF89WXLqijEjat0j
zBvoS8V2CaGr47/nNSVXpNvl4LF64BHt7JEaFIYD1ValegoRZ7I4m9K2KZazbqzz/QJFHLdqH8Oe
VlGWE3vZ/A093PwJcrWw/sLNAc9dx2OityG4f+6dJ71Ba9PKY+MkHJgJs6FiDHwF/DezSZt99dDI
wrNOS80pGs0wBvLzZInpfrQmMrDlpBAH6UzpAuvjmDYGqmotpabDyYpqIk2QTRQxYmgoX7SelY8W
J9LKmOYtd7t5vF6YU7z/XiOnpZrvx3VrSqqlme9lnKLjYCA/327HyltaEedL6h+jrIAMGwqyHwYg
t7+zxn/0jtlowD+Sd7kdNvR1e3N7BfQ2NuucH0cJk5+kmkk80bFChArXa5nHPpRO3nD6I8ZuobWT
sezMffsG9rvctwNNdytpStN67u5L4NK/uaJ/94BA6U0M4ZBRcJ78+Yo0GybRyAEIjACKAg8YqezA
bOW5Z1bRM0Ld+jglRP+OdtY8NZsdQQV1tsCpkbMl7Ptmayao0P/6wn6iOXOngGUsJB24GbsMYH6i
OY8yLtJmSLNjXPs80LIGpfm8WuvYv1jLurZ7iyjKLqoru2Awr3LKtr++gH/zrCzcVbcL2Tjdptgs
Bn4Y+yjpkO8phuRozz7Yb1z1SRqNvhET+6j1MqFNiZtDaqYyuRoaMiR3jdPHN0k1GI+ePho3Vp3T
j/z1Vf2b2wKECO2bhg8rpZ8XUGWOMQNqi1xgbdMTztSNu02g5FPLI8QEZaFmHsuVslqbkub1r3/7
x+v6oxiCm8Gvd7a/aN7gdPz5nlSLmxMvB1xvLwVNNNylpaFWgV6e8UDkYkNrMpVnPuZurJ2MrXEj
O8Fi4my1jfhkOcQnr4QuDok8DtvspWkTzDT62Kb7rUyO6L++4M3a6qcXziEmgvwx5gYWDno/LSNp
aG26TK52MKXNHijqtZJnb9xanQqW4iMbv39ZhDdpD5VYGZ7MpWQfWNJxfZh9h+0pMWGjhvb64bZg
8Y/sTvx9dosl2X2Mh0zRbO9IlzGlgfWUpMcaqiM2Gm4zJbtkwoBiXUp+uy1yhjdOvky8WDQE7x9f
9j/A/d9MoukDBOfK/81Uehre5I+Q/R8f+M5T0lF6oKNAYeVsbpUb+v6H1sPYKEyIOnwb0zPf07dk
ue+YPbSlja30oQL5Pnh24SvpOGvR2W6CIWH/k8Hzh+nLDy8bpCeISuzNzGhwDAZ++vPLhnUX5M3F
W659Jk9rHnpUC8sesgjD2NIyT/k8byODhE6ut63+3ViQYM14HUAqrtAXYTdwhQvnfJtRt+w+5rdy
Wexb1A09nUldzGlMjrmp9JFw+BKX6ljda+5CNRuOUJZ860nGs4+JyoggA9mVmmDz6UWsffJLi+zW
Gt0iADma69r7BouTt+aoyPmcp1Pijga04tidtezsux6sgmbiJj9oVe0KJmLMpncJLKD1inuJn5fH
4C3U+bW0xw2GX0kpElTN1rpQ85UW81hVpDcMquWhdcUKjAj/kbRZ0K11qM0jX6pGJDBqX2AZpZiY
WR0lVymzu7m2b4a5a0+rnVJ/1vH4FqfNb61gkB+kOcxoRwdA8uuJvjD059XFRSCDjGojrMVReBY7
pei6rsTvvCLEIvMNdgOwi2ZVb3MXzMmWB41MAYhIzHEx+I+txhbuQaQkZh2m38lLhk7OLAhdmZNn
PkOYRMpx3cx9XfEQSpLfyun0nw3h/wVN8bpQ5/zfG8KnvHhjhv9nUOr3D/2xKfjWL0BILD1UrryF
6MD+Z1PQTV5zx+EVF1so0Pbe/rEpmNsGsFVSf0jGvu8LJuowvJw5NC2ALraGf7IvMCf786GGMRkM
YUGiDVcAOPKzRU835V41O0Z7tgZtjkyrwKdlGjCiHrw7W6JEPdnI/OHR9nK1d4SYj9oTI63snYg9
QVE34wHDJKUs/TQ+aNhpdI/j0hZXXuKn2S3WA92vYMPuq73iSSONpLgaVCYirJqItERnXJ7FDDzv
oLaMhimrLlnTaqBQsqmvmSk166FcjEOiIIckqxQNzn6q81+ndDG9o6dLit2hXZyXSc0MoBZhu3Ty
qbxkG9a/Mz+Iy7jaeOnbtPGZxw9qc93V0P2aTUt2oeWUQ7LXilK3NnJCKmemNDRF6oa8F5R7e68t
1uYGpJmvK+e+c4GqMdaJj0PPNGzelXWrayV8D3LQiqAVMXlwUT4yH7vxBDxmhWE697MN0qUcad5i
29dVNE6Ta4SGjA39q1IY06+7XKY2HTrdok0fW2V1nIfl2MHuh4LD9CGAB66V4Tz4FjNzYhRb0gHt
rLHWMHemhA4YVoAgAAVm01iv2TtjkqW383Aok8WGsFOnVoDZ2pSQoD7H3Q2cIe2kq6q71TMvxjtA
MwM1WV2Q9bI6EYw7HRLomg+55mBnYfb6GkxGpe4MHFX2jt8sb26T5TsFSIR1+yIhyzCVm7wyv3RQ
wg51b5UngInxkFdTi2y1qp0A8c948qYZvrfEgb2s6gh4LPlkCx8zBlnMEREHeWQNthngnFMTmOjH
d12pys9xpQ3oquIC4xxtaj4VmfOU12Vyh+dCf6vk5N4VTT69wg2dIxSF8blr5Hy3nX3Mcuv0GSIS
xhOiXj6jqddw4hjHCbMiEUdYfbo3vp/Hz9izmMdZOtonjZJ4CBgp+fvJ7cxL7MTFgTjRdI0Mt8sx
VGs9OwDlcJ5ax6gewBtytI6xxNjezlpzDhmsunOIK/l6qjpw58Af+nKHkmg4qXntDqogQsKENXbl
r+6GByP3faSNgGfrNd0WnZ53xTdDWURaQUVlvsi8F4cgak9UF8K+7VKEGZ2yH7PWjfpstPAdMmf3
YgCaJUGWrjiXxN04fQKdFFeQ9Wtyq5i3DNnCs4bQ293Jwqmeu36uOFzc5osS8rPRIgcbCs8786TL
HfQlK1z6BnEkuOtd7PTyXFlz95jAP3oZmbOXG4dDfM3qTr/S1oq5X9uaBKUUs78nlvq3yW/jo2HD
ApHUGTxBN3vwc2980Z2s+Lzka/rZVENqh3br5Z9brfIjharj6GgDLv8uk0vfVcM+xdlG1ZkTQsor
MJAykb2QWXlWc+/DbkNR2ZCk7muoftI8WO01k4Ht6OltFWfzmQHs3IVIFfBcMejVJXrUIkgHrY8s
rV12tRoR4MRQmLgvQ+C6OGQnmh42dq+gMJLQTH6oeLZczfw0aN1TunYPWaO577NdI0DS/Umn1Vfw
OEPRrNkjZGbrqgTfuugDckAn6+PITZOTb/Xu9aKoIoie6x/WwisisKn6qzPqXtCotb41Y3/9Qs2F
AYEBvRj9nWqukiyxnhJp2aHTboFqqmwXlGJ+ck1wyfg62FpU1YzZwdT1kEmmsYbZ3J3HtEneehLa
fiuUwNdjai9ijNXOdtQcyWk0XwSzi6OJE70XzEotFzKhyCPOHdUHwyCIq8lxfL0xQM32XU1KZgBL
v77LQckpiwaDmckGI0x9CtIJuAu+JJEJzUchh/m+VlujkyfKfJiG2PuSq5L5CjJ8AB5vw0XiWC73
GDUxIWX6+DaC/1/5GI05iFc2lsK44byJUcVA7J7sA6EsBuIbmLTQO9+4jGCXIBlRzRkmQ0MmsfIE
a5OpabPAXNCQtNyglIEgp+w6HPSZRAKvujeUs5HPY6z7Zc9gLIt7uJeNf2CMOV+0YWP9eY331ao7
+1utWe8omMXFcKd+CJe2hAjvZ7uWSQcvuZZfq1l6176Z5xcSjJwsyNavUhe4NulFDVVgfqr17gHJ
jB56BumuVUx/msJg3KdEwRz0dPXvWqOrd5ojpBlacCSPiSZvinxK9taYxlFXdcbnlFC/A2ZA+p73
/WtGZNp9K+CMy7aoHxMXLpghuwaXmLzcdV1sF9c2PlpQyqvpuq6w1UHuTCqoUzrDgdyu+o6VW0aV
7qvblNnWezszJoSCaxSUPZb3TEKtdeYKF8LfG1gfdmM3QZHb5W0Za/a+EJhUGNUgQr3X52jp9fSi
dYkbYDRUH4ZxHiNrnIdXzJhQ3XqY1Uxu/uvQG1+wYMvheon1MqkywberV/LW8rDMqfo6j+icBelK
c//NMKd8NxrL+JCR/bX7wOvqzYneAhmLzE6LHwjB7G8c3R0OyjdbroL8jynJTGOXrXhlgR2X4Dmd
1E4KOCW1mHxX6kunW8WvCHXHfQLl7b30UIQtq85z9bxfpVf81uVpf0ICuMFSZM0B/bkc3a4fLMRV
Hqd00E96VlgRXBqxB6k2LmujZV/9zEMKWODYA6tVg4dIAlM2FCbYRJbu0W20p5GCZDe2hX80rXqT
TFN5EfphH3BZma7SsoZmUcyM2gdD0yKdiX2ITmPamW5ffR1slYZc+2M6JkY4LtI54pbchql9vVq4
flZWmQMf+WJfG/bXVm/uRiTfAYZaWYiD1IEtWgswVnkxUoThEsc5ci5XKoxCd3a5Xt+4TXfn6mQS
9y3atHIM9DLHhEhW9/iKQopFYbFH+eIFsBdFgGEd6LyU534ttl6luDZLTbv3sQc5FM7oHy3cNEDe
MODLq1sG8nIPvxZxXg2LyCkWSN6jEeVpjtHb0GA8uDYVtjy1F9hyNA7VZK5swq75SRtAxNjb3cfB
EimhsjFgoG381sakI9pLRj4xWEkAjcXmIMsl54E5klhm+F/TcmHOr7H86l47Ogh37hxt8jiMVxlM
9qaw85vxNJedf8yqRAuSdPXO5bDckfD2K1r6p//0Uv+/Xsp2/pLm9wlXhLr6cbwCZrt95Pt4xXB+
YfKGFQTxEIyZt0nu9/GKsH6xHXOLxf2YrjhIv76PV5xfgHP9zQH0X2qJP7opy9j84pl9MoT83Uz+
n3RT5jYq+nFEuDlbY+1EEKouTMiEmzTtxzlv3o80+aOf3pIoD4ATMiVHBd4lufPJjxvLurOclrjv
usCEcY/xC4RDCu7UCfN4qtV8035Ih9x8i9dATjyY9+xEm77IZqqY66EDL2Pj+uXHZK10dTsUrf5e
6g1k1YDNIfXCzpAeO/ho1ECutRS5Nx1q34JELdvsXGaV8c1MaOsCXm/viyZgK8yOl5zd3GrJm0yY
WpI8eY8DUHxIVswPTOwuUOmm9Zaf7owjDU7HDrMWDdKB1bS0J1fXvnho0aISLIy3zndvHDmlp3Rd
M4grVnpyecl+VcC+O4udyQm6ypH3HQpsGfX1vNxO4xr7USNU2e3Mhm8ceOM6eLu+LZrI1yXaOHpE
xii44CTK+ZKqaXjqJ0dmN7aAywNN0f2UsqPDUmBMAgHDAU7GQgr3qNiffcTVOmShB9cehiriSSwv
8cJ2oFGzjRhKxMkDgaxESfX1Qs+FI+N0Sp1YXq1qButMU45ox5r1U1KZ0853yDsPdeBIvOQAGmEb
pGbzeemoLpOkzagoMGE+a30Fk1OzvYZMnHjFARHLkzEwi80YIFtTxmDuLPs1yuy+7yKncJfXgd7Z
ueWbCD0UuPLNEZ6jc4S21tz1OiVRqWXym9sVFt54aX7sU2vcq8R0Intjpo+1dO9anAfApADrIrEM
1GlO2Z2X2sLXs2yNO8321a6aSuccW+6CyrqznXeFXDhifDTeMCVYoT0vdSnzIMGrE2fcSmsuVqJD
CNArDLqas8gt5TVsv5BFvd2GyzZhOeHGfGvlLSODtUoNK9BNmCEVfWq6wZ1lb10g4ldgwnBZPOZU
DdkLVoTxZGrejX3Cs8JB130omwrTO1eb/ea56CaXeKa63ySVFIVBp298SnOeN+q6wEKC8yju/IvT
JPK9bLFJwOnNzV1O8QVJ8MSYrofzNFMCal56mapBXjlxpd4E4ToUtr0aaW+qcjnNCW40YV8LgqG0
wtGJvsnoFCF3WIURDAbFKD5oiTYc9a5091WSprfkLVJky3aC5193ccmbHXvwGsxmSYcILeOowiYG
57qsazq2eL5aZlhLnmbU4Pi7Kbs18gszepbk1qlgM4Udh5j73+ydyXLbWNptX+V/AWQAOGinJAB2
ItVYlmRNEE7ZQt+3B09/F+RyXVvpsqPmVZOsSFtJkQQOvmbvtc/zUjB+6Ex116IB8eKI9C6uOEPB
LWJTnOeKnVyUqspHXINhTpejqRabrdyZnvSko/aCDxMdDbW7gyCQLrcoKF6UxS25pxSrwh9qppJR
ZiW6JSAUrOiDaJDV0wzWxtg4SCDuF6qzameEdVvu+JeoFV2lBAbDSSQ/GI07VwedmEcKD1wpFijN
WJ8Ob0pIUdXt66QYH83Bcq5EAsfzw5jpY72fsljDJwFjznNqRTuJrlPPS5jqtwZ7QDpVw00LP404
zcwBg3wmm3S3zMI5pgqYB8+ZlHm+mjWG0Tbr3sXjlbKd44Sdn2tRSCnOd1UFEd2Xpy+GuCVhWx0D
McQ5yrBUPyH/B+3spOy4lGTVLxrxrN3Xi5GgoM11vufMiNK/28ZOP2OnUT6KNh8/UduOrd9WhsG9
ZswjFo5FIPmjOz20UYSiFRFD51v0Ee2Jv2CgVSD4JmdJY9USgZHDDu1oIN/Ri63ERVSrxIvlBvoR
OoCtDlITHI3VRmIDjG3cK00ryIHriwmARGUCB6N4rweIjiVAHE1G4gGF7SNLMoskjDcZpVuq+t5y
JvvWMhPNi3oEMr0eNwfyOG0VuSlaq1wxwSBVM3vrMuyMSw70dNwwoSi08wT29IzWwUp3TlOJp6af
n5CNon7qrYRlOgP4nHXVqPbdZhhTVuHYfGHYSK27K9Iqpa/m+RXdavMYtiiXjFwucl8Iu7fRk9Hd
ReERpdLkXAwn+xdI73/Lqj8sq+DTWAyM//Ns+i6uvnz9v0OXfy6//FRVffvB76YJ7S9M9HgjyEDA
lkAy97+rKlv7i9WMoVJxvYOUsbJiF4PPAi0GWyXWU98tE9RU7NvfvBL/5dYKCczP9RTcdschbELw
O/B7ifcr6qaNhrZwoRApVDfcM3HF2IheC5Wci8BIN5+mYhzPkFPQSA31E4mY60DTvoD+yhmeLnHm
1Qwh6TKK8iYf1Adc99Aj0V+lQcXl6LHlEYcWpdTWkIodsHedkL7blxoT0EafSaqZp/azK4ozxuqz
UCYEu3Xo9UgsWCMVJuNMbkxG3K+DOiSXgs9x29h1uRlK8O+q4izodHRAY+pyqlz1xgInsnHb6fN6
H2K6bkGyY5dveyjPKzq14KRfw6wutph3E2tflOvlq5uVZ9yhd+FswsBIhgCF73mQy42RypMa8bcY
RKASTT6Dtq+8qlleTHq1fNReCHF+amQX0FTmPF1iQeCWsSfSFqWDit6l6mDLlIpz0XrxlI35Zxv1
T6BG053aZuf1E+gLUO8g2F7TetVnR30aiBXSjAoVtWBk00NN430kprt1lbAlKCI6tLn7wtMeFn1s
EFctTxk0tsOymizI9+GDUdWtYSZHfdXDztl8bzEEmmrjKRbZMZrzz22TYhszL3YsKHuA9/oGb2iF
YVe9vDF4AAZS9EHj1ijpjNXaCT5z7mMGCDqzPb3ig9LjlrBSEy4LEhqCLzMI8YMyVkgsEulHyvpZ
xsVnpgvThi6b5Mapktv1tWqDv6A0yw1U1pten3ZDzHLRQdWujOqptmFZkTT+KnL+mqkl5yybTzpf
zt6pKG/ThHcIGexhCeFs572Ve4krFC/reKExcVIvxsd41ZrpkdHwQ2vAXEchfV+opjfLciJHse3R
2UEeRbLk5/r84lTLadSjZJvGbQJUwH5KZvVvpxHX7pSg/wXQKSHbLSaaajgS90tj7rGu9FyoYh8V
fEfYXKE49/D9hmE5IcuPWUXyfRIiItiqciXMS8+IXi8EKn71oYy0F5ehLAYTGFt9lB+Zfd037XBv
zPlrQTW4VS2YW0Mx34tQiwGGQxanYkLubynxVtMSJmjr566VFpN146lqyjRA4IUV2LCZAvBzKzOH
qFYuRWE9oSeVdOdcjoqGX5jB43MaKi5ZC7H0GPSMt2IFCOczKGvZMAaVAKT21HzjsanM8dAVlnOY
RwWoUCxzv1nqAipSLQMV4NiR/qfb6kouXno4xnJsrSvNQSzFVVMljeG1bARSz8W569nZMn0O7Qpy
G/uU3Nql5Ag/ZGX4UMxsQrwFLy50byaEcxxegFA9M4keSY3JffYGEmpY4tW9bH0mibHmtZbFQDDB
Y3B0qp7lt91cciW+KSuj8qmTHiqFGR3qYcZbg/l5LmX7UpY65CmKfT+3mo1j4/iuF9cKCoYclPVV
eKP1xGWx82k2S6q/VGSwoJ0pKN1H2sRZ1wJhU1HxW4QbeqkQCogG2gLp9rWh2sNu1rnoZGY/2YoF
mqqZDuHYvipTe4IQ+4cQjnddMae4qxPkhuvubWP5XriXwMoYgFOweljDN5A0kpvA3jsxG4o/zfqD
Tue9xW59NZcHmjChGJNO864Hd41pKC1pY7HlVvdKLTvquUB+zCDxD6/0XkDFK7HOZTCIAI+BxNvT
60dVl23PIsVbu9f77LMbchqux3GqTXIrOnrJA/9PDX54gP9C9scY48cJw/pZQu7lyS9W8AL/5M9/
eM1IlG7sdCH0s96MfbMb76uZG1sRxn5aOe3r+8W4dWo7Trffv/Q/BJhvr+0iulh1h2CS3wmgUCZN
S0ri256YH+GlDNlvZIgJn+PiRA2Y7QkSeJmgigfZNI7HdOy4b13wDW0sX2K6t6hcTkOE6m8hKMB1
AfanUJd0ZzpNmHs37LzrLWufDeFw59Jq8YWMd3MRPahmjNZpNi4Ds4Et/Ed3B5OUOAcmsVvD4Xj4
/Tv9xSUEi07V0ZhqKmqJd5eQniduUelGuY/1LjAq9YZsFRxUbGP+8DrvFZPrJ2oQAY3yB5spJtSf
v0130hicOOu16uLS7PBpScayvppzCIOyTz3ko1CxteI2H+UN+PjiNl49kMYSvTYj5/JaquC/zrCj
zadIIXzGnYZ7xbUuoh13oEH7jVmTVxNFsYXET6eqN3W5KyK9Rusnk9Ogtt1dmc0Pc8tjf9AT49gn
TgGnqMcvViavYWJamzKDQw4TtdqhwXkNq+XBiYZg6UnGmGuxR6y3x6GSgGhd3tycp8xG46YPy40t
gZQjbNcC11GeWxOvuK1RY/3+g/zFCYNSYqW2EbOqM3n7+XNcGO42Bvax/TLh0qGcmDnZ2FyD85jE
/vevRYX9jzuQdDmW+aTKu+Z7LWerywQ1PQHBZjbeGR2pG5Al/vASvzhZ8DbpBuoPQB/6+wyvJMbi
nqtqua/csYbYMYNxCJeX9aRPFiF3fQtaQzf2rqJfptCNfczzR9bVj12a/u0getigAGo3Tp6K/Zjy
EI9dTqdaFmeIBa+LNQnfDpkf5cJi/GCShzBgD73KE8sfnfqjQwwOKxknOhgykVtSIKcNQGsg2W5T
B3oLDB6gnr4D69RvVD15Ndm9wtjMzuOcHTOTYQWQCwpUbaL61eotSHNgF2p/V5V67Bti+UPmrfGL
O5bvAk0mTGOVxD/95wug1Ot+rmRR7rWcRmFEtrVNemBNOm6IsxbzCSSUW14unUthWuAzulZl3FRc
Mxx5cBhLsXgrGaWFC9EPiHU9NP9PU1oLDys2C+vRuoTY0bbQ9C8xFkEWtpxENRJ0z07lg6pPL0un
bhI7+YDunKqq4Q23ygyeV32QFGKbOozrncghGNbTXWRawyZFEbDBBbfaqMaJ8Qr8rSIkP0YnBMOt
2/H8+6vqFzcJz4z1fxocNf29PHuKGjvvJzLBiZXxKHEQzU/8OgaMi7CO/vCNaNo7ZdH6pCIQGDk4
JDaAa+/vycYQEiH0QLY1ZBNfszqCnsL0GPKkcjW+n6XiklwkDdKoc0ylKRVglGOWoAAcqtDaVKVb
s1wdGyauwKuSdSlfSufvLtOuWN9c5y6ozdil2p/LSnii7l6KdLmbc3kiPYOHMZdZJLLP4bRWqZBQ
0kU9N0PpQb0k0SfpfdgVTtDzlb61l8xNhYcCByguEEOGO/xEPY1BHQ79Jl/6mAgNBJBrExSWRGZN
kIaOBNPcJz2NpJMRJrU0tHrmMt23fYTVxnCxI4/3eqbd4Pw8CkG1pjHPwxsgkZAMnlLwb8JxvSDr
YQw0g2yO9TbqZhO213RvMcjZ5CZZSo5F7E3eUC2BLznPrLA9FnWd3yrmU5Oa3GJ92Fy55vzS9tDR
sKMwCE3OiaBncWdKcaTTT2k8Ygw2LLgvJhRsZtRjenyL7moxL7Lsz480xUDReLIk0ciFyd1hTf05
18znuCOOLtNMFv2jJ/RWbtfGCBULdE8ynk4OlT0gkicd0McfnsfWL25vah2QVyD8uKLeg8pzKdKG
VRF53bZ8KbvxrlN57o20WSFRIt5af7212lUPuqZ3qfTe7vky7gM5ddOmSfmxphBwOEsYyZnrOWMr
bLKzInyqulP67jzIfb7GhYxJVqxq0cRv1iAREAHuGUtX7C0Rz0VWhujQkd5uF1tcdIUzJu3lwygo
t9RW1AhAyY6coz5jBE1lHdEY1vMpFhVfCJgHRqTDfY8DfdPqqFEdWlJgPedxGO4ME5d1lVuzn7SZ
8JppORXxBEIAkkmhKWi+K/lidUsdtJiXbLqDfZZYl5GHCE3mcC9Q667VfG9/f77+b8L2hwnbGktC
LfGfJ2wfVrrkL8Ek//rR7zM25y+T/xRzN4sEmLdx2b8Wl474i53hGlf7b6nndwWo+ZeO/Nt0IIZY
BspFqoR/7S0F4zeedSa3xHed+btc69/lXMN/e1fTACRRTSTp/Dct+v33ncwAAIzgmKTaz4gSJ9+N
M8EUokzcXVzyxLdKDvJtGaXOLUh/jCh6UiaXyeIQHPPYAWQmBpzjYSIe0YbJG8BT5Yexs8Jn8JGg
J/Bx1DgXF3MP3BvhCwkg5ilZ2zPobmwjppkllYcANUVhiV5VXFHnw7LSKvrF3DDFcViavPEbN4kA
IUtJlZcxOicEHsnoa1egcQLbIY0gUzrjOtbS+SaLQ2OrVMwDfLVRBJx6WRYb1LYllEsR6/FhnDvY
SZW0zjp5VGQ962AchkKI40Tw2IFTk9j6OW/GTyqDbBeqV9h/5VWAWLdG6WoE4JYM8xwSSMELoWX4
Rp2YQ1oXBJl9BR0SotQ+USlcfayoxWvCF743caiw7THBHGhLEn5ZLJOctgwz7CO4f0ShcCO7R1Tf
3WM5qdmdm6nzTTgn8fU0hOV93TnVdQ+cTp7mZo5MJDZMWTZhbDuYxotcC9kUNXCPlrh2bueM36vh
4cE5pYXQ19nKhcDt03kNSlvqZy1ynJswp5LZcJarmhe60CbYO05VYDsF1DwUhnNNyFmmNe6N2YGB
vkrJGN93fH7BWDXuVW4laEXieDV1IjyZ47HAsmKW1Qcc1c6tQh9BlxLzJJIOCXEk57ERbYEYVBkc
CJSIRyWHCDEPdnWdtQ0GmmUN57TsVGNtMk1bPI6DwbNZN7s9cNCe96yJAGh/8/fE8+tTC4nmsVYl
6zWX0Ze1NSMTE4NSOD5gIUBqDrlXtzNLwo3kqfyBZ1R0O8PRiTj40XduzVE8M8DrMNOwJsG2GyvT
Zwd79jbrNPeqroUdBYNU2anNaZmQ0tn0ywFGHc1UEg7KlY4FddpOul2AKcAfiiMYrlhPvgK54xti
foY7cLUm8jAx41kncYlgJyZDH0tNGuf4mzuT3TDyK+ebb9N6M3FGIPRxdJKuhmNjo7yZPeWb8bMZ
8YAqb3bQuF6todmbTRQjyOoZdWzHCaL2zUsaMsnqj/2byTR/M5zqdYfVFJm5ic549aQSkKF8QJPI
iCwLz3ZRoENaPawxZtZwdbXmbwbX9JvbVf/mfY0K1S49e/XEmkJFR7SsoQ+rYzZcvbOEy8ebXqj5
oVngrCdI6jzFjaszjJDG73iGpasTN8nXPs1Odc3ZZFxDD5YVRtae21u5L1cvb9W2yKEHTE71lpj7
2iO0Afr86gCmRuswA5f8DnupJpiEx0EfPNnP80lx1PRQDcxUpVveVYtz1aPAPKSoxVD2VfNxStLB
t6GgMlpm+dxUDNwVQ/liLpw0edhuAVjvZkdLdzLRtTU01r4g8f0Ayiby7GjaQUc0H7R25RgOCCNI
iaiuJ0e90wQxFWNLK6x01A2R0ayoF/SLDs7VAPPftkvN8qSWdfc1lfZFXfTwU9Nm036emvxDaVHc
pmPVoak2Fpji3XijDaEImtWZOiUxMRAk2ieNI3e5ofbbGPR+AIQdToTCT2nMA4gKa6sae/jyqQoR
pGJHuV7q9kxwd7itkZltM2BIuyZEh5JainpGLThdWx3KatbHf7uctjuW+I6fhDIMcL2mSBZNyPaa
3uyXimImH0flmOIEIm0FHsJgR89VondepNH5ZDYQAHj3FYVJ1T5OaTPt1SLqPzLv6bkwJmUXtfPr
sGaWEnUo/b7FPzxqevgsMhP677zyq6zUIF1cocs4DBbdwl4UhnkqgS0FrovAHBQvcJF6yIyjEzJv
mBXSH4c6dnfJsub4Fl2CCM9AwjZai32RXVPSGyI2Tn2nSXpEak344DYmt6xZhD7P3vgCB6v5m6TU
it4EhPFTjYc+0Aaa6TDRnaCAhbKrlrH+VMMRfkReqPj9CJmrmsrlgj6fzNhmIl5UFM6t4A/OnTUr
17TSDzb+QMIUXOAVUbdYl1bH1b5BHplpR5NU5Cs3KxyXGZnZQOtIBnub6VSNm4YFrGdMKE7NHgDG
iI2DcMYQtQS8TbQKyCV2NrqDnU2g5xH5ZY65HUllgxvjoa/VDtl8VzZeMqAhVsmgscK0umXYr15E
CiLZ6fmkh5zLwAC9Oevddl6XNjq4gc3YGQr7ejv9KtiifYWxwBwO0ApWsT6cyE/FhXksGZOIbSob
01uXzx8rgnbuYuTdX2ZniPzabZyrJtSfFXd4TZIyesKCR+SfhLHcGebH0jCJkVw6eIIiG5Fmc84t
sgk/Rq2xY8D6TMDhi6M35m6pjB4OFFYQlCVPcpSu1+eV7tk24TVEUmxGoR4gjmZ+q+n11yi0R/BN
SuXpuOn3I9G81VZfpMGCItRuclz45J1N2W2pWZcy6ssrRnyDX/Q6KlAdtVFPUmc71X6nFcslkn3o
10X3ZUjje9YQlFLUF0xj4C2KES4BFCKP7SKaX3c9XDOzWYuZxtn2dHWbmaecH5chMP0su1d0i/3Z
1KjPsW7j8Uwc+2urtXfDqL2GdB9Om4BmUOxPJRQYpKdwkOZMtY+uDJerWh2wcYjmE2otIi3d4TiV
WcjZWdf+WDbIJKJR7NNZFgcx1gdokizkLe1jMsnsKueaRwxqkV+L326np328rdV01455faz6+YOx
xF2gLXHJZtPckkK8fOnxOW57MVQfGNuPJEcvfNZhISTzlHJESA6PUpZdEcxDVWxaxXkJI/0Jlkr4
SW1McY0iDC6AY6JwJtVRN19IxNSQhw0s2ognONUlO7mh0b/axQTYVPvC1LOJccjkNcy3bto7NQTO
zqgNP2mQ2oyOFe+oWOw7Uu0jL86nNECsMV/rpR3ekAtxbPnSq7wFPKReYtkZWxz4XKJs8NARzeQT
aal2EXX6ETyvxVYVZ109JSZYdL2s7oZ4gL1LK2iTT0J+JgJuHulXStNZUCiXhx7Q0lpsNlp5TaYn
yaWTu7ojX1Eb7Vmg4c1R1Otw6q6XnOChuEfW09mbtC6e2YuWm6Wb76duuKm1HiNBeaZaw/xuLUza
yFDeSjlk1IBDRF4Otzmmonj0THQ0rKpsw7wqU8e5soqmxO3fbnRpmx3g0GK50dsy+x+REhZr0ss/
NX540mm3/nPj9/i16//vIWnJME8+/6itILlw/cnvfZ/9l42vB5c7Mn78wCt18nvjp/9l4WlyMJRj
hf8mofiuWFX/ssSa1eggF0Cauuoevnd+9l/sfSyIDxbKs1XV+t8oVi3nH5MVYdkY2leUxOrHf7+b
i6Qx5WUaxWxPgQ0RTIXrimlqdxIgyzxi1yqQeulS3Amb/KYiggqbzImXq9q0z+JWSfFvDHbQQpL+
gFhQYeCVuw+kLeU7ICDRRoDXAE43m00wWEWfMZ2PzQOaA7sNhnQIQfgoxoQxyjFzUNSZaXmji9QL
uty8b3Af4GhFpdTKiOhnkP8fORCoh0dzzSyyUmAq0wP5OYwLjbCTH5d+XLgdCbNJRoX0FyMdbqOp
0o6kJ9KlzZwmfk+tMG4XJWzuTFhuV/wIRWWr2uOurpTbJKzTzovB6e9bAWxomWS5mTuhPi4Ay0+p
UOU9ClIRyLaLb3S3Y0HrLus7z8us8/XCAiWjpXmAUJhBfAwA90MUm2agixl1Yscf22qjnVwt+Uid
YW4ipx/PjiEDB5DvVmnUyouo7ck5SYz+Q0bewQ3JAOI2ZDA2gzJvDS0Aocs7zh1l8dwB4SqKU5g9
2KI3Fu5Lj98580TXG1siJhHFK7a9CWfxOGRZvddo4GyifnbaEF9HzjL2bJRROXr2iOvCMCeDdK1o
Ma4wOa0zwBKVmQMwjiO/37tT2X80CBhmIY0wzFdGncjpdM34bTt47Jhshiukg/s+VT9RqBNlwXvx
ibZ+CEupHt2p/YhV0KAVVMvndkrlkbxlewO+OfbYDvkRi20vT6PorjPwPHqjXeVniEvszEtSNfiU
i9jeAC+2rqOhs24yQSqgEtvjp7AN9VvJ7tA3I2u+kkv9tdeR0zA0Xiw/bJLoZpnS7ji78F1SC6KT
o830rjw7c80KvaFUwlu2HE/ISsut2dvZgQM2jE5Tr+bj7exGVfMZvV9HBFBDKUMncWsVtXliric+
ZNYan2GWwxVy3sba9lDg+81UF+2ZBut5QhV4URA1+PqkfjXK4pnhO8V6YZbNYSRyeZMnQr2mTtc6
r2il8wlY2nC/KOujaAxz3yIMjwFzMQzFXjUGMw1CqypzAPfT9Bwj1VY9XDIJ1QrPqZm6p9U2C9+y
b9rwvRKGpurtWC1oQNRYvaobBPYUejK8HWv9Bqz7p6VzP0FeR2IrXL+1Vbz6rpXU7taw46bdsczV
d2qkW48A9O7BlXxVsZHR+th57bdUQ3uTlsC5jnO8bhBrV6mKpbPYFNod/wVE0qKLL12TnGCCTIdZ
K5ktVBYCzO0QdZN+7txuiXZOiE5iO7T1pyJRaJrbXtr8SsTdKUOIULysNm2T1WcJ4sxDAj4Hg+ru
aPxjwIvL2NzqwCYJLwq1gpinQaanTKh4VJMO4vNmVivz3Jki9G1RxYe4CDW/qVfauo3TRgP+9Gi0
hTQ3/XIqVVvZR/ied5mTw2yxdCUwQ1odV5VTUBpQ5RAqZU+zSSFU0OGcnMQOjLJHoQ9edWA3axDI
0UICQ7OcQXShurUgCmwJ5ja2KZB4kiAFItZhqHcjm8TtqBXReRqZDG2HdFnum1w1D2bvtOeZ+gbE
oBcPOStbpN1FTuQIQ/rK8WdFFEFanyw5PzHDsLyq7fTDTKHsm/ytU26q1VnLRZNsTEOhZWiqRlc9
k47aPmAcdjip2uZWuK24Z48Tby0LiXFsMkLfynqRu1AJK2gGeZZ9WlZYlzHb04lxJ71ZOz7nmYOX
EjA/cjbbbQNUwTSiy3jJl0i+IpzCDjjaNkj+CPi6nRCFOYfdC5ldNPHQ8rJNbJWaV+kqkXeFzFGS
hu1Vkg/P68YtmPp83JdLQ4DcimZayGqYJhygRdK/gGAVOXBUu7syihCXbqR9iGzLwcxYqKdEXXVx
pZPucpuWMiZ3DA+ryibTdfzSriTFpTLuqZpwcsl17gaN+WBNxszkyVFPVo8Zmye2E3S1ql8NzG9O
c2kn/qznd+FartldZO/QzncOJlsUgAkTAChrjrEpas5eFHu55wq9OTRsvFi0RqTmqbO4abVqHU3q
oNC4Rc9xTd5wQom5zYAXblGiuZ6pJ9oR9moYTENzmouiIT9o7r6YVTuzZq+hguV5fUWoKGAJcqwO
7eL+zTahOEQmPj43Gvwhm/4G7jH4qiY1TMc8brAeHhzCgvcQMATLRucyauFd35W0lIWOnGAYzVtE
dkXQYq2MZHo3qJ1yO8XpDSot54jETeduzC+RXSzBjGufRyM5QOrGYtwbmAtGBgMsarkxx6HftsYs
P8Kekptp4HO9a4Ykso4LCxNQWkABK1/nyUkNm8wCnKsqJAM6aLLw763SWVQ/Dt16+VAkqqs8kX0x
Sy8h+mRhEojyQCVth90snuscP4Tda5rcN1r0IctIOmAyvFDKdNgYL2OmtVxWJiM3nUT6aqNqbfFV
VtpsblQmy9c6CROxVwNefRT1MD8WlTof7T7V6ErKbkes4tRvx8JG3UhuyXhUrWzi6M9LPoMx7vey
UBdfKzgxHazyn2WKxI96Lj2OqjsIZOB2cecsA1IBteg8NEU+LfOEYs+JvjT6oGB9I3mgk04TTE6D
dIt5C/TVkuM1awQfEBOdOQCnHz0YMqxZORckANQZLQrJnKuac0FMrqL+20zVwNKdpxuL7IqE61Nb
D0Xs93oLqYVmYXCZ8KSjGpi0v0huZOyk287G3r9kQGRlB2Qbpl43Dgc1lsMpjzPloDQNBnSVwCqs
hcJwrzVTsfpt1S9NEtDooiJ13AWGqBgsL4sa9VMHKxNHSaqmt07cElXrpriJXUsmjJBcc0f+5BwA
WbP2ixbP4waKyQi/XLY2zL9W9o85a2wv7FztqkidVWbLl/+EsM4IrM7cCfIJ4SmAMsQoX06Cn09C
zBti3ENFA5anJF3ki1kpLoa08C5QATX0oMifD0ZiqI/MT9ItcJgQi/cgsJPW5GJiE8p6ldFZ3z9x
eC+MhToL1a72t4EDlBvbVJmfU28RlZypEls2okF/6odUbtrB1Lc9uol6a1gxwsOmc9BlZvHgI9Q6
4+tnaDUV/dU02OYB0ie5oCVE+tsub4fM78wyJ9yViYTLlwZVqoPMmRMD/mUOnfjZpeb+qEvLPoVG
XFrblUMFNpXSzAsjLXLPSEeh5kr7qS9E94iJCddBZBpBTlDvVp9N9YBuZWkZPKbWJwEyddrCeW/3
ibA5B3LdPeeplF91hPrbvkm0z5ynyTGZFEyxYB2fxhHx6hb3mR0GYLBix+uZWm6ivgAlWuJTw3Am
6JUnPJaAvXxcX+6OiIbBN+dxPC32ODF/Q1Tc2Rl4iXKaCTzGNF/BzvzMxAxLlF5VRqAlFdP6WqsR
T6IK2BbVDHgi7Bv0GbEV6KNqf9FLfb6qwRBeHDSeH+oJ9MqW8zxFGqx191gh8qdIU/PIwxbqIrHF
e4BkRz2qddgENtfrSW0i61YsPRN7tcbIskAmUIhhYTtv1L4kQ5faHz+saYbDlhaf8OEsL8qAgHpz
BzW/PMwqtXjNluQefp0IFLX1iRpMCUVriUBJi/GS2rZ+4pAgQrOIuVnskUxlkCaEkcEJipWm9rMi
tdB/a0W1zUaybqui415vYZzVCTUKSJKGAqrPX+LMMpc9QIKJCchgvY7EE36xCjznwLvd+Tzq+iyC
qTWqb3LD/y1+/9T/4+Ck6f7P/f/D17aoyv6nzv/bz3zv/LW/oCASDkgjr1sER6CP+VfnT7AXzjbM
qJahfVsH/3+vKjGFDAp01A4rDQhWxL87f8INsb1SmxjQf5AlGvZ/0/m/U7GBISMl1MX4ykzCxuGx
/vkPOlJHw3MJPhTFuoOspohjh/KkEZsfPpNfqFWZbvyslbM09I0wvQmrZ7P8XrcRDiMpsVUU7oe0
LLUNj0NMTJjMntc4npvCggKZL83KXlz6PwEG1+/rHy8O3QNJGB+bzYf981uMiXSYRea4+8hwqyyw
227yxpl9NIlF2V0KF+JzBJEM12eZCK9bZPJ1VuD1+lZrCS9nd7aRA6O+fkRgKxqlOQ5ZFTPLT1EA
pXmIw1S29FtRRKBYZ4d3hZVP3u8/wF++CZs5j7ZqX7iQ1k/4h+9JbXkckOzl7gHh6v5MvmFQKFDm
E3uSHxuhgq/RMgIPlAIFOm7jFdKOXYNskNUBm7jrplknCQOjJmEMC4NLl8Sd0cnyA77YjJkDi5ci
GRDKYBKjoi9YJ/z+PfxjxMRF4DCuwtTpoHF4r6btQMUO0p5cHjb1xJxloQ8bW8nSIn39/Sv9Q+G2
vpKzKr/pU0xy6X7+sExWe7DbeKURXjYKaUD9veU0x7YXza1qsnb+/eu9u4lwP2lc19TzEDS5yMR6
Bf7w5ehaV5bQTHi9KGlvOVE6avHoT/jSX3x+Bt5OgQAE5TcMv59fxW05LvJJcRDSQSZ1+NRq4Sb7
rHPuf/923kCoP1AC1/dj6to6W1zPhX8cCmmEGHXiGtyj14WCbHe6HxOGu5OSL04WmCHRVVm07VWf
3cmRnJma8YlnoCy4iwfE3YVpNretXJMArJGxdK2tNJgRTNA+ymuCAPOSfTnX5kcSGkpk8otqYLJI
Jxa8RsSLzLWh+5oD4KHTre5xspZk//s3Kd6Ehz+9S0cFt8jHqduMGlxz5Xz+8K2FOoMUmsF5P8EI
2RRwhA/kXXRUuW0WVICi8QpUryRcKQykAMpw8ab7vEiHYNTqPsjqtr3UWTIRn1Ei08K3+6jho7+Y
7ASY6hTFo9lYrKAm/YOGn4RhE7zrbQs86l5XMzeIl6T0+jGeP8ZRqXs4ieUOHBkJ7tEzx1m2t0iw
Z7ilo9FLKriLlhvDJAyJ/oqsZI9ZWNLMJIUP91DbdaJy7kG9pIdUgQhaak2MiycKX2J0SNuCGLSD
US/jdQ1zm0D6xTauCqfJYWSAU6lH3cDwhEPdYsMK81WDt5VBR3ugJ0RuyMgEb7RybcL6+iKBiSGP
iHs/gkywM0MDuU5qMTNc2KJ4ir0YIOOEel8PXfFoR3H2WmtxxSxKdaF+uy3rL/qT/8fdmTWnbUZh
+K94ci+PdqGLdKYGzGIbJ64TO71hFFDRhiS0In59H7EkFnYct2KmmXLlMXD06fDpO/v7isBFwn7w
aMCc0TOWcjLUTDMYeZW3htfD1G91Mgq9rONC/6Ys3fI2z0JKsl7NVbFK+8yFe11n6tuCL3RuhDAQ
gAtxF33BSMbgTrJqXVqBkGXWo0DhJJrGsHmsQzqAFwkDPYIRDiBdu671SYnIi7sKjekMaxCeSEvl
iwajDAkOh1l/qImumX+uPgmBn8m8K24mUi4ASVSRKO2L2BcYGktlwMxTZ5Qzb2wlYGN9wJFOw1EG
ACWTgKly76uXwNmxIwrKZvlKUayIfslL35FhIYnXHbhuGTr/FFYpvqYPbgqA+pS7oFEfllV+6TjK
R3mKJ83ZVowoeFYXlQB9FFMV8lxJ+M0TXYo/Vklw4041eNzKwgfrLQAOYIqvzWx33k1EcRzLxEHi
QlUvPHO9+IOk/w19Fn86NJgMnSwT76bSpup7if5Q0U4pL8OwRz+I1xU83fyckfQjLE2ka2Odl2Dd
+eYFLPfr7hKao4vcg0sjK0SYiQD+5ohi7l1abgFnoroRY2EOfADGupXQmX4RIE5gMevpJegUapdW
M1D5wR2vgWyL0uhhhnyguDs6jbqlC0zyQpcHSZoKVxqNBySlI7GbwJFnEVGKgOynRocML110dKJ7
8S2JUH4hKZVWV1UlqSMnXAdDSXHFoRHxuOhCFQHTRff6xs/JxdKICa0AQ1SZM+2uRS+cJYW6ePTg
6pnrRlo9KkVSjpedTjHyCzO7AAhZvQZCJ4b8iFYKCr7FKJd4voTKB6AqqJjOhgjPSKUR7XPGZtWT
Vjr8CuKCpgZhs/6kFmJ4qYj0n5HGi/tqEJELrGgCp2/HHUj6Krx24Re9CEVifI2ZuWsvzH2aXiBc
H5ux6Pf0KK8Ggk631yoV/cupV1QEBEkZTcSK4v80xinYFJUI253M+CvoRz13geWQNtPOBVm2uC8W
pdznjpOxoTMYXtKtA3+gWF3RFJA+bMxSvZV5UCeVCwVgj9w9Qz7ESYUteUlJa5i4ARzBS2aOQQ+O
HrnGZ8elfB5qhnQviPgXQRQ7gIaUeCcFLh+z4WSIFqbH6oI1zW45wzf9NWmUu4DumEfPU/yeL27K
Hk2B6w+CFtPZ4kvKqITq8TIG4etzlKX0EZH3mW8ERxwGHnwZXsJNrmLcLz2IpuMNQ5XDqlLiieJs
pmMjpTMZPiYSe7qi+cwrhXHfTAruHJDHW1OEREXLFUgxsg3AJJq6uN0Y8TQF7WzDd2QzSB8Wuk4N
PFFYCVxj4qAoMm5J0KUFjU0GoXXme1pfMR3tVuJg6G5CWk7iTN4MRRjFuqaRT8f4KhooELpJ3TpI
xgW5xQtJcaq/8IGLzy4I+30lkskFVyAjXuDbUJgBqWMA2KF2lSWRcFdxATC4AyzvhsYzlg1UxZ8g
9gNuxfxVdkeik79oQL9LRFqjEsORHsWOdkWnvDcwilU0SD2ZhBD+onKlrcVBtuJQkJJcgWJypV7G
zmoN/YCsd4vAcy4jZepA+JPfS9MaIzHLSBz7JUkrV6S6HgKn4juLYpDEReUMUL/hzygArJzrJF2u
QKiomEyEx4LcDOkBkeZQWkmuzekS7DASghCF0yejOpN1Ka+Xm/8ZTu0+8u5ZmdXfFqI/5nZS3dkQ
4GTfenbrdz9E0CHfR//uQ4dm4JcFnb2pBE6evma9b4TA20VtV/yajMCiwp7P7ffvVBH8ACinJQLW
7QuBAdyA+7cpO57j09L+aojbwRQTj50LPlHSj9Tw+h3u9Pn6Z167g52CRvP378DsfYZZ9Y+1IJ+b
sDSotP29rAXtnKiI0QYq8NsXcc1/ooVZlIdZvRsX7jEMF6HPW3bCkYTvO0ExzzUCMxgxubmnW8AE
MV3q1OOWuHn1C3f8P7l5a77E73ahh3Zn2dO8DmMnTOG+5e6PRDy5e+Nc1qCYIn2z2wEkg54qgZIT
sM4EJMwb7LTwqylBYZ6BwLSdFkiJ0c6idqT9aXCkBbaCwjPCaQAgdf365U4DFl4H+a20IDMKUmff
YJRtboKOfK52DPD5gTw5HJa/1pNASvJZV9Q/PgxF0GYg0NC070f+00ehYwIf08EjI4Gze739UXiD
3fhmY7uOG8y31tW105eM8I8+cLAqz9/fW5St2YD5ofHBOt+8u/Z34/tb47zYWr0nbx6s4PY6+6/v
b/D5pRvXOtzV4Z9D104svPFq+0a1X+bEWmKhfw+sr1YTvZ6HEzP9fSXv3zXW+WT7/0Rw6jc646Bk
IHXVWi6Q1lGTA1oy66OpvWDfClMrPUiqf0ZKkZxRbSV3rQBYmuSoUXBnVlrLjoIosebRYZX1qgGH
wMi2lxyG9ixzZ3nDGlKZ5lhuK7xnB1ZpJfZBUr1soJ5OoOyDBT+L/jrrQgC2/Nrsz2T4+QS7kAg2
cefN7b2zDW01M7AjmkqbknEO8b/aSh6icdc9yNlub2XLkN5W8GgOA0ZDrmpIJzhCRsBBhZHbfCJ3
Jqj1ksM56ElNLTOxjm1vLTkqj8SaHVzatmKvnp9NuiRLJxDMyvKZXx0kbfeFjpYP/3ixUvrNA3rN
BFxHZN+eqdnEv2kv+wYCvcbpURdGT7DmGwuquWO4PGZtT/AT3lhpas2cPLWzrLGnGfpUT6ESd+a4
C6uJn0xkcQJbcONiC9Ioa+xs+GpqDIm2OxtyTeD3geiNG2eTLFFOP430KE+ORZ9k4dT/j84QWQKE
pv2iJ/bXxDrynijy1ZjWbbU9sQurabdkkn4ncJ8mdnk2tKCxd9ymWUd+HdO3X3h5NraT1K4OsuqT
ivSMdCLhN/banTXMGMLraO8UK/8SJf5B0n7dW1zzH8+ivOmEnTB5+TL8gAxS+Amsw+4CPcs/fvYZ
czmBS3LruE2Nq+yWg57+veF5jZOrpcZ/DFHfUvAHOwxTUvzWUZiwT8O23YQ/g4Jtufo/foqDcZIL
PN+INczGCeKRe7Rvp6ndcCkUynAnOBnv7XUzqtzn0tr+pD+iomyp6Vc629pKfmlcTgPbpP0T/2Bh
d5jRbaatSSKpJzgEfzrr11IvD246i6gMNjw3BZrrUygGpH4Uc9BwbXuAea65bV/ffi9lmr4VZp7n
nw4Fl5e+1kyu1Z+YBbaV/PY3AAAA//8=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160020</xdr:colOff>
      <xdr:row>0</xdr:row>
      <xdr:rowOff>0</xdr:rowOff>
    </xdr:from>
    <xdr:to>
      <xdr:col>11</xdr:col>
      <xdr:colOff>90420</xdr:colOff>
      <xdr:row>1</xdr:row>
      <xdr:rowOff>166620</xdr:rowOff>
    </xdr:to>
    <xdr:pic>
      <xdr:nvPicPr>
        <xdr:cNvPr id="3" name="Graphic 2" descr="Call center with solid fill">
          <a:extLst>
            <a:ext uri="{FF2B5EF4-FFF2-40B4-BE49-F238E27FC236}">
              <a16:creationId xmlns:a16="http://schemas.microsoft.com/office/drawing/2014/main" id="{142B0D3A-2829-116D-72E3-E822E66950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875020" y="0"/>
          <a:ext cx="540000" cy="540000"/>
        </a:xfrm>
        <a:prstGeom prst="rect">
          <a:avLst/>
        </a:prstGeom>
      </xdr:spPr>
    </xdr:pic>
    <xdr:clientData/>
  </xdr:twoCellAnchor>
  <xdr:twoCellAnchor editAs="oneCell">
    <xdr:from>
      <xdr:col>13</xdr:col>
      <xdr:colOff>111900</xdr:colOff>
      <xdr:row>0</xdr:row>
      <xdr:rowOff>0</xdr:rowOff>
    </xdr:from>
    <xdr:to>
      <xdr:col>14</xdr:col>
      <xdr:colOff>42300</xdr:colOff>
      <xdr:row>1</xdr:row>
      <xdr:rowOff>166620</xdr:rowOff>
    </xdr:to>
    <xdr:pic>
      <xdr:nvPicPr>
        <xdr:cNvPr id="5" name="Graphic 4" descr="Money with solid fill">
          <a:extLst>
            <a:ext uri="{FF2B5EF4-FFF2-40B4-BE49-F238E27FC236}">
              <a16:creationId xmlns:a16="http://schemas.microsoft.com/office/drawing/2014/main" id="{025C2BC8-25FB-64CB-C67E-1F4722AECD0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655700" y="0"/>
          <a:ext cx="540000" cy="540000"/>
        </a:xfrm>
        <a:prstGeom prst="rect">
          <a:avLst/>
        </a:prstGeom>
      </xdr:spPr>
    </xdr:pic>
    <xdr:clientData/>
  </xdr:twoCellAnchor>
  <xdr:twoCellAnchor>
    <xdr:from>
      <xdr:col>10</xdr:col>
      <xdr:colOff>571500</xdr:colOff>
      <xdr:row>0</xdr:row>
      <xdr:rowOff>0</xdr:rowOff>
    </xdr:from>
    <xdr:to>
      <xdr:col>12</xdr:col>
      <xdr:colOff>551100</xdr:colOff>
      <xdr:row>0</xdr:row>
      <xdr:rowOff>360000</xdr:rowOff>
    </xdr:to>
    <xdr:sp macro="" textlink="MARGIN!A7">
      <xdr:nvSpPr>
        <xdr:cNvPr id="6" name="TextBox 5">
          <a:extLst>
            <a:ext uri="{FF2B5EF4-FFF2-40B4-BE49-F238E27FC236}">
              <a16:creationId xmlns:a16="http://schemas.microsoft.com/office/drawing/2014/main" id="{204CD3DD-B634-4212-0FD5-0375A3ACD049}"/>
            </a:ext>
          </a:extLst>
        </xdr:cNvPr>
        <xdr:cNvSpPr txBox="1"/>
      </xdr:nvSpPr>
      <xdr:spPr>
        <a:xfrm>
          <a:off x="6286500" y="0"/>
          <a:ext cx="11988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A0CB3E-2F0C-4F51-A29A-168044FC894B}" type="TxLink">
            <a:rPr lang="en-US" sz="2000" b="0" i="0" u="none" strike="noStrike">
              <a:ln>
                <a:noFill/>
              </a:ln>
              <a:solidFill>
                <a:schemeClr val="accent2">
                  <a:lumMod val="75000"/>
                </a:schemeClr>
              </a:solidFill>
              <a:latin typeface="Calibri"/>
              <a:ea typeface="Calibri"/>
              <a:cs typeface="Calibri"/>
            </a:rPr>
            <a:t>$981,140</a:t>
          </a:fld>
          <a:endParaRPr lang="en-IN" sz="2000">
            <a:ln>
              <a:noFill/>
            </a:ln>
            <a:solidFill>
              <a:schemeClr val="accent2">
                <a:lumMod val="75000"/>
              </a:schemeClr>
            </a:solidFill>
          </a:endParaRPr>
        </a:p>
      </xdr:txBody>
    </xdr:sp>
    <xdr:clientData/>
  </xdr:twoCellAnchor>
  <xdr:twoCellAnchor>
    <xdr:from>
      <xdr:col>14</xdr:col>
      <xdr:colOff>0</xdr:colOff>
      <xdr:row>0</xdr:row>
      <xdr:rowOff>0</xdr:rowOff>
    </xdr:from>
    <xdr:to>
      <xdr:col>15</xdr:col>
      <xdr:colOff>589200</xdr:colOff>
      <xdr:row>0</xdr:row>
      <xdr:rowOff>360000</xdr:rowOff>
    </xdr:to>
    <xdr:sp macro="" textlink="MARGIN!B7">
      <xdr:nvSpPr>
        <xdr:cNvPr id="7" name="TextBox 6">
          <a:extLst>
            <a:ext uri="{FF2B5EF4-FFF2-40B4-BE49-F238E27FC236}">
              <a16:creationId xmlns:a16="http://schemas.microsoft.com/office/drawing/2014/main" id="{378C4DCB-C2FE-FD33-B957-E3BD6473F3E2}"/>
            </a:ext>
          </a:extLst>
        </xdr:cNvPr>
        <xdr:cNvSpPr txBox="1"/>
      </xdr:nvSpPr>
      <xdr:spPr>
        <a:xfrm>
          <a:off x="8153400" y="0"/>
          <a:ext cx="11988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569D4B-ADEA-4B46-9FE2-D8997A4FB4DD}" type="TxLink">
            <a:rPr lang="en-US" sz="2000" b="0" i="0" u="none" strike="noStrike">
              <a:ln>
                <a:noFill/>
              </a:ln>
              <a:solidFill>
                <a:schemeClr val="accent6">
                  <a:lumMod val="50000"/>
                </a:schemeClr>
              </a:solidFill>
              <a:latin typeface="Calibri"/>
              <a:ea typeface="Calibri"/>
              <a:cs typeface="Calibri"/>
            </a:rPr>
            <a:t>$448,020</a:t>
          </a:fld>
          <a:endParaRPr lang="en-IN" sz="2000">
            <a:ln>
              <a:noFill/>
            </a:ln>
            <a:solidFill>
              <a:schemeClr val="accent6">
                <a:lumMod val="50000"/>
              </a:schemeClr>
            </a:solidFill>
          </a:endParaRPr>
        </a:p>
      </xdr:txBody>
    </xdr:sp>
    <xdr:clientData/>
  </xdr:twoCellAnchor>
  <xdr:twoCellAnchor>
    <xdr:from>
      <xdr:col>10</xdr:col>
      <xdr:colOff>571500</xdr:colOff>
      <xdr:row>0</xdr:row>
      <xdr:rowOff>297180</xdr:rowOff>
    </xdr:from>
    <xdr:to>
      <xdr:col>12</xdr:col>
      <xdr:colOff>551100</xdr:colOff>
      <xdr:row>1</xdr:row>
      <xdr:rowOff>139800</xdr:rowOff>
    </xdr:to>
    <xdr:sp macro="" textlink="MARGIN!A7">
      <xdr:nvSpPr>
        <xdr:cNvPr id="8" name="TextBox 7">
          <a:extLst>
            <a:ext uri="{FF2B5EF4-FFF2-40B4-BE49-F238E27FC236}">
              <a16:creationId xmlns:a16="http://schemas.microsoft.com/office/drawing/2014/main" id="{90DC8690-B013-9F8B-3341-E6DF7998F08D}"/>
            </a:ext>
          </a:extLst>
        </xdr:cNvPr>
        <xdr:cNvSpPr txBox="1"/>
      </xdr:nvSpPr>
      <xdr:spPr>
        <a:xfrm>
          <a:off x="6286500" y="297180"/>
          <a:ext cx="11988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n>
                <a:noFill/>
              </a:ln>
              <a:solidFill>
                <a:schemeClr val="accent2">
                  <a:lumMod val="75000"/>
                </a:schemeClr>
              </a:solidFill>
            </a:rPr>
            <a:t>TOTAL SALES</a:t>
          </a:r>
        </a:p>
      </xdr:txBody>
    </xdr:sp>
    <xdr:clientData/>
  </xdr:twoCellAnchor>
  <xdr:twoCellAnchor>
    <xdr:from>
      <xdr:col>14</xdr:col>
      <xdr:colOff>45720</xdr:colOff>
      <xdr:row>0</xdr:row>
      <xdr:rowOff>274320</xdr:rowOff>
    </xdr:from>
    <xdr:to>
      <xdr:col>16</xdr:col>
      <xdr:colOff>25320</xdr:colOff>
      <xdr:row>1</xdr:row>
      <xdr:rowOff>116940</xdr:rowOff>
    </xdr:to>
    <xdr:sp macro="" textlink="MARGIN!B7">
      <xdr:nvSpPr>
        <xdr:cNvPr id="9" name="TextBox 8">
          <a:extLst>
            <a:ext uri="{FF2B5EF4-FFF2-40B4-BE49-F238E27FC236}">
              <a16:creationId xmlns:a16="http://schemas.microsoft.com/office/drawing/2014/main" id="{A6DA3116-E637-4995-67EE-EAAE88771AE3}"/>
            </a:ext>
          </a:extLst>
        </xdr:cNvPr>
        <xdr:cNvSpPr txBox="1"/>
      </xdr:nvSpPr>
      <xdr:spPr>
        <a:xfrm>
          <a:off x="8199120" y="274320"/>
          <a:ext cx="11988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n>
                <a:noFill/>
              </a:ln>
              <a:solidFill>
                <a:schemeClr val="accent6">
                  <a:lumMod val="50000"/>
                </a:schemeClr>
              </a:solidFill>
            </a:rPr>
            <a:t>TOTAL</a:t>
          </a:r>
          <a:r>
            <a:rPr lang="en-IN" sz="1200" b="1" baseline="0">
              <a:ln>
                <a:noFill/>
              </a:ln>
              <a:solidFill>
                <a:schemeClr val="accent6">
                  <a:lumMod val="50000"/>
                </a:schemeClr>
              </a:solidFill>
            </a:rPr>
            <a:t> PROFIT</a:t>
          </a:r>
        </a:p>
        <a:p>
          <a:endParaRPr lang="en-IN" sz="1200" b="1">
            <a:ln>
              <a:noFill/>
            </a:ln>
            <a:solidFill>
              <a:schemeClr val="accent6">
                <a:lumMod val="50000"/>
              </a:schemeClr>
            </a:solidFill>
          </a:endParaRPr>
        </a:p>
      </xdr:txBody>
    </xdr:sp>
    <xdr:clientData/>
  </xdr:twoCellAnchor>
  <xdr:twoCellAnchor>
    <xdr:from>
      <xdr:col>18</xdr:col>
      <xdr:colOff>312420</xdr:colOff>
      <xdr:row>0</xdr:row>
      <xdr:rowOff>0</xdr:rowOff>
    </xdr:from>
    <xdr:to>
      <xdr:col>20</xdr:col>
      <xdr:colOff>292020</xdr:colOff>
      <xdr:row>0</xdr:row>
      <xdr:rowOff>360000</xdr:rowOff>
    </xdr:to>
    <xdr:sp macro="" textlink="MARGIN!C14">
      <xdr:nvSpPr>
        <xdr:cNvPr id="10" name="TextBox 9">
          <a:extLst>
            <a:ext uri="{FF2B5EF4-FFF2-40B4-BE49-F238E27FC236}">
              <a16:creationId xmlns:a16="http://schemas.microsoft.com/office/drawing/2014/main" id="{0939D4B0-469B-0DC6-0D2B-BE6E39D3C334}"/>
            </a:ext>
          </a:extLst>
        </xdr:cNvPr>
        <xdr:cNvSpPr txBox="1"/>
      </xdr:nvSpPr>
      <xdr:spPr>
        <a:xfrm>
          <a:off x="10904220" y="0"/>
          <a:ext cx="11988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DC4A4A-2552-4AEB-B522-38D48C55F103}" type="TxLink">
            <a:rPr lang="en-US" sz="2000" b="0" i="0" u="none" strike="noStrike">
              <a:ln>
                <a:noFill/>
              </a:ln>
              <a:solidFill>
                <a:schemeClr val="accent5">
                  <a:lumMod val="75000"/>
                </a:schemeClr>
              </a:solidFill>
              <a:latin typeface="Calibri"/>
              <a:ea typeface="Calibri"/>
              <a:cs typeface="Calibri"/>
            </a:rPr>
            <a:t>46%</a:t>
          </a:fld>
          <a:endParaRPr lang="en-IN" sz="2000">
            <a:ln>
              <a:noFill/>
            </a:ln>
            <a:solidFill>
              <a:schemeClr val="accent5">
                <a:lumMod val="75000"/>
              </a:schemeClr>
            </a:solidFill>
          </a:endParaRPr>
        </a:p>
      </xdr:txBody>
    </xdr:sp>
    <xdr:clientData/>
  </xdr:twoCellAnchor>
  <xdr:twoCellAnchor>
    <xdr:from>
      <xdr:col>18</xdr:col>
      <xdr:colOff>358140</xdr:colOff>
      <xdr:row>0</xdr:row>
      <xdr:rowOff>274320</xdr:rowOff>
    </xdr:from>
    <xdr:to>
      <xdr:col>20</xdr:col>
      <xdr:colOff>337740</xdr:colOff>
      <xdr:row>1</xdr:row>
      <xdr:rowOff>116940</xdr:rowOff>
    </xdr:to>
    <xdr:sp macro="" textlink="MARGIN!B7">
      <xdr:nvSpPr>
        <xdr:cNvPr id="11" name="TextBox 10">
          <a:extLst>
            <a:ext uri="{FF2B5EF4-FFF2-40B4-BE49-F238E27FC236}">
              <a16:creationId xmlns:a16="http://schemas.microsoft.com/office/drawing/2014/main" id="{6AF2338D-C7B4-834C-5F41-4C8826B223CF}"/>
            </a:ext>
          </a:extLst>
        </xdr:cNvPr>
        <xdr:cNvSpPr txBox="1"/>
      </xdr:nvSpPr>
      <xdr:spPr>
        <a:xfrm>
          <a:off x="10949940" y="274320"/>
          <a:ext cx="119880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n>
                <a:noFill/>
              </a:ln>
              <a:solidFill>
                <a:schemeClr val="accent5">
                  <a:lumMod val="75000"/>
                </a:schemeClr>
              </a:solidFill>
            </a:rPr>
            <a:t>TOTAL</a:t>
          </a:r>
          <a:r>
            <a:rPr lang="en-IN" sz="1200" b="1" baseline="0">
              <a:ln>
                <a:noFill/>
              </a:ln>
              <a:solidFill>
                <a:schemeClr val="accent5">
                  <a:lumMod val="75000"/>
                </a:schemeClr>
              </a:solidFill>
            </a:rPr>
            <a:t> MARGIN</a:t>
          </a:r>
        </a:p>
        <a:p>
          <a:endParaRPr lang="en-IN" sz="1200" b="1">
            <a:ln>
              <a:noFill/>
            </a:ln>
            <a:solidFill>
              <a:schemeClr val="accent5">
                <a:lumMod val="75000"/>
              </a:schemeClr>
            </a:solidFill>
          </a:endParaRPr>
        </a:p>
      </xdr:txBody>
    </xdr:sp>
    <xdr:clientData/>
  </xdr:twoCellAnchor>
  <xdr:twoCellAnchor>
    <xdr:from>
      <xdr:col>7</xdr:col>
      <xdr:colOff>358140</xdr:colOff>
      <xdr:row>2</xdr:row>
      <xdr:rowOff>99060</xdr:rowOff>
    </xdr:from>
    <xdr:to>
      <xdr:col>22</xdr:col>
      <xdr:colOff>320040</xdr:colOff>
      <xdr:row>13</xdr:row>
      <xdr:rowOff>91440</xdr:rowOff>
    </xdr:to>
    <xdr:graphicFrame macro="">
      <xdr:nvGraphicFramePr>
        <xdr:cNvPr id="12" name="Chart 11">
          <a:extLst>
            <a:ext uri="{FF2B5EF4-FFF2-40B4-BE49-F238E27FC236}">
              <a16:creationId xmlns:a16="http://schemas.microsoft.com/office/drawing/2014/main" id="{FCC9F6E1-88DF-4129-A1A1-B2E427E2A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419100</xdr:colOff>
      <xdr:row>14</xdr:row>
      <xdr:rowOff>68580</xdr:rowOff>
    </xdr:from>
    <xdr:to>
      <xdr:col>14</xdr:col>
      <xdr:colOff>586740</xdr:colOff>
      <xdr:row>25</xdr:row>
      <xdr:rowOff>60960</xdr:rowOff>
    </xdr:to>
    <xdr:graphicFrame macro="">
      <xdr:nvGraphicFramePr>
        <xdr:cNvPr id="13" name="Chart 12">
          <a:extLst>
            <a:ext uri="{FF2B5EF4-FFF2-40B4-BE49-F238E27FC236}">
              <a16:creationId xmlns:a16="http://schemas.microsoft.com/office/drawing/2014/main" id="{659DED9E-C9EB-4BE2-ADF7-96CA379C1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137160</xdr:colOff>
      <xdr:row>14</xdr:row>
      <xdr:rowOff>76200</xdr:rowOff>
    </xdr:from>
    <xdr:to>
      <xdr:col>7</xdr:col>
      <xdr:colOff>137160</xdr:colOff>
      <xdr:row>26</xdr:row>
      <xdr:rowOff>99060</xdr:rowOff>
    </xdr:to>
    <xdr:graphicFrame macro="">
      <xdr:nvGraphicFramePr>
        <xdr:cNvPr id="14" name="Chart 13">
          <a:extLst>
            <a:ext uri="{FF2B5EF4-FFF2-40B4-BE49-F238E27FC236}">
              <a16:creationId xmlns:a16="http://schemas.microsoft.com/office/drawing/2014/main" id="{69A7D490-C563-489C-8D54-18F0F33BF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13</xdr:row>
      <xdr:rowOff>137160</xdr:rowOff>
    </xdr:from>
    <xdr:to>
      <xdr:col>21</xdr:col>
      <xdr:colOff>396240</xdr:colOff>
      <xdr:row>25</xdr:row>
      <xdr:rowOff>15240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7B9E8D44-FBE9-4360-AA68-69660A4B47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763000" y="2720340"/>
              <a:ext cx="4053840" cy="2072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106680</xdr:colOff>
      <xdr:row>2</xdr:row>
      <xdr:rowOff>167641</xdr:rowOff>
    </xdr:from>
    <xdr:to>
      <xdr:col>2</xdr:col>
      <xdr:colOff>384480</xdr:colOff>
      <xdr:row>13</xdr:row>
      <xdr:rowOff>99961</xdr:rowOff>
    </xdr:to>
    <mc:AlternateContent xmlns:mc="http://schemas.openxmlformats.org/markup-compatibility/2006">
      <mc:Choice xmlns:a14="http://schemas.microsoft.com/office/drawing/2010/main" Requires="a14">
        <xdr:graphicFrame macro="">
          <xdr:nvGraphicFramePr>
            <xdr:cNvPr id="16" name="Seller">
              <a:extLst>
                <a:ext uri="{FF2B5EF4-FFF2-40B4-BE49-F238E27FC236}">
                  <a16:creationId xmlns:a16="http://schemas.microsoft.com/office/drawing/2014/main" id="{6CB15658-8A41-6CBF-5217-8D88E1E8CBCF}"/>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dr:sp macro="" textlink="">
          <xdr:nvSpPr>
            <xdr:cNvPr id="0" name=""/>
            <xdr:cNvSpPr>
              <a:spLocks noTextEdit="1"/>
            </xdr:cNvSpPr>
          </xdr:nvSpPr>
          <xdr:spPr>
            <a:xfrm>
              <a:off x="106680" y="739141"/>
              <a:ext cx="1116000" cy="19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2</xdr:row>
      <xdr:rowOff>152401</xdr:rowOff>
    </xdr:from>
    <xdr:to>
      <xdr:col>7</xdr:col>
      <xdr:colOff>179280</xdr:colOff>
      <xdr:row>13</xdr:row>
      <xdr:rowOff>99060</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820F3A6B-D5AC-97BE-6AC0-E2C848A5B32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97480" y="723901"/>
              <a:ext cx="1368000" cy="1958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563880</xdr:colOff>
      <xdr:row>2</xdr:row>
      <xdr:rowOff>167641</xdr:rowOff>
    </xdr:from>
    <xdr:to>
      <xdr:col>4</xdr:col>
      <xdr:colOff>460680</xdr:colOff>
      <xdr:row>13</xdr:row>
      <xdr:rowOff>99961</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850D210D-649D-2883-7150-F8672312D31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02080" y="739141"/>
              <a:ext cx="1116000" cy="194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411480</xdr:colOff>
      <xdr:row>0</xdr:row>
      <xdr:rowOff>38100</xdr:rowOff>
    </xdr:from>
    <xdr:to>
      <xdr:col>18</xdr:col>
      <xdr:colOff>388604</xdr:colOff>
      <xdr:row>2</xdr:row>
      <xdr:rowOff>22860</xdr:rowOff>
    </xdr:to>
    <xdr:graphicFrame macro="">
      <xdr:nvGraphicFramePr>
        <xdr:cNvPr id="19" name="Chart 18">
          <a:extLst>
            <a:ext uri="{FF2B5EF4-FFF2-40B4-BE49-F238E27FC236}">
              <a16:creationId xmlns:a16="http://schemas.microsoft.com/office/drawing/2014/main" id="{FF3A31B3-0149-4DD5-B878-2764EA34F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sh" refreshedDate="45456.566031134258" createdVersion="8" refreshedVersion="8" minRefreshableVersion="3" recordCount="200" xr:uid="{20DED716-1DCE-45EB-8B43-7A36F869FCFC}">
  <cacheSource type="worksheet">
    <worksheetSource name="Store"/>
  </cacheSource>
  <cacheFields count="7">
    <cacheField name="Month" numFmtId="0">
      <sharedItems count="12">
        <s v="May"/>
        <s v="Nov"/>
        <s v="Jun"/>
        <s v="Dec"/>
        <s v="Feb"/>
        <s v="Mar"/>
        <s v="Jan"/>
        <s v="Jul"/>
        <s v="Apr"/>
        <s v="Aug"/>
        <s v="Oct"/>
        <s v="Sep"/>
      </sharedItems>
    </cacheField>
    <cacheField name="Seller" numFmtId="0">
      <sharedItems count="7">
        <s v="Dave"/>
        <s v="Frank"/>
        <s v="Eve"/>
        <s v="Bob"/>
        <s v="Carol"/>
        <s v="Alice"/>
        <s v="Grace"/>
      </sharedItems>
    </cacheField>
    <cacheField name="Category" numFmtId="0">
      <sharedItems count="5">
        <s v="Electronics"/>
        <s v="Clothing"/>
        <s v="Sports &amp; Fitness"/>
        <s v="Food &amp; Beverages"/>
        <s v="Home Appliances"/>
      </sharedItems>
    </cacheField>
    <cacheField name="Product" numFmtId="0">
      <sharedItems/>
    </cacheField>
    <cacheField name="State" numFmtId="0">
      <sharedItems count="6">
        <s v="California"/>
        <s v="Texas"/>
        <s v="New York"/>
        <s v="Florida"/>
        <s v="Illinois"/>
        <s v="Pennsylvania"/>
      </sharedItems>
    </cacheField>
    <cacheField name="Sales" numFmtId="0">
      <sharedItems containsSemiMixedTypes="0" containsString="0" containsNumber="1" minValue="105.17" maxValue="9995.59" count="200">
        <n v="2122.15"/>
        <n v="8413.3700000000008"/>
        <n v="9088.41"/>
        <n v="3250.66"/>
        <n v="8721.92"/>
        <n v="2361.0700000000002"/>
        <n v="6033.49"/>
        <n v="2770.26"/>
        <n v="3101.1"/>
        <n v="9995.59"/>
        <n v="6751.92"/>
        <n v="1619.29"/>
        <n v="1062.95"/>
        <n v="6399.74"/>
        <n v="1184.17"/>
        <n v="3336.38"/>
        <n v="8421.1"/>
        <n v="455.63"/>
        <n v="3638.37"/>
        <n v="1147.8399999999999"/>
        <n v="2413.4499999999998"/>
        <n v="8105.44"/>
        <n v="3481.09"/>
        <n v="1366.9"/>
        <n v="5313.49"/>
        <n v="8291.9500000000007"/>
        <n v="6144.45"/>
        <n v="6458.2"/>
        <n v="1714.15"/>
        <n v="5708.29"/>
        <n v="1251.78"/>
        <n v="3720.62"/>
        <n v="9523.52"/>
        <n v="2774.29"/>
        <n v="3788.17"/>
        <n v="5553.06"/>
        <n v="7640.85"/>
        <n v="3304.9"/>
        <n v="6488.17"/>
        <n v="9839.82"/>
        <n v="3712.82"/>
        <n v="6866.73"/>
        <n v="6460.53"/>
        <n v="9990.16"/>
        <n v="5484.24"/>
        <n v="2308.25"/>
        <n v="2676.37"/>
        <n v="7227.06"/>
        <n v="5372.31"/>
        <n v="8701.17"/>
        <n v="3021.68"/>
        <n v="8956.6299999999992"/>
        <n v="3598.37"/>
        <n v="2727.34"/>
        <n v="9937.5499999999993"/>
        <n v="5381.29"/>
        <n v="9712.16"/>
        <n v="9104.2900000000009"/>
        <n v="612.22"/>
        <n v="1254.8"/>
        <n v="7302.14"/>
        <n v="7622.37"/>
        <n v="2560.33"/>
        <n v="2340.3000000000002"/>
        <n v="8967.25"/>
        <n v="7815.24"/>
        <n v="1269.5999999999999"/>
        <n v="6333.05"/>
        <n v="2894.66"/>
        <n v="6710.53"/>
        <n v="2832.91"/>
        <n v="3711.91"/>
        <n v="5574.28"/>
        <n v="5732.96"/>
        <n v="8381.41"/>
        <n v="6715.85"/>
        <n v="1999.52"/>
        <n v="600.72"/>
        <n v="2127.62"/>
        <n v="3735.72"/>
        <n v="2856.86"/>
        <n v="1342.77"/>
        <n v="4869.2299999999996"/>
        <n v="5444.61"/>
        <n v="5891.91"/>
        <n v="949.88"/>
        <n v="580.63"/>
        <n v="4376.82"/>
        <n v="5329.19"/>
        <n v="4789.41"/>
        <n v="2299.36"/>
        <n v="745.98"/>
        <n v="8558.85"/>
        <n v="1630.03"/>
        <n v="3582.45"/>
        <n v="4806.49"/>
        <n v="8035.93"/>
        <n v="1021.24"/>
        <n v="3527.69"/>
        <n v="5826.46"/>
        <n v="9376.5"/>
        <n v="3645.5"/>
        <n v="666.75"/>
        <n v="5020.32"/>
        <n v="2664"/>
        <n v="6252.79"/>
        <n v="7547.82"/>
        <n v="9636.9500000000007"/>
        <n v="352.89"/>
        <n v="5059.7"/>
        <n v="7407.02"/>
        <n v="6667.62"/>
        <n v="3322.06"/>
        <n v="6843.25"/>
        <n v="2571.37"/>
        <n v="7479.72"/>
        <n v="7591.39"/>
        <n v="8744.75"/>
        <n v="6543.09"/>
        <n v="9451.36"/>
        <n v="1622.03"/>
        <n v="5157.5600000000004"/>
        <n v="7831.92"/>
        <n v="4722.2299999999996"/>
        <n v="2235.4"/>
        <n v="8559.49"/>
        <n v="960.08"/>
        <n v="7735.05"/>
        <n v="4084.07"/>
        <n v="933.26"/>
        <n v="2900.45"/>
        <n v="5890.36"/>
        <n v="6569.98"/>
        <n v="8306.7000000000007"/>
        <n v="3571.72"/>
        <n v="5441.76"/>
        <n v="5487.68"/>
        <n v="1470.28"/>
        <n v="4247.75"/>
        <n v="3686.64"/>
        <n v="5623.85"/>
        <n v="177.48"/>
        <n v="3789.4"/>
        <n v="3978.59"/>
        <n v="3113.91"/>
        <n v="7246.84"/>
        <n v="1732.96"/>
        <n v="2353.96"/>
        <n v="8712.7999999999993"/>
        <n v="3338.63"/>
        <n v="9974.5499999999993"/>
        <n v="105.17"/>
        <n v="3730.68"/>
        <n v="845.25"/>
        <n v="1372.49"/>
        <n v="1529.93"/>
        <n v="5744.71"/>
        <n v="2089.1"/>
        <n v="4865.1099999999997"/>
        <n v="9241.23"/>
        <n v="736.99"/>
        <n v="4381.41"/>
        <n v="8924.4500000000007"/>
        <n v="4647.5"/>
        <n v="646.21"/>
        <n v="7231.93"/>
        <n v="5540.59"/>
        <n v="9072.49"/>
        <n v="4720.6000000000004"/>
        <n v="1649.91"/>
        <n v="4336.97"/>
        <n v="3670.36"/>
        <n v="3571.26"/>
        <n v="5174.9799999999996"/>
        <n v="9598.06"/>
        <n v="8465.58"/>
        <n v="4287.16"/>
        <n v="6911.46"/>
        <n v="9380.16"/>
        <n v="4770.8599999999997"/>
        <n v="7013.11"/>
        <n v="7246.39"/>
        <n v="7510.31"/>
        <n v="7907.65"/>
        <n v="610.66999999999996"/>
        <n v="6755.38"/>
        <n v="6786.68"/>
        <n v="2233.15"/>
        <n v="1024.99"/>
        <n v="2166.4299999999998"/>
        <n v="1818.76"/>
        <n v="7708.19"/>
        <n v="8718.89"/>
        <n v="9863.86"/>
        <n v="3070.52"/>
        <n v="7043.56"/>
        <n v="5302.99"/>
        <n v="1814.66"/>
        <n v="4748.08"/>
        <n v="8692.98"/>
      </sharedItems>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764858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x v="0"/>
    <n v="1384.86"/>
  </r>
  <r>
    <x v="1"/>
    <x v="1"/>
    <x v="1"/>
    <s v="Jeans"/>
    <x v="1"/>
    <x v="1"/>
    <n v="6642.86"/>
  </r>
  <r>
    <x v="2"/>
    <x v="2"/>
    <x v="2"/>
    <s v="Yoga Mat"/>
    <x v="2"/>
    <x v="2"/>
    <n v="4855.3"/>
  </r>
  <r>
    <x v="3"/>
    <x v="0"/>
    <x v="3"/>
    <s v="Snacks"/>
    <x v="1"/>
    <x v="3"/>
    <n v="395.36"/>
  </r>
  <r>
    <x v="4"/>
    <x v="0"/>
    <x v="1"/>
    <s v="Jacket"/>
    <x v="3"/>
    <x v="4"/>
    <n v="2873.34"/>
  </r>
  <r>
    <x v="5"/>
    <x v="3"/>
    <x v="3"/>
    <s v="Juice"/>
    <x v="0"/>
    <x v="5"/>
    <n v="126.6"/>
  </r>
  <r>
    <x v="4"/>
    <x v="4"/>
    <x v="2"/>
    <s v="Bicycle"/>
    <x v="4"/>
    <x v="6"/>
    <n v="713.3"/>
  </r>
  <r>
    <x v="1"/>
    <x v="0"/>
    <x v="4"/>
    <s v="Microwave"/>
    <x v="1"/>
    <x v="7"/>
    <n v="633.86"/>
  </r>
  <r>
    <x v="6"/>
    <x v="0"/>
    <x v="0"/>
    <s v="Smartphone"/>
    <x v="3"/>
    <x v="8"/>
    <n v="1063.08"/>
  </r>
  <r>
    <x v="7"/>
    <x v="5"/>
    <x v="2"/>
    <s v="Bicycle"/>
    <x v="0"/>
    <x v="9"/>
    <n v="6411.72"/>
  </r>
  <r>
    <x v="8"/>
    <x v="1"/>
    <x v="4"/>
    <s v="Microwave"/>
    <x v="0"/>
    <x v="10"/>
    <n v="4074.55"/>
  </r>
  <r>
    <x v="9"/>
    <x v="3"/>
    <x v="2"/>
    <s v="Dumbbells"/>
    <x v="2"/>
    <x v="11"/>
    <n v="1268.3900000000001"/>
  </r>
  <r>
    <x v="0"/>
    <x v="1"/>
    <x v="4"/>
    <s v="Microwave"/>
    <x v="2"/>
    <x v="12"/>
    <n v="12.54"/>
  </r>
  <r>
    <x v="7"/>
    <x v="0"/>
    <x v="1"/>
    <s v="T-Shirt"/>
    <x v="1"/>
    <x v="13"/>
    <n v="2725.63"/>
  </r>
  <r>
    <x v="0"/>
    <x v="0"/>
    <x v="4"/>
    <s v="Dishwasher"/>
    <x v="3"/>
    <x v="14"/>
    <n v="1004.27"/>
  </r>
  <r>
    <x v="6"/>
    <x v="1"/>
    <x v="2"/>
    <s v="Dumbbells"/>
    <x v="0"/>
    <x v="15"/>
    <n v="572.85"/>
  </r>
  <r>
    <x v="6"/>
    <x v="3"/>
    <x v="3"/>
    <s v="Tea"/>
    <x v="0"/>
    <x v="16"/>
    <n v="831.55"/>
  </r>
  <r>
    <x v="6"/>
    <x v="3"/>
    <x v="1"/>
    <s v="Sweater"/>
    <x v="4"/>
    <x v="17"/>
    <n v="319.60000000000002"/>
  </r>
  <r>
    <x v="0"/>
    <x v="5"/>
    <x v="2"/>
    <s v="Dumbbells"/>
    <x v="3"/>
    <x v="18"/>
    <n v="3250.9"/>
  </r>
  <r>
    <x v="8"/>
    <x v="1"/>
    <x v="0"/>
    <s v="Headphones"/>
    <x v="0"/>
    <x v="19"/>
    <n v="888.28"/>
  </r>
  <r>
    <x v="2"/>
    <x v="5"/>
    <x v="0"/>
    <s v="Smartphone"/>
    <x v="5"/>
    <x v="20"/>
    <n v="254.14"/>
  </r>
  <r>
    <x v="3"/>
    <x v="3"/>
    <x v="1"/>
    <s v="Jeans"/>
    <x v="3"/>
    <x v="21"/>
    <n v="6249.24"/>
  </r>
  <r>
    <x v="5"/>
    <x v="6"/>
    <x v="4"/>
    <s v="Refrigerator"/>
    <x v="3"/>
    <x v="22"/>
    <n v="1954.98"/>
  </r>
  <r>
    <x v="8"/>
    <x v="2"/>
    <x v="0"/>
    <s v="Camera"/>
    <x v="0"/>
    <x v="23"/>
    <n v="741.2"/>
  </r>
  <r>
    <x v="3"/>
    <x v="3"/>
    <x v="1"/>
    <s v="Jacket"/>
    <x v="4"/>
    <x v="24"/>
    <n v="3318.13"/>
  </r>
  <r>
    <x v="10"/>
    <x v="0"/>
    <x v="2"/>
    <s v="Treadmill"/>
    <x v="1"/>
    <x v="25"/>
    <n v="6119.23"/>
  </r>
  <r>
    <x v="7"/>
    <x v="2"/>
    <x v="2"/>
    <s v="Bicycle"/>
    <x v="4"/>
    <x v="26"/>
    <n v="3992.38"/>
  </r>
  <r>
    <x v="2"/>
    <x v="0"/>
    <x v="0"/>
    <s v="Laptop"/>
    <x v="4"/>
    <x v="27"/>
    <n v="585.11"/>
  </r>
  <r>
    <x v="0"/>
    <x v="0"/>
    <x v="1"/>
    <s v="Jeans"/>
    <x v="0"/>
    <x v="28"/>
    <n v="1408.89"/>
  </r>
  <r>
    <x v="11"/>
    <x v="3"/>
    <x v="2"/>
    <s v="Bicycle"/>
    <x v="2"/>
    <x v="29"/>
    <n v="289.67"/>
  </r>
  <r>
    <x v="2"/>
    <x v="6"/>
    <x v="1"/>
    <s v="T-Shirt"/>
    <x v="0"/>
    <x v="30"/>
    <n v="478.76"/>
  </r>
  <r>
    <x v="8"/>
    <x v="2"/>
    <x v="3"/>
    <s v="Snacks"/>
    <x v="0"/>
    <x v="31"/>
    <n v="2228.4299999999998"/>
  </r>
  <r>
    <x v="5"/>
    <x v="3"/>
    <x v="2"/>
    <s v="Bicycle"/>
    <x v="1"/>
    <x v="32"/>
    <n v="3268.02"/>
  </r>
  <r>
    <x v="8"/>
    <x v="3"/>
    <x v="0"/>
    <s v="Camera"/>
    <x v="0"/>
    <x v="33"/>
    <n v="454.3"/>
  </r>
  <r>
    <x v="6"/>
    <x v="6"/>
    <x v="0"/>
    <s v="Laptop"/>
    <x v="3"/>
    <x v="34"/>
    <n v="2227.1799999999998"/>
  </r>
  <r>
    <x v="6"/>
    <x v="4"/>
    <x v="3"/>
    <s v="Snacks"/>
    <x v="4"/>
    <x v="35"/>
    <n v="2256.86"/>
  </r>
  <r>
    <x v="2"/>
    <x v="6"/>
    <x v="0"/>
    <s v="Headphones"/>
    <x v="5"/>
    <x v="36"/>
    <n v="4524.8599999999997"/>
  </r>
  <r>
    <x v="5"/>
    <x v="2"/>
    <x v="0"/>
    <s v="Headphones"/>
    <x v="5"/>
    <x v="37"/>
    <n v="1529.44"/>
  </r>
  <r>
    <x v="4"/>
    <x v="6"/>
    <x v="4"/>
    <s v="Microwave"/>
    <x v="1"/>
    <x v="38"/>
    <n v="3978.21"/>
  </r>
  <r>
    <x v="11"/>
    <x v="5"/>
    <x v="0"/>
    <s v="Laptop"/>
    <x v="5"/>
    <x v="39"/>
    <n v="3939.1"/>
  </r>
  <r>
    <x v="3"/>
    <x v="3"/>
    <x v="1"/>
    <s v="Jeans"/>
    <x v="1"/>
    <x v="40"/>
    <n v="3263.23"/>
  </r>
  <r>
    <x v="7"/>
    <x v="5"/>
    <x v="2"/>
    <s v="Dumbbells"/>
    <x v="0"/>
    <x v="41"/>
    <n v="4423.2700000000004"/>
  </r>
  <r>
    <x v="5"/>
    <x v="6"/>
    <x v="3"/>
    <s v="Juice"/>
    <x v="0"/>
    <x v="42"/>
    <n v="745.41"/>
  </r>
  <r>
    <x v="0"/>
    <x v="2"/>
    <x v="0"/>
    <s v="Laptop"/>
    <x v="2"/>
    <x v="43"/>
    <n v="7152.55"/>
  </r>
  <r>
    <x v="4"/>
    <x v="3"/>
    <x v="1"/>
    <s v="Sweater"/>
    <x v="0"/>
    <x v="44"/>
    <n v="1310.53"/>
  </r>
  <r>
    <x v="7"/>
    <x v="4"/>
    <x v="4"/>
    <s v="Refrigerator"/>
    <x v="5"/>
    <x v="45"/>
    <n v="1842.98"/>
  </r>
  <r>
    <x v="1"/>
    <x v="5"/>
    <x v="4"/>
    <s v="Dishwasher"/>
    <x v="2"/>
    <x v="46"/>
    <n v="1010.73"/>
  </r>
  <r>
    <x v="9"/>
    <x v="6"/>
    <x v="2"/>
    <s v="Yoga Mat"/>
    <x v="5"/>
    <x v="47"/>
    <n v="5149.08"/>
  </r>
  <r>
    <x v="6"/>
    <x v="4"/>
    <x v="4"/>
    <s v="Refrigerator"/>
    <x v="3"/>
    <x v="48"/>
    <n v="4233.07"/>
  </r>
  <r>
    <x v="6"/>
    <x v="5"/>
    <x v="4"/>
    <s v="Microwave"/>
    <x v="2"/>
    <x v="49"/>
    <n v="4410.42"/>
  </r>
  <r>
    <x v="2"/>
    <x v="6"/>
    <x v="2"/>
    <s v="Treadmill"/>
    <x v="5"/>
    <x v="50"/>
    <n v="655.8"/>
  </r>
  <r>
    <x v="4"/>
    <x v="4"/>
    <x v="4"/>
    <s v="Refrigerator"/>
    <x v="5"/>
    <x v="51"/>
    <n v="4038.86"/>
  </r>
  <r>
    <x v="7"/>
    <x v="5"/>
    <x v="1"/>
    <s v="T-Shirt"/>
    <x v="0"/>
    <x v="52"/>
    <n v="2396.0500000000002"/>
  </r>
  <r>
    <x v="11"/>
    <x v="1"/>
    <x v="2"/>
    <s v="Dumbbells"/>
    <x v="5"/>
    <x v="53"/>
    <n v="1513.75"/>
  </r>
  <r>
    <x v="5"/>
    <x v="0"/>
    <x v="3"/>
    <s v="Coffee"/>
    <x v="0"/>
    <x v="54"/>
    <n v="7188.04"/>
  </r>
  <r>
    <x v="1"/>
    <x v="3"/>
    <x v="1"/>
    <s v="Jeans"/>
    <x v="0"/>
    <x v="55"/>
    <n v="1610.64"/>
  </r>
  <r>
    <x v="8"/>
    <x v="1"/>
    <x v="4"/>
    <s v="Microwave"/>
    <x v="0"/>
    <x v="56"/>
    <n v="6861.75"/>
  </r>
  <r>
    <x v="6"/>
    <x v="3"/>
    <x v="4"/>
    <s v="Microwave"/>
    <x v="1"/>
    <x v="57"/>
    <n v="4342.49"/>
  </r>
  <r>
    <x v="4"/>
    <x v="0"/>
    <x v="1"/>
    <s v="Sweater"/>
    <x v="0"/>
    <x v="58"/>
    <n v="81.2"/>
  </r>
  <r>
    <x v="7"/>
    <x v="1"/>
    <x v="3"/>
    <s v="Snacks"/>
    <x v="0"/>
    <x v="59"/>
    <n v="348.34"/>
  </r>
  <r>
    <x v="2"/>
    <x v="0"/>
    <x v="4"/>
    <s v="Dishwasher"/>
    <x v="2"/>
    <x v="60"/>
    <n v="212.01"/>
  </r>
  <r>
    <x v="11"/>
    <x v="4"/>
    <x v="4"/>
    <s v="Microwave"/>
    <x v="4"/>
    <x v="61"/>
    <n v="4974.68"/>
  </r>
  <r>
    <x v="0"/>
    <x v="4"/>
    <x v="2"/>
    <s v="Dumbbells"/>
    <x v="5"/>
    <x v="62"/>
    <n v="1580.31"/>
  </r>
  <r>
    <x v="0"/>
    <x v="0"/>
    <x v="3"/>
    <s v="Snacks"/>
    <x v="0"/>
    <x v="63"/>
    <n v="297.27"/>
  </r>
  <r>
    <x v="5"/>
    <x v="5"/>
    <x v="1"/>
    <s v="Sweater"/>
    <x v="2"/>
    <x v="64"/>
    <n v="1088.21"/>
  </r>
  <r>
    <x v="10"/>
    <x v="5"/>
    <x v="0"/>
    <s v="Headphones"/>
    <x v="2"/>
    <x v="65"/>
    <n v="4640.09"/>
  </r>
  <r>
    <x v="10"/>
    <x v="2"/>
    <x v="1"/>
    <s v="Jacket"/>
    <x v="2"/>
    <x v="66"/>
    <n v="1097.05"/>
  </r>
  <r>
    <x v="6"/>
    <x v="4"/>
    <x v="4"/>
    <s v="Toaster"/>
    <x v="1"/>
    <x v="67"/>
    <n v="4493.8100000000004"/>
  </r>
  <r>
    <x v="2"/>
    <x v="1"/>
    <x v="2"/>
    <s v="Bicycle"/>
    <x v="2"/>
    <x v="68"/>
    <n v="2417.04"/>
  </r>
  <r>
    <x v="2"/>
    <x v="5"/>
    <x v="1"/>
    <s v="Jeans"/>
    <x v="0"/>
    <x v="69"/>
    <n v="4605.67"/>
  </r>
  <r>
    <x v="1"/>
    <x v="4"/>
    <x v="3"/>
    <s v="Juice"/>
    <x v="5"/>
    <x v="70"/>
    <n v="2464.64"/>
  </r>
  <r>
    <x v="6"/>
    <x v="5"/>
    <x v="3"/>
    <s v="Coffee"/>
    <x v="2"/>
    <x v="71"/>
    <n v="911.44"/>
  </r>
  <r>
    <x v="8"/>
    <x v="2"/>
    <x v="2"/>
    <s v="Bicycle"/>
    <x v="4"/>
    <x v="72"/>
    <n v="697.25"/>
  </r>
  <r>
    <x v="9"/>
    <x v="4"/>
    <x v="1"/>
    <s v="Jacket"/>
    <x v="1"/>
    <x v="73"/>
    <n v="195.59"/>
  </r>
  <r>
    <x v="1"/>
    <x v="6"/>
    <x v="4"/>
    <s v="Microwave"/>
    <x v="0"/>
    <x v="74"/>
    <n v="6322.48"/>
  </r>
  <r>
    <x v="6"/>
    <x v="2"/>
    <x v="1"/>
    <s v="Sweater"/>
    <x v="4"/>
    <x v="75"/>
    <n v="5193.37"/>
  </r>
  <r>
    <x v="9"/>
    <x v="5"/>
    <x v="0"/>
    <s v="Laptop"/>
    <x v="3"/>
    <x v="76"/>
    <n v="676.28"/>
  </r>
  <r>
    <x v="5"/>
    <x v="1"/>
    <x v="2"/>
    <s v="Bicycle"/>
    <x v="2"/>
    <x v="77"/>
    <n v="139.96"/>
  </r>
  <r>
    <x v="0"/>
    <x v="3"/>
    <x v="1"/>
    <s v="T-Shirt"/>
    <x v="0"/>
    <x v="78"/>
    <n v="31.04"/>
  </r>
  <r>
    <x v="4"/>
    <x v="6"/>
    <x v="1"/>
    <s v="T-Shirt"/>
    <x v="0"/>
    <x v="79"/>
    <n v="2694.71"/>
  </r>
  <r>
    <x v="8"/>
    <x v="6"/>
    <x v="2"/>
    <s v="Yoga Mat"/>
    <x v="2"/>
    <x v="80"/>
    <n v="2120.92"/>
  </r>
  <r>
    <x v="3"/>
    <x v="1"/>
    <x v="4"/>
    <s v="Microwave"/>
    <x v="5"/>
    <x v="81"/>
    <n v="980.78"/>
  </r>
  <r>
    <x v="5"/>
    <x v="6"/>
    <x v="1"/>
    <s v="Jeans"/>
    <x v="1"/>
    <x v="82"/>
    <n v="3917.47"/>
  </r>
  <r>
    <x v="11"/>
    <x v="5"/>
    <x v="2"/>
    <s v="Bicycle"/>
    <x v="0"/>
    <x v="83"/>
    <n v="1132.7"/>
  </r>
  <r>
    <x v="3"/>
    <x v="2"/>
    <x v="0"/>
    <s v="Smartphone"/>
    <x v="0"/>
    <x v="84"/>
    <n v="445.9"/>
  </r>
  <r>
    <x v="10"/>
    <x v="2"/>
    <x v="3"/>
    <s v="Snacks"/>
    <x v="4"/>
    <x v="85"/>
    <n v="578.25"/>
  </r>
  <r>
    <x v="2"/>
    <x v="6"/>
    <x v="2"/>
    <s v="Bicycle"/>
    <x v="1"/>
    <x v="86"/>
    <n v="126.29"/>
  </r>
  <r>
    <x v="7"/>
    <x v="3"/>
    <x v="1"/>
    <s v="T-Shirt"/>
    <x v="1"/>
    <x v="87"/>
    <n v="2440.69"/>
  </r>
  <r>
    <x v="3"/>
    <x v="6"/>
    <x v="3"/>
    <s v="Juice"/>
    <x v="1"/>
    <x v="88"/>
    <n v="709.28"/>
  </r>
  <r>
    <x v="1"/>
    <x v="6"/>
    <x v="0"/>
    <s v="Headphones"/>
    <x v="2"/>
    <x v="89"/>
    <n v="2629.17"/>
  </r>
  <r>
    <x v="5"/>
    <x v="4"/>
    <x v="4"/>
    <s v="Toaster"/>
    <x v="5"/>
    <x v="90"/>
    <n v="1915.5"/>
  </r>
  <r>
    <x v="4"/>
    <x v="3"/>
    <x v="1"/>
    <s v="T-Shirt"/>
    <x v="2"/>
    <x v="91"/>
    <n v="277.54000000000002"/>
  </r>
  <r>
    <x v="1"/>
    <x v="4"/>
    <x v="2"/>
    <s v="Dumbbells"/>
    <x v="2"/>
    <x v="92"/>
    <n v="4423.1000000000004"/>
  </r>
  <r>
    <x v="7"/>
    <x v="1"/>
    <x v="2"/>
    <s v="Yoga Mat"/>
    <x v="0"/>
    <x v="93"/>
    <n v="948.42"/>
  </r>
  <r>
    <x v="1"/>
    <x v="3"/>
    <x v="4"/>
    <s v="Dishwasher"/>
    <x v="0"/>
    <x v="94"/>
    <n v="944.91"/>
  </r>
  <r>
    <x v="1"/>
    <x v="3"/>
    <x v="4"/>
    <s v="Dishwasher"/>
    <x v="1"/>
    <x v="95"/>
    <n v="842.36"/>
  </r>
  <r>
    <x v="7"/>
    <x v="4"/>
    <x v="4"/>
    <s v="Microwave"/>
    <x v="0"/>
    <x v="96"/>
    <n v="2917.09"/>
  </r>
  <r>
    <x v="2"/>
    <x v="0"/>
    <x v="3"/>
    <s v="Juice"/>
    <x v="0"/>
    <x v="97"/>
    <n v="407.07"/>
  </r>
  <r>
    <x v="4"/>
    <x v="3"/>
    <x v="0"/>
    <s v="Headphones"/>
    <x v="4"/>
    <x v="98"/>
    <n v="1180.96"/>
  </r>
  <r>
    <x v="9"/>
    <x v="5"/>
    <x v="3"/>
    <s v="Snacks"/>
    <x v="5"/>
    <x v="99"/>
    <n v="4300.93"/>
  </r>
  <r>
    <x v="10"/>
    <x v="1"/>
    <x v="1"/>
    <s v="Jeans"/>
    <x v="0"/>
    <x v="100"/>
    <n v="917.14"/>
  </r>
  <r>
    <x v="2"/>
    <x v="0"/>
    <x v="3"/>
    <s v="Tea"/>
    <x v="3"/>
    <x v="101"/>
    <n v="687.2"/>
  </r>
  <r>
    <x v="7"/>
    <x v="4"/>
    <x v="2"/>
    <s v="Dumbbells"/>
    <x v="0"/>
    <x v="102"/>
    <n v="412.78"/>
  </r>
  <r>
    <x v="5"/>
    <x v="2"/>
    <x v="2"/>
    <s v="Dumbbells"/>
    <x v="2"/>
    <x v="103"/>
    <n v="1839.86"/>
  </r>
  <r>
    <x v="0"/>
    <x v="1"/>
    <x v="3"/>
    <s v="Juice"/>
    <x v="0"/>
    <x v="104"/>
    <n v="1103.1400000000001"/>
  </r>
  <r>
    <x v="8"/>
    <x v="1"/>
    <x v="3"/>
    <s v="Coffee"/>
    <x v="1"/>
    <x v="105"/>
    <n v="4829.1099999999997"/>
  </r>
  <r>
    <x v="8"/>
    <x v="5"/>
    <x v="1"/>
    <s v="Jeans"/>
    <x v="5"/>
    <x v="106"/>
    <n v="3850.16"/>
  </r>
  <r>
    <x v="6"/>
    <x v="6"/>
    <x v="2"/>
    <s v="Bicycle"/>
    <x v="5"/>
    <x v="107"/>
    <n v="845.42"/>
  </r>
  <r>
    <x v="6"/>
    <x v="3"/>
    <x v="1"/>
    <s v="Jeans"/>
    <x v="2"/>
    <x v="108"/>
    <n v="101.3"/>
  </r>
  <r>
    <x v="0"/>
    <x v="1"/>
    <x v="4"/>
    <s v="Microwave"/>
    <x v="5"/>
    <x v="109"/>
    <n v="919.79"/>
  </r>
  <r>
    <x v="8"/>
    <x v="2"/>
    <x v="2"/>
    <s v="Yoga Mat"/>
    <x v="1"/>
    <x v="110"/>
    <n v="90.8"/>
  </r>
  <r>
    <x v="7"/>
    <x v="3"/>
    <x v="0"/>
    <s v="Headphones"/>
    <x v="3"/>
    <x v="111"/>
    <n v="1713.38"/>
  </r>
  <r>
    <x v="10"/>
    <x v="0"/>
    <x v="0"/>
    <s v="Headphones"/>
    <x v="0"/>
    <x v="112"/>
    <n v="2562.04"/>
  </r>
  <r>
    <x v="10"/>
    <x v="3"/>
    <x v="4"/>
    <s v="Refrigerator"/>
    <x v="2"/>
    <x v="113"/>
    <n v="2110.91"/>
  </r>
  <r>
    <x v="6"/>
    <x v="4"/>
    <x v="1"/>
    <s v="Sweater"/>
    <x v="2"/>
    <x v="114"/>
    <n v="1336.75"/>
  </r>
  <r>
    <x v="9"/>
    <x v="4"/>
    <x v="3"/>
    <s v="Snacks"/>
    <x v="1"/>
    <x v="115"/>
    <n v="3389.93"/>
  </r>
  <r>
    <x v="8"/>
    <x v="1"/>
    <x v="4"/>
    <s v="Dishwasher"/>
    <x v="0"/>
    <x v="116"/>
    <n v="3261.65"/>
  </r>
  <r>
    <x v="11"/>
    <x v="6"/>
    <x v="2"/>
    <s v="Treadmill"/>
    <x v="3"/>
    <x v="117"/>
    <n v="4083.16"/>
  </r>
  <r>
    <x v="4"/>
    <x v="6"/>
    <x v="2"/>
    <s v="Yoga Mat"/>
    <x v="0"/>
    <x v="118"/>
    <n v="4343.0200000000004"/>
  </r>
  <r>
    <x v="7"/>
    <x v="3"/>
    <x v="3"/>
    <s v="Tea"/>
    <x v="0"/>
    <x v="119"/>
    <n v="3445.57"/>
  </r>
  <r>
    <x v="7"/>
    <x v="5"/>
    <x v="0"/>
    <s v="Camera"/>
    <x v="4"/>
    <x v="120"/>
    <n v="164.11"/>
  </r>
  <r>
    <x v="9"/>
    <x v="5"/>
    <x v="3"/>
    <s v="Juice"/>
    <x v="0"/>
    <x v="121"/>
    <n v="3843.67"/>
  </r>
  <r>
    <x v="8"/>
    <x v="6"/>
    <x v="4"/>
    <s v="Dishwasher"/>
    <x v="0"/>
    <x v="122"/>
    <n v="6310.48"/>
  </r>
  <r>
    <x v="10"/>
    <x v="5"/>
    <x v="0"/>
    <s v="Smartphone"/>
    <x v="2"/>
    <x v="123"/>
    <n v="2653.62"/>
  </r>
  <r>
    <x v="9"/>
    <x v="0"/>
    <x v="0"/>
    <s v="Camera"/>
    <x v="3"/>
    <x v="124"/>
    <n v="976.75"/>
  </r>
  <r>
    <x v="2"/>
    <x v="3"/>
    <x v="2"/>
    <s v="Dumbbells"/>
    <x v="0"/>
    <x v="125"/>
    <n v="4310.71"/>
  </r>
  <r>
    <x v="1"/>
    <x v="4"/>
    <x v="0"/>
    <s v="Laptop"/>
    <x v="3"/>
    <x v="126"/>
    <n v="117.05"/>
  </r>
  <r>
    <x v="7"/>
    <x v="5"/>
    <x v="1"/>
    <s v="Sweater"/>
    <x v="4"/>
    <x v="127"/>
    <n v="908.26"/>
  </r>
  <r>
    <x v="11"/>
    <x v="0"/>
    <x v="2"/>
    <s v="Bicycle"/>
    <x v="2"/>
    <x v="128"/>
    <n v="2888.94"/>
  </r>
  <r>
    <x v="10"/>
    <x v="5"/>
    <x v="2"/>
    <s v="Dumbbells"/>
    <x v="4"/>
    <x v="129"/>
    <n v="509.09"/>
  </r>
  <r>
    <x v="10"/>
    <x v="3"/>
    <x v="1"/>
    <s v="Jacket"/>
    <x v="2"/>
    <x v="130"/>
    <n v="18.82"/>
  </r>
  <r>
    <x v="10"/>
    <x v="0"/>
    <x v="4"/>
    <s v="Refrigerator"/>
    <x v="3"/>
    <x v="131"/>
    <n v="371.14"/>
  </r>
  <r>
    <x v="2"/>
    <x v="5"/>
    <x v="0"/>
    <s v="Smartphone"/>
    <x v="0"/>
    <x v="132"/>
    <n v="3789.26"/>
  </r>
  <r>
    <x v="4"/>
    <x v="2"/>
    <x v="0"/>
    <s v="Laptop"/>
    <x v="0"/>
    <x v="133"/>
    <n v="2662.93"/>
  </r>
  <r>
    <x v="6"/>
    <x v="0"/>
    <x v="3"/>
    <s v="Tea"/>
    <x v="5"/>
    <x v="134"/>
    <n v="152.5"/>
  </r>
  <r>
    <x v="11"/>
    <x v="3"/>
    <x v="0"/>
    <s v="Camera"/>
    <x v="0"/>
    <x v="135"/>
    <n v="531.24"/>
  </r>
  <r>
    <x v="0"/>
    <x v="5"/>
    <x v="3"/>
    <s v="Juice"/>
    <x v="4"/>
    <x v="136"/>
    <n v="818.16"/>
  </r>
  <r>
    <x v="11"/>
    <x v="4"/>
    <x v="4"/>
    <s v="Microwave"/>
    <x v="4"/>
    <x v="137"/>
    <n v="934.06"/>
  </r>
  <r>
    <x v="3"/>
    <x v="0"/>
    <x v="1"/>
    <s v="Jeans"/>
    <x v="3"/>
    <x v="138"/>
    <n v="1950.02"/>
  </r>
  <r>
    <x v="2"/>
    <x v="0"/>
    <x v="4"/>
    <s v="Toaster"/>
    <x v="5"/>
    <x v="139"/>
    <n v="187.65"/>
  </r>
  <r>
    <x v="6"/>
    <x v="0"/>
    <x v="3"/>
    <s v="Snacks"/>
    <x v="4"/>
    <x v="140"/>
    <n v="612.91"/>
  </r>
  <r>
    <x v="1"/>
    <x v="1"/>
    <x v="0"/>
    <s v="Laptop"/>
    <x v="1"/>
    <x v="141"/>
    <n v="125.73"/>
  </r>
  <r>
    <x v="5"/>
    <x v="2"/>
    <x v="2"/>
    <s v="Dumbbells"/>
    <x v="3"/>
    <x v="142"/>
    <n v="898.71"/>
  </r>
  <r>
    <x v="8"/>
    <x v="6"/>
    <x v="3"/>
    <s v="Tea"/>
    <x v="5"/>
    <x v="143"/>
    <n v="1547.92"/>
  </r>
  <r>
    <x v="7"/>
    <x v="3"/>
    <x v="4"/>
    <s v="Toaster"/>
    <x v="0"/>
    <x v="144"/>
    <n v="1677.53"/>
  </r>
  <r>
    <x v="11"/>
    <x v="6"/>
    <x v="3"/>
    <s v="Coffee"/>
    <x v="3"/>
    <x v="145"/>
    <n v="6341.08"/>
  </r>
  <r>
    <x v="5"/>
    <x v="1"/>
    <x v="1"/>
    <s v="Jacket"/>
    <x v="0"/>
    <x v="146"/>
    <n v="841.81"/>
  </r>
  <r>
    <x v="3"/>
    <x v="0"/>
    <x v="0"/>
    <s v="Laptop"/>
    <x v="3"/>
    <x v="147"/>
    <n v="234.17"/>
  </r>
  <r>
    <x v="8"/>
    <x v="2"/>
    <x v="3"/>
    <s v="Snacks"/>
    <x v="2"/>
    <x v="148"/>
    <n v="5509.81"/>
  </r>
  <r>
    <x v="9"/>
    <x v="1"/>
    <x v="2"/>
    <s v="Treadmill"/>
    <x v="0"/>
    <x v="149"/>
    <n v="907.11"/>
  </r>
  <r>
    <x v="4"/>
    <x v="0"/>
    <x v="0"/>
    <s v="Smartphone"/>
    <x v="4"/>
    <x v="150"/>
    <n v="6660.93"/>
  </r>
  <r>
    <x v="9"/>
    <x v="4"/>
    <x v="2"/>
    <s v="Bicycle"/>
    <x v="0"/>
    <x v="151"/>
    <n v="48.49"/>
  </r>
  <r>
    <x v="0"/>
    <x v="2"/>
    <x v="4"/>
    <s v="Refrigerator"/>
    <x v="2"/>
    <x v="152"/>
    <n v="245.32"/>
  </r>
  <r>
    <x v="8"/>
    <x v="1"/>
    <x v="4"/>
    <s v="Toaster"/>
    <x v="5"/>
    <x v="153"/>
    <n v="281.74"/>
  </r>
  <r>
    <x v="0"/>
    <x v="3"/>
    <x v="4"/>
    <s v="Refrigerator"/>
    <x v="1"/>
    <x v="154"/>
    <n v="683.4"/>
  </r>
  <r>
    <x v="3"/>
    <x v="3"/>
    <x v="1"/>
    <s v="Jacket"/>
    <x v="1"/>
    <x v="155"/>
    <n v="649.89"/>
  </r>
  <r>
    <x v="8"/>
    <x v="0"/>
    <x v="4"/>
    <s v="Microwave"/>
    <x v="0"/>
    <x v="156"/>
    <n v="849.52"/>
  </r>
  <r>
    <x v="4"/>
    <x v="2"/>
    <x v="2"/>
    <s v="Treadmill"/>
    <x v="2"/>
    <x v="157"/>
    <n v="1146.1199999999999"/>
  </r>
  <r>
    <x v="10"/>
    <x v="1"/>
    <x v="4"/>
    <s v="Refrigerator"/>
    <x v="5"/>
    <x v="158"/>
    <n v="3032.02"/>
  </r>
  <r>
    <x v="2"/>
    <x v="1"/>
    <x v="2"/>
    <s v="Treadmill"/>
    <x v="5"/>
    <x v="159"/>
    <n v="3388.77"/>
  </r>
  <r>
    <x v="7"/>
    <x v="2"/>
    <x v="0"/>
    <s v="Laptop"/>
    <x v="0"/>
    <x v="160"/>
    <n v="342.46"/>
  </r>
  <r>
    <x v="4"/>
    <x v="3"/>
    <x v="2"/>
    <s v="Bicycle"/>
    <x v="2"/>
    <x v="161"/>
    <n v="3161.78"/>
  </r>
  <r>
    <x v="10"/>
    <x v="4"/>
    <x v="3"/>
    <s v="Tea"/>
    <x v="0"/>
    <x v="162"/>
    <n v="6743.86"/>
  </r>
  <r>
    <x v="8"/>
    <x v="4"/>
    <x v="0"/>
    <s v="Laptop"/>
    <x v="2"/>
    <x v="163"/>
    <n v="1411.03"/>
  </r>
  <r>
    <x v="6"/>
    <x v="3"/>
    <x v="2"/>
    <s v="Dumbbells"/>
    <x v="2"/>
    <x v="164"/>
    <n v="179.19"/>
  </r>
  <r>
    <x v="11"/>
    <x v="0"/>
    <x v="2"/>
    <s v="Dumbbells"/>
    <x v="4"/>
    <x v="165"/>
    <n v="5585.13"/>
  </r>
  <r>
    <x v="0"/>
    <x v="4"/>
    <x v="2"/>
    <s v="Yoga Mat"/>
    <x v="0"/>
    <x v="166"/>
    <n v="3996.05"/>
  </r>
  <r>
    <x v="4"/>
    <x v="0"/>
    <x v="0"/>
    <s v="Camera"/>
    <x v="5"/>
    <x v="167"/>
    <n v="301.48"/>
  </r>
  <r>
    <x v="10"/>
    <x v="1"/>
    <x v="3"/>
    <s v="Tea"/>
    <x v="2"/>
    <x v="168"/>
    <n v="3435.36"/>
  </r>
  <r>
    <x v="9"/>
    <x v="4"/>
    <x v="0"/>
    <s v="Headphones"/>
    <x v="0"/>
    <x v="169"/>
    <n v="483.23"/>
  </r>
  <r>
    <x v="7"/>
    <x v="3"/>
    <x v="2"/>
    <s v="Dumbbells"/>
    <x v="3"/>
    <x v="170"/>
    <n v="2669.37"/>
  </r>
  <r>
    <x v="1"/>
    <x v="3"/>
    <x v="4"/>
    <s v="Microwave"/>
    <x v="0"/>
    <x v="171"/>
    <n v="2315.29"/>
  </r>
  <r>
    <x v="2"/>
    <x v="5"/>
    <x v="1"/>
    <s v="Jeans"/>
    <x v="2"/>
    <x v="172"/>
    <n v="933.79"/>
  </r>
  <r>
    <x v="2"/>
    <x v="6"/>
    <x v="2"/>
    <s v="Yoga Mat"/>
    <x v="5"/>
    <x v="173"/>
    <n v="3905.3"/>
  </r>
  <r>
    <x v="7"/>
    <x v="6"/>
    <x v="1"/>
    <s v="Jeans"/>
    <x v="3"/>
    <x v="174"/>
    <n v="6029.98"/>
  </r>
  <r>
    <x v="8"/>
    <x v="2"/>
    <x v="0"/>
    <s v="Laptop"/>
    <x v="3"/>
    <x v="175"/>
    <n v="5340.76"/>
  </r>
  <r>
    <x v="4"/>
    <x v="2"/>
    <x v="3"/>
    <s v="Tea"/>
    <x v="0"/>
    <x v="176"/>
    <n v="3680.53"/>
  </r>
  <r>
    <x v="1"/>
    <x v="3"/>
    <x v="4"/>
    <s v="Dishwasher"/>
    <x v="3"/>
    <x v="177"/>
    <n v="5784.12"/>
  </r>
  <r>
    <x v="6"/>
    <x v="4"/>
    <x v="0"/>
    <s v="Camera"/>
    <x v="2"/>
    <x v="178"/>
    <n v="6707.4"/>
  </r>
  <r>
    <x v="9"/>
    <x v="5"/>
    <x v="3"/>
    <s v="Coffee"/>
    <x v="0"/>
    <x v="179"/>
    <n v="522.48"/>
  </r>
  <r>
    <x v="2"/>
    <x v="5"/>
    <x v="0"/>
    <s v="Headphones"/>
    <x v="0"/>
    <x v="180"/>
    <n v="4490.7299999999996"/>
  </r>
  <r>
    <x v="6"/>
    <x v="2"/>
    <x v="2"/>
    <s v="Dumbbells"/>
    <x v="1"/>
    <x v="181"/>
    <n v="2766.01"/>
  </r>
  <r>
    <x v="2"/>
    <x v="1"/>
    <x v="0"/>
    <s v="Camera"/>
    <x v="0"/>
    <x v="182"/>
    <n v="2202.1"/>
  </r>
  <r>
    <x v="6"/>
    <x v="3"/>
    <x v="2"/>
    <s v="Dumbbells"/>
    <x v="4"/>
    <x v="183"/>
    <n v="1177.95"/>
  </r>
  <r>
    <x v="0"/>
    <x v="4"/>
    <x v="1"/>
    <s v="Sweater"/>
    <x v="3"/>
    <x v="184"/>
    <n v="186.29"/>
  </r>
  <r>
    <x v="9"/>
    <x v="6"/>
    <x v="1"/>
    <s v="Jeans"/>
    <x v="2"/>
    <x v="185"/>
    <n v="5469.79"/>
  </r>
  <r>
    <x v="8"/>
    <x v="4"/>
    <x v="0"/>
    <s v="Headphones"/>
    <x v="1"/>
    <x v="186"/>
    <n v="3240.54"/>
  </r>
  <r>
    <x v="10"/>
    <x v="1"/>
    <x v="0"/>
    <s v="Camera"/>
    <x v="2"/>
    <x v="187"/>
    <n v="569.79"/>
  </r>
  <r>
    <x v="8"/>
    <x v="3"/>
    <x v="2"/>
    <s v="Dumbbells"/>
    <x v="5"/>
    <x v="188"/>
    <n v="20.11"/>
  </r>
  <r>
    <x v="6"/>
    <x v="3"/>
    <x v="0"/>
    <s v="Camera"/>
    <x v="4"/>
    <x v="189"/>
    <n v="1904.84"/>
  </r>
  <r>
    <x v="5"/>
    <x v="0"/>
    <x v="3"/>
    <s v="Tea"/>
    <x v="5"/>
    <x v="190"/>
    <n v="126.42"/>
  </r>
  <r>
    <x v="2"/>
    <x v="4"/>
    <x v="1"/>
    <s v="Jacket"/>
    <x v="0"/>
    <x v="191"/>
    <n v="1414.19"/>
  </r>
  <r>
    <x v="9"/>
    <x v="4"/>
    <x v="1"/>
    <s v="Sweater"/>
    <x v="0"/>
    <x v="192"/>
    <n v="6639.62"/>
  </r>
  <r>
    <x v="10"/>
    <x v="2"/>
    <x v="2"/>
    <s v="Bicycle"/>
    <x v="3"/>
    <x v="193"/>
    <n v="1565.12"/>
  </r>
  <r>
    <x v="3"/>
    <x v="6"/>
    <x v="4"/>
    <s v="Refrigerator"/>
    <x v="0"/>
    <x v="194"/>
    <n v="1223.1500000000001"/>
  </r>
  <r>
    <x v="8"/>
    <x v="4"/>
    <x v="1"/>
    <s v="Jacket"/>
    <x v="2"/>
    <x v="195"/>
    <n v="2548.19"/>
  </r>
  <r>
    <x v="5"/>
    <x v="5"/>
    <x v="0"/>
    <s v="Headphones"/>
    <x v="4"/>
    <x v="196"/>
    <n v="3041.41"/>
  </r>
  <r>
    <x v="3"/>
    <x v="3"/>
    <x v="1"/>
    <s v="Jacket"/>
    <x v="5"/>
    <x v="197"/>
    <n v="1511.98"/>
  </r>
  <r>
    <x v="10"/>
    <x v="3"/>
    <x v="3"/>
    <s v="Tea"/>
    <x v="4"/>
    <x v="198"/>
    <n v="1393.16"/>
  </r>
  <r>
    <x v="4"/>
    <x v="0"/>
    <x v="3"/>
    <s v="Snacks"/>
    <x v="4"/>
    <x v="199"/>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AC40E4-9C20-4DB0-A5F2-AA27A8A43061}" name="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7">
    <pivotField showAll="0"/>
    <pivotField showAll="0">
      <items count="8">
        <item x="5"/>
        <item x="3"/>
        <item x="4"/>
        <item x="0"/>
        <item x="2"/>
        <item x="1"/>
        <item x="6"/>
        <item t="default"/>
      </items>
    </pivotField>
    <pivotField showAll="0">
      <items count="6">
        <item x="1"/>
        <item x="0"/>
        <item x="3"/>
        <item x="4"/>
        <item x="2"/>
        <item t="default"/>
      </items>
    </pivotField>
    <pivotField showAll="0"/>
    <pivotField axis="axisRow" showAll="0">
      <items count="7">
        <item x="0"/>
        <item x="3"/>
        <item x="4"/>
        <item x="2"/>
        <item x="5"/>
        <item x="1"/>
        <item t="default"/>
      </items>
    </pivotField>
    <pivotField dataField="1" showAll="0"/>
    <pivotField dataField="1" showAll="0"/>
  </pivotFields>
  <rowFields count="1">
    <field x="4"/>
  </rowFields>
  <rowItems count="7">
    <i>
      <x/>
    </i>
    <i>
      <x v="1"/>
    </i>
    <i>
      <x v="2"/>
    </i>
    <i>
      <x v="3"/>
    </i>
    <i>
      <x v="4"/>
    </i>
    <i>
      <x v="5"/>
    </i>
    <i t="grand">
      <x/>
    </i>
  </rowItems>
  <colFields count="1">
    <field x="-2"/>
  </colFields>
  <colItems count="2">
    <i>
      <x/>
    </i>
    <i i="1">
      <x v="1"/>
    </i>
  </colItems>
  <dataFields count="2">
    <dataField name="Sum of Sales" fld="5" baseField="0" baseItem="0"/>
    <dataField name="Sum of Profit" fld="6" baseField="0" baseItem="0"/>
  </dataFields>
  <formats count="1">
    <format dxfId="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60893C-97EE-4152-B741-ACEC95EEB3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 firstHeaderRow="0" firstDataRow="1" firstDataCol="0"/>
  <pivotFields count="7">
    <pivotField showAll="0"/>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items count="201">
        <item x="151"/>
        <item x="141"/>
        <item x="108"/>
        <item x="17"/>
        <item x="86"/>
        <item x="77"/>
        <item x="184"/>
        <item x="58"/>
        <item x="164"/>
        <item x="102"/>
        <item x="160"/>
        <item x="91"/>
        <item x="153"/>
        <item x="129"/>
        <item x="85"/>
        <item x="126"/>
        <item x="97"/>
        <item x="188"/>
        <item x="12"/>
        <item x="19"/>
        <item x="14"/>
        <item x="30"/>
        <item x="59"/>
        <item x="66"/>
        <item x="81"/>
        <item x="23"/>
        <item x="154"/>
        <item x="137"/>
        <item x="155"/>
        <item x="11"/>
        <item x="120"/>
        <item x="93"/>
        <item x="169"/>
        <item x="28"/>
        <item x="146"/>
        <item x="197"/>
        <item x="190"/>
        <item x="76"/>
        <item x="157"/>
        <item x="0"/>
        <item x="78"/>
        <item x="189"/>
        <item x="187"/>
        <item x="124"/>
        <item x="90"/>
        <item x="45"/>
        <item x="63"/>
        <item x="147"/>
        <item x="5"/>
        <item x="20"/>
        <item x="62"/>
        <item x="114"/>
        <item x="104"/>
        <item x="46"/>
        <item x="53"/>
        <item x="7"/>
        <item x="33"/>
        <item x="70"/>
        <item x="80"/>
        <item x="68"/>
        <item x="130"/>
        <item x="50"/>
        <item x="194"/>
        <item x="8"/>
        <item x="144"/>
        <item x="3"/>
        <item x="37"/>
        <item x="112"/>
        <item x="15"/>
        <item x="149"/>
        <item x="22"/>
        <item x="98"/>
        <item x="172"/>
        <item x="134"/>
        <item x="94"/>
        <item x="52"/>
        <item x="18"/>
        <item x="101"/>
        <item x="171"/>
        <item x="139"/>
        <item x="71"/>
        <item x="40"/>
        <item x="31"/>
        <item x="152"/>
        <item x="79"/>
        <item x="34"/>
        <item x="142"/>
        <item x="143"/>
        <item x="128"/>
        <item x="138"/>
        <item x="176"/>
        <item x="170"/>
        <item x="87"/>
        <item x="161"/>
        <item x="163"/>
        <item x="168"/>
        <item x="123"/>
        <item x="198"/>
        <item x="179"/>
        <item x="89"/>
        <item x="95"/>
        <item x="158"/>
        <item x="82"/>
        <item x="103"/>
        <item x="109"/>
        <item x="121"/>
        <item x="173"/>
        <item x="196"/>
        <item x="24"/>
        <item x="88"/>
        <item x="48"/>
        <item x="55"/>
        <item x="135"/>
        <item x="83"/>
        <item x="44"/>
        <item x="136"/>
        <item x="166"/>
        <item x="35"/>
        <item x="72"/>
        <item x="140"/>
        <item x="29"/>
        <item x="73"/>
        <item x="156"/>
        <item x="99"/>
        <item x="131"/>
        <item x="84"/>
        <item x="6"/>
        <item x="26"/>
        <item x="105"/>
        <item x="67"/>
        <item x="13"/>
        <item x="27"/>
        <item x="42"/>
        <item x="38"/>
        <item x="118"/>
        <item x="132"/>
        <item x="111"/>
        <item x="69"/>
        <item x="75"/>
        <item x="10"/>
        <item x="185"/>
        <item x="186"/>
        <item x="113"/>
        <item x="41"/>
        <item x="177"/>
        <item x="180"/>
        <item x="195"/>
        <item x="47"/>
        <item x="165"/>
        <item x="181"/>
        <item x="145"/>
        <item x="60"/>
        <item x="110"/>
        <item x="115"/>
        <item x="182"/>
        <item x="106"/>
        <item x="116"/>
        <item x="61"/>
        <item x="36"/>
        <item x="191"/>
        <item x="127"/>
        <item x="65"/>
        <item x="122"/>
        <item x="183"/>
        <item x="96"/>
        <item x="21"/>
        <item x="25"/>
        <item x="133"/>
        <item x="74"/>
        <item x="1"/>
        <item x="16"/>
        <item x="175"/>
        <item x="92"/>
        <item x="125"/>
        <item x="199"/>
        <item x="49"/>
        <item x="148"/>
        <item x="192"/>
        <item x="4"/>
        <item x="117"/>
        <item x="162"/>
        <item x="51"/>
        <item x="64"/>
        <item x="167"/>
        <item x="2"/>
        <item x="57"/>
        <item x="159"/>
        <item x="100"/>
        <item x="178"/>
        <item x="119"/>
        <item x="32"/>
        <item x="174"/>
        <item x="107"/>
        <item x="56"/>
        <item x="39"/>
        <item x="193"/>
        <item x="54"/>
        <item x="150"/>
        <item x="43"/>
        <item x="9"/>
        <item t="default"/>
      </items>
    </pivotField>
    <pivotField dataField="1" showAll="0"/>
  </pivotFields>
  <rowItems count="1">
    <i/>
  </rowItems>
  <colFields count="1">
    <field x="-2"/>
  </colFields>
  <colItems count="2">
    <i>
      <x/>
    </i>
    <i i="1">
      <x v="1"/>
    </i>
  </colItems>
  <dataFields count="2">
    <dataField name="Sum of Sales" fld="5" baseField="0" baseItem="0" numFmtId="1"/>
    <dataField name="Sum of Profit" fld="6" baseField="0" baseItem="0" numFmtId="1"/>
  </dataFields>
  <formats count="2">
    <format dxfId="67">
      <pivotArea outline="0" collapsedLevelsAreSubtotals="1" fieldPosition="0">
        <references count="1">
          <reference field="4294967294" count="1" selected="0">
            <x v="0"/>
          </reference>
        </references>
      </pivotArea>
    </format>
    <format dxfId="66">
      <pivotArea outline="0" collapsedLevelsAreSubtotals="1" fieldPosition="0">
        <references count="1">
          <reference field="4294967294" count="1" selected="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9C1993-6655-432B-B72B-1056799A4F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1" firstHeaderRow="0" firstDataRow="1" firstDataCol="1"/>
  <pivotFields count="7">
    <pivotField showAll="0"/>
    <pivotField axis="axisRow"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Sum of Sales" fld="5" baseField="1" baseItem="0"/>
    <dataField name="Sum of Profit" fld="6" baseField="0" baseItem="0"/>
  </dataFields>
  <formats count="1">
    <format dxfId="75">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5CF983-1643-4303-8826-A43D19B6C9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6" firstHeaderRow="0" firstDataRow="1" firstDataCol="1"/>
  <pivotFields count="7">
    <pivotField axis="axisRow" showAll="0">
      <items count="13">
        <item x="6"/>
        <item x="4"/>
        <item x="5"/>
        <item x="8"/>
        <item x="0"/>
        <item x="2"/>
        <item x="7"/>
        <item x="9"/>
        <item x="11"/>
        <item x="10"/>
        <item x="1"/>
        <item x="3"/>
        <item t="default"/>
      </items>
    </pivotField>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5" baseField="0" baseItem="0"/>
    <dataField name="Sum of Profit" fld="6" baseField="0" baseItem="0"/>
  </dataFields>
  <formats count="6">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grandRow="1" outline="0" fieldPosition="0"/>
    </format>
    <format dxfId="69">
      <pivotArea dataOnly="0" labelOnly="1" outline="0" fieldPosition="0">
        <references count="1">
          <reference field="4294967294" count="2">
            <x v="0"/>
            <x v="1"/>
          </reference>
        </references>
      </pivotArea>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ED0E1E-1CFB-491D-A86C-11C8629AEE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7">
    <pivotField showAll="0"/>
    <pivotField showAll="0">
      <items count="8">
        <item x="5"/>
        <item x="3"/>
        <item x="4"/>
        <item x="0"/>
        <item x="2"/>
        <item x="1"/>
        <item x="6"/>
        <item t="default"/>
      </items>
    </pivotField>
    <pivotField axis="axisRow"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2"/>
  </rowFields>
  <rowItems count="6">
    <i>
      <x/>
    </i>
    <i>
      <x v="1"/>
    </i>
    <i>
      <x v="2"/>
    </i>
    <i>
      <x v="3"/>
    </i>
    <i>
      <x v="4"/>
    </i>
    <i t="grand">
      <x/>
    </i>
  </rowItems>
  <colFields count="1">
    <field x="-2"/>
  </colFields>
  <colItems count="2">
    <i>
      <x/>
    </i>
    <i i="1">
      <x v="1"/>
    </i>
  </colItems>
  <dataFields count="2">
    <dataField name="Sum of Sales" fld="5" baseField="0" baseItem="0"/>
    <dataField name="Sum of Profit" fld="6" baseField="0" baseItem="0"/>
  </dataFields>
  <formats count="1">
    <format dxfId="68">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B24BCC-B42B-4667-A783-A33542C03DCC}" autoFormatId="16" applyNumberFormats="0" applyBorderFormats="0" applyFontFormats="0" applyPatternFormats="0" applyAlignmentFormats="0" applyWidthHeightFormats="0">
  <queryTableRefresh nextId="8">
    <queryTableFields count="7">
      <queryTableField id="1" name="Month" tableColumnId="1"/>
      <queryTableField id="2" name="Seller" tableColumnId="2"/>
      <queryTableField id="3" name="Category" tableColumnId="3"/>
      <queryTableField id="4" name="Product" tableColumnId="4"/>
      <queryTableField id="5" name="State" tableColumnId="5"/>
      <queryTableField id="6" name="Sales" tableColumnId="6"/>
      <queryTableField id="7" name="Profi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ADC5E756-35C1-4EA8-B9E6-329BA1D9C157}" sourceName="Seller">
  <pivotTables>
    <pivotTable tabId="4" name="PivotTable1"/>
    <pivotTable tabId="5" name="PivotTable2"/>
    <pivotTable tabId="18" name="PivotTable5"/>
    <pivotTable tabId="15" name="PivotTable3"/>
    <pivotTable tabId="16" name="STATE"/>
  </pivotTables>
  <data>
    <tabular pivotCacheId="764858614">
      <items count="7">
        <i x="5" s="1"/>
        <i x="3" s="1"/>
        <i x="4" s="1"/>
        <i x="0" s="1"/>
        <i x="2"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7CAC1EF-992F-496D-9512-016A8EC2CB84}" sourceName="Category">
  <pivotTables>
    <pivotTable tabId="4" name="PivotTable1"/>
    <pivotTable tabId="5" name="PivotTable2"/>
    <pivotTable tabId="18" name="PivotTable5"/>
    <pivotTable tabId="15" name="PivotTable3"/>
    <pivotTable tabId="16" name="STATE"/>
  </pivotTables>
  <data>
    <tabular pivotCacheId="764858614">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A737A37-DCC0-4B76-90DE-B35C7FC35AA8}" sourceName="State">
  <pivotTables>
    <pivotTable tabId="4" name="PivotTable1"/>
    <pivotTable tabId="5" name="PivotTable2"/>
    <pivotTable tabId="18" name="PivotTable5"/>
    <pivotTable tabId="15" name="PivotTable3"/>
    <pivotTable tabId="16" name="STATE"/>
  </pivotTables>
  <data>
    <tabular pivotCacheId="764858614">
      <items count="6">
        <i x="0" s="1"/>
        <i x="3" s="1"/>
        <i x="4"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78B9F643-D7E0-414B-A12D-29F3C73B1BFB}" cache="Slicer_Seller" caption="Seller" rowHeight="187200"/>
  <slicer name="Category" xr10:uid="{C76957A8-E564-4413-A775-9754E8B9C383}" cache="Slicer_Category" caption="Category" rowHeight="280800"/>
  <slicer name="State" xr10:uid="{F4BDA7E6-E432-4EBA-8515-774343105F5C}" cache="Slicer_State" caption="State" rowHeight="226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75C465-EC14-4059-A976-717A50E80DBD}" name="Store" displayName="Store" ref="A1:G201" tableType="queryTable" totalsRowShown="0">
  <autoFilter ref="A1:G201" xr:uid="{1C75C465-EC14-4059-A976-717A50E80DBD}"/>
  <tableColumns count="7">
    <tableColumn id="1" xr3:uid="{8FDAA631-77DD-4D2C-A05C-76A557C90EC2}" uniqueName="1" name="Month" queryTableFieldId="1" dataDxfId="80"/>
    <tableColumn id="2" xr3:uid="{008465F6-96C0-4B56-A91C-81A7F119D9C8}" uniqueName="2" name="Seller" queryTableFieldId="2" dataDxfId="79"/>
    <tableColumn id="3" xr3:uid="{A892C274-C017-4981-9032-B5B72E3BF5C8}" uniqueName="3" name="Category" queryTableFieldId="3" dataDxfId="78"/>
    <tableColumn id="4" xr3:uid="{0D8C2696-4971-4150-96B8-71B409BB1CB3}" uniqueName="4" name="Product" queryTableFieldId="4" dataDxfId="77"/>
    <tableColumn id="5" xr3:uid="{8687B3F8-8749-4AD3-820F-AE4DED94CE58}" uniqueName="5" name="State" queryTableFieldId="5" dataDxfId="76"/>
    <tableColumn id="6" xr3:uid="{65C75A13-661C-411E-B1BF-DF03BF7C2C4E}" uniqueName="6" name="Sales" queryTableFieldId="6"/>
    <tableColumn id="7" xr3:uid="{DF706AD2-8D3C-465A-9C1A-2D6E6E7F81AE}" uniqueName="7" name="Profit"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
  <sheetViews>
    <sheetView showGridLines="0" tabSelected="1" workbookViewId="0">
      <selection activeCell="Q2" sqref="Q2"/>
    </sheetView>
  </sheetViews>
  <sheetFormatPr defaultRowHeight="14.4" x14ac:dyDescent="0.3"/>
  <cols>
    <col min="1" max="1" width="3.33203125" style="11" customWidth="1"/>
    <col min="2" max="16384" width="8.88671875" style="11"/>
  </cols>
  <sheetData>
    <row r="1" spans="1:26" ht="29.4" customHeight="1" x14ac:dyDescent="0.9">
      <c r="A1" s="13" t="s">
        <v>61</v>
      </c>
      <c r="B1" s="14"/>
      <c r="C1" s="14"/>
      <c r="D1" s="14"/>
      <c r="E1" s="14"/>
      <c r="F1" s="14"/>
      <c r="G1" s="14"/>
      <c r="H1" s="14"/>
      <c r="I1" s="14"/>
      <c r="J1" s="10"/>
      <c r="K1" s="10"/>
      <c r="L1" s="10"/>
      <c r="M1" s="10"/>
      <c r="N1" s="10"/>
      <c r="O1" s="10"/>
      <c r="P1" s="10"/>
      <c r="Q1" s="10"/>
      <c r="R1" s="10"/>
      <c r="S1" s="10"/>
      <c r="T1" s="10"/>
      <c r="U1" s="10"/>
      <c r="V1" s="10"/>
      <c r="W1" s="10"/>
      <c r="X1" s="10"/>
      <c r="Y1" s="10"/>
      <c r="Z1" s="10"/>
    </row>
    <row r="2" spans="1:26" ht="15.6" x14ac:dyDescent="0.3">
      <c r="A2" s="12" t="s">
        <v>62</v>
      </c>
    </row>
  </sheetData>
  <mergeCells count="1">
    <mergeCell ref="A1:I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96E54-4552-4D5C-A780-C41F1786416E}">
  <dimension ref="A3:F10"/>
  <sheetViews>
    <sheetView workbookViewId="0">
      <selection activeCell="O15" sqref="O15"/>
    </sheetView>
  </sheetViews>
  <sheetFormatPr defaultRowHeight="14.4" x14ac:dyDescent="0.3"/>
  <cols>
    <col min="1" max="1" width="12.5546875" bestFit="1" customWidth="1"/>
    <col min="2" max="2" width="11.6640625" bestFit="1" customWidth="1"/>
    <col min="3" max="3" width="12.109375" bestFit="1" customWidth="1"/>
    <col min="6" max="6" width="12.6640625" customWidth="1"/>
  </cols>
  <sheetData>
    <row r="3" spans="1:6" x14ac:dyDescent="0.3">
      <c r="A3" s="1" t="s">
        <v>57</v>
      </c>
      <c r="B3" t="s">
        <v>59</v>
      </c>
      <c r="C3" t="s">
        <v>60</v>
      </c>
      <c r="E3" t="s">
        <v>65</v>
      </c>
      <c r="F3" t="s">
        <v>66</v>
      </c>
    </row>
    <row r="4" spans="1:6" x14ac:dyDescent="0.3">
      <c r="A4" s="2" t="s">
        <v>11</v>
      </c>
      <c r="B4" s="6">
        <v>302292.71000000002</v>
      </c>
      <c r="C4" s="6">
        <v>141186.25999999998</v>
      </c>
      <c r="E4" t="s">
        <v>11</v>
      </c>
      <c r="F4" s="7">
        <v>302292.71000000002</v>
      </c>
    </row>
    <row r="5" spans="1:6" x14ac:dyDescent="0.3">
      <c r="A5" s="2" t="s">
        <v>27</v>
      </c>
      <c r="B5" s="6">
        <v>124960.35</v>
      </c>
      <c r="C5" s="6">
        <v>62480.640000000014</v>
      </c>
      <c r="E5" t="s">
        <v>27</v>
      </c>
      <c r="F5" s="7">
        <v>124960.35</v>
      </c>
    </row>
    <row r="6" spans="1:6" x14ac:dyDescent="0.3">
      <c r="A6" s="2" t="s">
        <v>33</v>
      </c>
      <c r="B6" s="6">
        <v>123245.15000000001</v>
      </c>
      <c r="C6" s="6">
        <v>48498.619999999995</v>
      </c>
      <c r="E6" t="s">
        <v>33</v>
      </c>
      <c r="F6" s="7">
        <v>123245.15000000001</v>
      </c>
    </row>
    <row r="7" spans="1:6" x14ac:dyDescent="0.3">
      <c r="A7" s="2" t="s">
        <v>21</v>
      </c>
      <c r="B7" s="6">
        <v>172765.65000000002</v>
      </c>
      <c r="C7" s="6">
        <v>81223.89999999998</v>
      </c>
      <c r="E7" t="s">
        <v>21</v>
      </c>
      <c r="F7" s="7">
        <v>172765.65000000002</v>
      </c>
    </row>
    <row r="8" spans="1:6" x14ac:dyDescent="0.3">
      <c r="A8" s="2" t="s">
        <v>47</v>
      </c>
      <c r="B8" s="6">
        <v>129640.7</v>
      </c>
      <c r="C8" s="6">
        <v>54761.43</v>
      </c>
      <c r="E8" t="s">
        <v>47</v>
      </c>
      <c r="F8" s="7">
        <v>129640.7</v>
      </c>
    </row>
    <row r="9" spans="1:6" x14ac:dyDescent="0.3">
      <c r="A9" s="2" t="s">
        <v>16</v>
      </c>
      <c r="B9" s="6">
        <v>128235.65</v>
      </c>
      <c r="C9" s="6">
        <v>59869.790000000008</v>
      </c>
      <c r="E9" t="s">
        <v>16</v>
      </c>
      <c r="F9" s="7">
        <v>128235.65</v>
      </c>
    </row>
    <row r="10" spans="1:6" x14ac:dyDescent="0.3">
      <c r="A10" s="2" t="s">
        <v>58</v>
      </c>
      <c r="B10" s="6">
        <v>981140.21000000008</v>
      </c>
      <c r="C10" s="6">
        <v>448020.64</v>
      </c>
      <c r="F10"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978E-6295-49E1-8AE2-72054A060BCD}">
  <dimension ref="A3:D14"/>
  <sheetViews>
    <sheetView topLeftCell="A2" workbookViewId="0">
      <selection activeCell="P12" sqref="P12"/>
    </sheetView>
  </sheetViews>
  <sheetFormatPr defaultRowHeight="14.4" x14ac:dyDescent="0.3"/>
  <cols>
    <col min="1" max="1" width="11.6640625" bestFit="1" customWidth="1"/>
    <col min="2" max="2" width="12.109375" bestFit="1" customWidth="1"/>
    <col min="3" max="3" width="13.21875" bestFit="1" customWidth="1"/>
  </cols>
  <sheetData>
    <row r="3" spans="1:4" x14ac:dyDescent="0.3">
      <c r="A3" t="s">
        <v>59</v>
      </c>
      <c r="B3" t="s">
        <v>60</v>
      </c>
    </row>
    <row r="4" spans="1:4" x14ac:dyDescent="0.3">
      <c r="A4" s="9">
        <v>981140.21</v>
      </c>
      <c r="B4" s="9">
        <v>448020.63999999996</v>
      </c>
      <c r="C4" s="8">
        <f>GETPIVOTDATA("Sum of Sales",$A$3)/GETPIVOTDATA("Sum of Profit",$A$3)</f>
        <v>2.1899442177485398</v>
      </c>
    </row>
    <row r="6" spans="1:4" x14ac:dyDescent="0.3">
      <c r="C6" s="15">
        <f>GETPIVOTDATA("Sum of Sales",$A$3)/GETPIVOTDATA("Sum of Profit",$A$3)</f>
        <v>2.1899442177485398</v>
      </c>
    </row>
    <row r="7" spans="1:4" ht="23.4" x14ac:dyDescent="0.45">
      <c r="A7" t="s">
        <v>64</v>
      </c>
      <c r="B7" t="s">
        <v>63</v>
      </c>
    </row>
    <row r="14" spans="1:4" x14ac:dyDescent="0.3">
      <c r="C14" s="15">
        <f>GETPIVOTDATA("Sum of Profit",$A$3)/GETPIVOTDATA("Sum of Sales",$A$3)</f>
        <v>0.45663263561484241</v>
      </c>
      <c r="D14" s="16">
        <f>1-C14</f>
        <v>0.54336736438515754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7FC2-F5CD-4EB9-8388-6FEBB387B683}">
  <dimension ref="A1:G201"/>
  <sheetViews>
    <sheetView topLeftCell="A2" workbookViewId="0"/>
  </sheetViews>
  <sheetFormatPr defaultRowHeight="14.4" x14ac:dyDescent="0.3"/>
  <cols>
    <col min="1" max="1" width="9" bestFit="1" customWidth="1"/>
    <col min="2" max="2" width="7.77734375" bestFit="1" customWidth="1"/>
    <col min="3" max="3" width="15.77734375" bestFit="1" customWidth="1"/>
    <col min="4" max="4" width="11.109375" bestFit="1" customWidth="1"/>
    <col min="5" max="5" width="11.44140625" bestFit="1" customWidth="1"/>
    <col min="6" max="7" width="8"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v>2122.15</v>
      </c>
      <c r="G2">
        <v>1384.86</v>
      </c>
    </row>
    <row r="3" spans="1:7" x14ac:dyDescent="0.3">
      <c r="A3" t="s">
        <v>12</v>
      </c>
      <c r="B3" t="s">
        <v>13</v>
      </c>
      <c r="C3" t="s">
        <v>14</v>
      </c>
      <c r="D3" t="s">
        <v>15</v>
      </c>
      <c r="E3" t="s">
        <v>16</v>
      </c>
      <c r="F3">
        <v>8413.3700000000008</v>
      </c>
      <c r="G3">
        <v>6642.86</v>
      </c>
    </row>
    <row r="4" spans="1:7" x14ac:dyDescent="0.3">
      <c r="A4" t="s">
        <v>17</v>
      </c>
      <c r="B4" t="s">
        <v>18</v>
      </c>
      <c r="C4" t="s">
        <v>19</v>
      </c>
      <c r="D4" t="s">
        <v>20</v>
      </c>
      <c r="E4" t="s">
        <v>21</v>
      </c>
      <c r="F4">
        <v>9088.41</v>
      </c>
      <c r="G4">
        <v>4855.3</v>
      </c>
    </row>
    <row r="5" spans="1:7" x14ac:dyDescent="0.3">
      <c r="A5" t="s">
        <v>22</v>
      </c>
      <c r="B5" t="s">
        <v>8</v>
      </c>
      <c r="C5" t="s">
        <v>23</v>
      </c>
      <c r="D5" t="s">
        <v>24</v>
      </c>
      <c r="E5" t="s">
        <v>16</v>
      </c>
      <c r="F5">
        <v>3250.66</v>
      </c>
      <c r="G5">
        <v>395.36</v>
      </c>
    </row>
    <row r="6" spans="1:7" x14ac:dyDescent="0.3">
      <c r="A6" t="s">
        <v>25</v>
      </c>
      <c r="B6" t="s">
        <v>8</v>
      </c>
      <c r="C6" t="s">
        <v>14</v>
      </c>
      <c r="D6" t="s">
        <v>26</v>
      </c>
      <c r="E6" t="s">
        <v>27</v>
      </c>
      <c r="F6">
        <v>8721.92</v>
      </c>
      <c r="G6">
        <v>2873.34</v>
      </c>
    </row>
    <row r="7" spans="1:7" x14ac:dyDescent="0.3">
      <c r="A7" t="s">
        <v>28</v>
      </c>
      <c r="B7" t="s">
        <v>29</v>
      </c>
      <c r="C7" t="s">
        <v>23</v>
      </c>
      <c r="D7" t="s">
        <v>30</v>
      </c>
      <c r="E7" t="s">
        <v>11</v>
      </c>
      <c r="F7">
        <v>2361.0700000000002</v>
      </c>
      <c r="G7">
        <v>126.6</v>
      </c>
    </row>
    <row r="8" spans="1:7" x14ac:dyDescent="0.3">
      <c r="A8" t="s">
        <v>25</v>
      </c>
      <c r="B8" t="s">
        <v>31</v>
      </c>
      <c r="C8" t="s">
        <v>19</v>
      </c>
      <c r="D8" t="s">
        <v>32</v>
      </c>
      <c r="E8" t="s">
        <v>33</v>
      </c>
      <c r="F8">
        <v>6033.49</v>
      </c>
      <c r="G8">
        <v>713.3</v>
      </c>
    </row>
    <row r="9" spans="1:7" x14ac:dyDescent="0.3">
      <c r="A9" t="s">
        <v>12</v>
      </c>
      <c r="B9" t="s">
        <v>8</v>
      </c>
      <c r="C9" t="s">
        <v>34</v>
      </c>
      <c r="D9" t="s">
        <v>35</v>
      </c>
      <c r="E9" t="s">
        <v>16</v>
      </c>
      <c r="F9">
        <v>2770.26</v>
      </c>
      <c r="G9">
        <v>633.86</v>
      </c>
    </row>
    <row r="10" spans="1:7" x14ac:dyDescent="0.3">
      <c r="A10" t="s">
        <v>36</v>
      </c>
      <c r="B10" t="s">
        <v>8</v>
      </c>
      <c r="C10" t="s">
        <v>9</v>
      </c>
      <c r="D10" t="s">
        <v>10</v>
      </c>
      <c r="E10" t="s">
        <v>27</v>
      </c>
      <c r="F10">
        <v>3101.1</v>
      </c>
      <c r="G10">
        <v>1063.08</v>
      </c>
    </row>
    <row r="11" spans="1:7" x14ac:dyDescent="0.3">
      <c r="A11" t="s">
        <v>37</v>
      </c>
      <c r="B11" t="s">
        <v>38</v>
      </c>
      <c r="C11" t="s">
        <v>19</v>
      </c>
      <c r="D11" t="s">
        <v>32</v>
      </c>
      <c r="E11" t="s">
        <v>11</v>
      </c>
      <c r="F11">
        <v>9995.59</v>
      </c>
      <c r="G11">
        <v>6411.72</v>
      </c>
    </row>
    <row r="12" spans="1:7" x14ac:dyDescent="0.3">
      <c r="A12" t="s">
        <v>39</v>
      </c>
      <c r="B12" t="s">
        <v>13</v>
      </c>
      <c r="C12" t="s">
        <v>34</v>
      </c>
      <c r="D12" t="s">
        <v>35</v>
      </c>
      <c r="E12" t="s">
        <v>11</v>
      </c>
      <c r="F12">
        <v>6751.92</v>
      </c>
      <c r="G12">
        <v>4074.55</v>
      </c>
    </row>
    <row r="13" spans="1:7" x14ac:dyDescent="0.3">
      <c r="A13" t="s">
        <v>40</v>
      </c>
      <c r="B13" t="s">
        <v>29</v>
      </c>
      <c r="C13" t="s">
        <v>19</v>
      </c>
      <c r="D13" t="s">
        <v>41</v>
      </c>
      <c r="E13" t="s">
        <v>21</v>
      </c>
      <c r="F13">
        <v>1619.29</v>
      </c>
      <c r="G13">
        <v>1268.3900000000001</v>
      </c>
    </row>
    <row r="14" spans="1:7" x14ac:dyDescent="0.3">
      <c r="A14" t="s">
        <v>7</v>
      </c>
      <c r="B14" t="s">
        <v>13</v>
      </c>
      <c r="C14" t="s">
        <v>34</v>
      </c>
      <c r="D14" t="s">
        <v>35</v>
      </c>
      <c r="E14" t="s">
        <v>21</v>
      </c>
      <c r="F14">
        <v>1062.95</v>
      </c>
      <c r="G14">
        <v>12.54</v>
      </c>
    </row>
    <row r="15" spans="1:7" x14ac:dyDescent="0.3">
      <c r="A15" t="s">
        <v>37</v>
      </c>
      <c r="B15" t="s">
        <v>8</v>
      </c>
      <c r="C15" t="s">
        <v>14</v>
      </c>
      <c r="D15" t="s">
        <v>42</v>
      </c>
      <c r="E15" t="s">
        <v>16</v>
      </c>
      <c r="F15">
        <v>6399.74</v>
      </c>
      <c r="G15">
        <v>2725.63</v>
      </c>
    </row>
    <row r="16" spans="1:7" x14ac:dyDescent="0.3">
      <c r="A16" t="s">
        <v>7</v>
      </c>
      <c r="B16" t="s">
        <v>8</v>
      </c>
      <c r="C16" t="s">
        <v>34</v>
      </c>
      <c r="D16" t="s">
        <v>43</v>
      </c>
      <c r="E16" t="s">
        <v>27</v>
      </c>
      <c r="F16">
        <v>1184.17</v>
      </c>
      <c r="G16">
        <v>1004.27</v>
      </c>
    </row>
    <row r="17" spans="1:7" x14ac:dyDescent="0.3">
      <c r="A17" t="s">
        <v>36</v>
      </c>
      <c r="B17" t="s">
        <v>13</v>
      </c>
      <c r="C17" t="s">
        <v>19</v>
      </c>
      <c r="D17" t="s">
        <v>41</v>
      </c>
      <c r="E17" t="s">
        <v>11</v>
      </c>
      <c r="F17">
        <v>3336.38</v>
      </c>
      <c r="G17">
        <v>572.85</v>
      </c>
    </row>
    <row r="18" spans="1:7" x14ac:dyDescent="0.3">
      <c r="A18" t="s">
        <v>36</v>
      </c>
      <c r="B18" t="s">
        <v>29</v>
      </c>
      <c r="C18" t="s">
        <v>23</v>
      </c>
      <c r="D18" t="s">
        <v>44</v>
      </c>
      <c r="E18" t="s">
        <v>11</v>
      </c>
      <c r="F18">
        <v>8421.1</v>
      </c>
      <c r="G18">
        <v>831.55</v>
      </c>
    </row>
    <row r="19" spans="1:7" x14ac:dyDescent="0.3">
      <c r="A19" t="s">
        <v>36</v>
      </c>
      <c r="B19" t="s">
        <v>29</v>
      </c>
      <c r="C19" t="s">
        <v>14</v>
      </c>
      <c r="D19" t="s">
        <v>45</v>
      </c>
      <c r="E19" t="s">
        <v>33</v>
      </c>
      <c r="F19">
        <v>455.63</v>
      </c>
      <c r="G19">
        <v>319.60000000000002</v>
      </c>
    </row>
    <row r="20" spans="1:7" x14ac:dyDescent="0.3">
      <c r="A20" t="s">
        <v>7</v>
      </c>
      <c r="B20" t="s">
        <v>38</v>
      </c>
      <c r="C20" t="s">
        <v>19</v>
      </c>
      <c r="D20" t="s">
        <v>41</v>
      </c>
      <c r="E20" t="s">
        <v>27</v>
      </c>
      <c r="F20">
        <v>3638.37</v>
      </c>
      <c r="G20">
        <v>3250.9</v>
      </c>
    </row>
    <row r="21" spans="1:7" x14ac:dyDescent="0.3">
      <c r="A21" t="s">
        <v>39</v>
      </c>
      <c r="B21" t="s">
        <v>13</v>
      </c>
      <c r="C21" t="s">
        <v>9</v>
      </c>
      <c r="D21" t="s">
        <v>46</v>
      </c>
      <c r="E21" t="s">
        <v>11</v>
      </c>
      <c r="F21">
        <v>1147.8399999999999</v>
      </c>
      <c r="G21">
        <v>888.28</v>
      </c>
    </row>
    <row r="22" spans="1:7" x14ac:dyDescent="0.3">
      <c r="A22" t="s">
        <v>17</v>
      </c>
      <c r="B22" t="s">
        <v>38</v>
      </c>
      <c r="C22" t="s">
        <v>9</v>
      </c>
      <c r="D22" t="s">
        <v>10</v>
      </c>
      <c r="E22" t="s">
        <v>47</v>
      </c>
      <c r="F22">
        <v>2413.4499999999998</v>
      </c>
      <c r="G22">
        <v>254.14</v>
      </c>
    </row>
    <row r="23" spans="1:7" x14ac:dyDescent="0.3">
      <c r="A23" t="s">
        <v>22</v>
      </c>
      <c r="B23" t="s">
        <v>29</v>
      </c>
      <c r="C23" t="s">
        <v>14</v>
      </c>
      <c r="D23" t="s">
        <v>15</v>
      </c>
      <c r="E23" t="s">
        <v>27</v>
      </c>
      <c r="F23">
        <v>8105.44</v>
      </c>
      <c r="G23">
        <v>6249.24</v>
      </c>
    </row>
    <row r="24" spans="1:7" x14ac:dyDescent="0.3">
      <c r="A24" t="s">
        <v>28</v>
      </c>
      <c r="B24" t="s">
        <v>48</v>
      </c>
      <c r="C24" t="s">
        <v>34</v>
      </c>
      <c r="D24" t="s">
        <v>49</v>
      </c>
      <c r="E24" t="s">
        <v>27</v>
      </c>
      <c r="F24">
        <v>3481.09</v>
      </c>
      <c r="G24">
        <v>1954.98</v>
      </c>
    </row>
    <row r="25" spans="1:7" x14ac:dyDescent="0.3">
      <c r="A25" t="s">
        <v>39</v>
      </c>
      <c r="B25" t="s">
        <v>18</v>
      </c>
      <c r="C25" t="s">
        <v>9</v>
      </c>
      <c r="D25" t="s">
        <v>50</v>
      </c>
      <c r="E25" t="s">
        <v>11</v>
      </c>
      <c r="F25">
        <v>1366.9</v>
      </c>
      <c r="G25">
        <v>741.2</v>
      </c>
    </row>
    <row r="26" spans="1:7" x14ac:dyDescent="0.3">
      <c r="A26" t="s">
        <v>22</v>
      </c>
      <c r="B26" t="s">
        <v>29</v>
      </c>
      <c r="C26" t="s">
        <v>14</v>
      </c>
      <c r="D26" t="s">
        <v>26</v>
      </c>
      <c r="E26" t="s">
        <v>33</v>
      </c>
      <c r="F26">
        <v>5313.49</v>
      </c>
      <c r="G26">
        <v>3318.13</v>
      </c>
    </row>
    <row r="27" spans="1:7" x14ac:dyDescent="0.3">
      <c r="A27" t="s">
        <v>51</v>
      </c>
      <c r="B27" t="s">
        <v>8</v>
      </c>
      <c r="C27" t="s">
        <v>19</v>
      </c>
      <c r="D27" t="s">
        <v>52</v>
      </c>
      <c r="E27" t="s">
        <v>16</v>
      </c>
      <c r="F27">
        <v>8291.9500000000007</v>
      </c>
      <c r="G27">
        <v>6119.23</v>
      </c>
    </row>
    <row r="28" spans="1:7" x14ac:dyDescent="0.3">
      <c r="A28" t="s">
        <v>37</v>
      </c>
      <c r="B28" t="s">
        <v>18</v>
      </c>
      <c r="C28" t="s">
        <v>19</v>
      </c>
      <c r="D28" t="s">
        <v>32</v>
      </c>
      <c r="E28" t="s">
        <v>33</v>
      </c>
      <c r="F28">
        <v>6144.45</v>
      </c>
      <c r="G28">
        <v>3992.38</v>
      </c>
    </row>
    <row r="29" spans="1:7" x14ac:dyDescent="0.3">
      <c r="A29" t="s">
        <v>17</v>
      </c>
      <c r="B29" t="s">
        <v>8</v>
      </c>
      <c r="C29" t="s">
        <v>9</v>
      </c>
      <c r="D29" t="s">
        <v>53</v>
      </c>
      <c r="E29" t="s">
        <v>33</v>
      </c>
      <c r="F29">
        <v>6458.2</v>
      </c>
      <c r="G29">
        <v>585.11</v>
      </c>
    </row>
    <row r="30" spans="1:7" x14ac:dyDescent="0.3">
      <c r="A30" t="s">
        <v>7</v>
      </c>
      <c r="B30" t="s">
        <v>8</v>
      </c>
      <c r="C30" t="s">
        <v>14</v>
      </c>
      <c r="D30" t="s">
        <v>15</v>
      </c>
      <c r="E30" t="s">
        <v>11</v>
      </c>
      <c r="F30">
        <v>1714.15</v>
      </c>
      <c r="G30">
        <v>1408.89</v>
      </c>
    </row>
    <row r="31" spans="1:7" x14ac:dyDescent="0.3">
      <c r="A31" t="s">
        <v>54</v>
      </c>
      <c r="B31" t="s">
        <v>29</v>
      </c>
      <c r="C31" t="s">
        <v>19</v>
      </c>
      <c r="D31" t="s">
        <v>32</v>
      </c>
      <c r="E31" t="s">
        <v>21</v>
      </c>
      <c r="F31">
        <v>5708.29</v>
      </c>
      <c r="G31">
        <v>289.67</v>
      </c>
    </row>
    <row r="32" spans="1:7" x14ac:dyDescent="0.3">
      <c r="A32" t="s">
        <v>17</v>
      </c>
      <c r="B32" t="s">
        <v>48</v>
      </c>
      <c r="C32" t="s">
        <v>14</v>
      </c>
      <c r="D32" t="s">
        <v>42</v>
      </c>
      <c r="E32" t="s">
        <v>11</v>
      </c>
      <c r="F32">
        <v>1251.78</v>
      </c>
      <c r="G32">
        <v>478.76</v>
      </c>
    </row>
    <row r="33" spans="1:7" x14ac:dyDescent="0.3">
      <c r="A33" t="s">
        <v>39</v>
      </c>
      <c r="B33" t="s">
        <v>18</v>
      </c>
      <c r="C33" t="s">
        <v>23</v>
      </c>
      <c r="D33" t="s">
        <v>24</v>
      </c>
      <c r="E33" t="s">
        <v>11</v>
      </c>
      <c r="F33">
        <v>3720.62</v>
      </c>
      <c r="G33">
        <v>2228.4299999999998</v>
      </c>
    </row>
    <row r="34" spans="1:7" x14ac:dyDescent="0.3">
      <c r="A34" t="s">
        <v>28</v>
      </c>
      <c r="B34" t="s">
        <v>29</v>
      </c>
      <c r="C34" t="s">
        <v>19</v>
      </c>
      <c r="D34" t="s">
        <v>32</v>
      </c>
      <c r="E34" t="s">
        <v>16</v>
      </c>
      <c r="F34">
        <v>9523.52</v>
      </c>
      <c r="G34">
        <v>3268.02</v>
      </c>
    </row>
    <row r="35" spans="1:7" x14ac:dyDescent="0.3">
      <c r="A35" t="s">
        <v>39</v>
      </c>
      <c r="B35" t="s">
        <v>29</v>
      </c>
      <c r="C35" t="s">
        <v>9</v>
      </c>
      <c r="D35" t="s">
        <v>50</v>
      </c>
      <c r="E35" t="s">
        <v>11</v>
      </c>
      <c r="F35">
        <v>2774.29</v>
      </c>
      <c r="G35">
        <v>454.3</v>
      </c>
    </row>
    <row r="36" spans="1:7" x14ac:dyDescent="0.3">
      <c r="A36" t="s">
        <v>36</v>
      </c>
      <c r="B36" t="s">
        <v>48</v>
      </c>
      <c r="C36" t="s">
        <v>9</v>
      </c>
      <c r="D36" t="s">
        <v>53</v>
      </c>
      <c r="E36" t="s">
        <v>27</v>
      </c>
      <c r="F36">
        <v>3788.17</v>
      </c>
      <c r="G36">
        <v>2227.1799999999998</v>
      </c>
    </row>
    <row r="37" spans="1:7" x14ac:dyDescent="0.3">
      <c r="A37" t="s">
        <v>36</v>
      </c>
      <c r="B37" t="s">
        <v>31</v>
      </c>
      <c r="C37" t="s">
        <v>23</v>
      </c>
      <c r="D37" t="s">
        <v>24</v>
      </c>
      <c r="E37" t="s">
        <v>33</v>
      </c>
      <c r="F37">
        <v>5553.06</v>
      </c>
      <c r="G37">
        <v>2256.86</v>
      </c>
    </row>
    <row r="38" spans="1:7" x14ac:dyDescent="0.3">
      <c r="A38" t="s">
        <v>17</v>
      </c>
      <c r="B38" t="s">
        <v>48</v>
      </c>
      <c r="C38" t="s">
        <v>9</v>
      </c>
      <c r="D38" t="s">
        <v>46</v>
      </c>
      <c r="E38" t="s">
        <v>47</v>
      </c>
      <c r="F38">
        <v>7640.85</v>
      </c>
      <c r="G38">
        <v>4524.8599999999997</v>
      </c>
    </row>
    <row r="39" spans="1:7" x14ac:dyDescent="0.3">
      <c r="A39" t="s">
        <v>28</v>
      </c>
      <c r="B39" t="s">
        <v>18</v>
      </c>
      <c r="C39" t="s">
        <v>9</v>
      </c>
      <c r="D39" t="s">
        <v>46</v>
      </c>
      <c r="E39" t="s">
        <v>47</v>
      </c>
      <c r="F39">
        <v>3304.9</v>
      </c>
      <c r="G39">
        <v>1529.44</v>
      </c>
    </row>
    <row r="40" spans="1:7" x14ac:dyDescent="0.3">
      <c r="A40" t="s">
        <v>25</v>
      </c>
      <c r="B40" t="s">
        <v>48</v>
      </c>
      <c r="C40" t="s">
        <v>34</v>
      </c>
      <c r="D40" t="s">
        <v>35</v>
      </c>
      <c r="E40" t="s">
        <v>16</v>
      </c>
      <c r="F40">
        <v>6488.17</v>
      </c>
      <c r="G40">
        <v>3978.21</v>
      </c>
    </row>
    <row r="41" spans="1:7" x14ac:dyDescent="0.3">
      <c r="A41" t="s">
        <v>54</v>
      </c>
      <c r="B41" t="s">
        <v>38</v>
      </c>
      <c r="C41" t="s">
        <v>9</v>
      </c>
      <c r="D41" t="s">
        <v>53</v>
      </c>
      <c r="E41" t="s">
        <v>47</v>
      </c>
      <c r="F41">
        <v>9839.82</v>
      </c>
      <c r="G41">
        <v>3939.1</v>
      </c>
    </row>
    <row r="42" spans="1:7" x14ac:dyDescent="0.3">
      <c r="A42" t="s">
        <v>22</v>
      </c>
      <c r="B42" t="s">
        <v>29</v>
      </c>
      <c r="C42" t="s">
        <v>14</v>
      </c>
      <c r="D42" t="s">
        <v>15</v>
      </c>
      <c r="E42" t="s">
        <v>16</v>
      </c>
      <c r="F42">
        <v>3712.82</v>
      </c>
      <c r="G42">
        <v>3263.23</v>
      </c>
    </row>
    <row r="43" spans="1:7" x14ac:dyDescent="0.3">
      <c r="A43" t="s">
        <v>37</v>
      </c>
      <c r="B43" t="s">
        <v>38</v>
      </c>
      <c r="C43" t="s">
        <v>19</v>
      </c>
      <c r="D43" t="s">
        <v>41</v>
      </c>
      <c r="E43" t="s">
        <v>11</v>
      </c>
      <c r="F43">
        <v>6866.73</v>
      </c>
      <c r="G43">
        <v>4423.2700000000004</v>
      </c>
    </row>
    <row r="44" spans="1:7" x14ac:dyDescent="0.3">
      <c r="A44" t="s">
        <v>28</v>
      </c>
      <c r="B44" t="s">
        <v>48</v>
      </c>
      <c r="C44" t="s">
        <v>23</v>
      </c>
      <c r="D44" t="s">
        <v>30</v>
      </c>
      <c r="E44" t="s">
        <v>11</v>
      </c>
      <c r="F44">
        <v>6460.53</v>
      </c>
      <c r="G44">
        <v>745.41</v>
      </c>
    </row>
    <row r="45" spans="1:7" x14ac:dyDescent="0.3">
      <c r="A45" t="s">
        <v>7</v>
      </c>
      <c r="B45" t="s">
        <v>18</v>
      </c>
      <c r="C45" t="s">
        <v>9</v>
      </c>
      <c r="D45" t="s">
        <v>53</v>
      </c>
      <c r="E45" t="s">
        <v>21</v>
      </c>
      <c r="F45">
        <v>9990.16</v>
      </c>
      <c r="G45">
        <v>7152.55</v>
      </c>
    </row>
    <row r="46" spans="1:7" x14ac:dyDescent="0.3">
      <c r="A46" t="s">
        <v>25</v>
      </c>
      <c r="B46" t="s">
        <v>29</v>
      </c>
      <c r="C46" t="s">
        <v>14</v>
      </c>
      <c r="D46" t="s">
        <v>45</v>
      </c>
      <c r="E46" t="s">
        <v>11</v>
      </c>
      <c r="F46">
        <v>5484.24</v>
      </c>
      <c r="G46">
        <v>1310.53</v>
      </c>
    </row>
    <row r="47" spans="1:7" x14ac:dyDescent="0.3">
      <c r="A47" t="s">
        <v>37</v>
      </c>
      <c r="B47" t="s">
        <v>31</v>
      </c>
      <c r="C47" t="s">
        <v>34</v>
      </c>
      <c r="D47" t="s">
        <v>49</v>
      </c>
      <c r="E47" t="s">
        <v>47</v>
      </c>
      <c r="F47">
        <v>2308.25</v>
      </c>
      <c r="G47">
        <v>1842.98</v>
      </c>
    </row>
    <row r="48" spans="1:7" x14ac:dyDescent="0.3">
      <c r="A48" t="s">
        <v>12</v>
      </c>
      <c r="B48" t="s">
        <v>38</v>
      </c>
      <c r="C48" t="s">
        <v>34</v>
      </c>
      <c r="D48" t="s">
        <v>43</v>
      </c>
      <c r="E48" t="s">
        <v>21</v>
      </c>
      <c r="F48">
        <v>2676.37</v>
      </c>
      <c r="G48">
        <v>1010.73</v>
      </c>
    </row>
    <row r="49" spans="1:7" x14ac:dyDescent="0.3">
      <c r="A49" t="s">
        <v>40</v>
      </c>
      <c r="B49" t="s">
        <v>48</v>
      </c>
      <c r="C49" t="s">
        <v>19</v>
      </c>
      <c r="D49" t="s">
        <v>20</v>
      </c>
      <c r="E49" t="s">
        <v>47</v>
      </c>
      <c r="F49">
        <v>7227.06</v>
      </c>
      <c r="G49">
        <v>5149.08</v>
      </c>
    </row>
    <row r="50" spans="1:7" x14ac:dyDescent="0.3">
      <c r="A50" t="s">
        <v>36</v>
      </c>
      <c r="B50" t="s">
        <v>31</v>
      </c>
      <c r="C50" t="s">
        <v>34</v>
      </c>
      <c r="D50" t="s">
        <v>49</v>
      </c>
      <c r="E50" t="s">
        <v>27</v>
      </c>
      <c r="F50">
        <v>5372.31</v>
      </c>
      <c r="G50">
        <v>4233.07</v>
      </c>
    </row>
    <row r="51" spans="1:7" x14ac:dyDescent="0.3">
      <c r="A51" t="s">
        <v>36</v>
      </c>
      <c r="B51" t="s">
        <v>38</v>
      </c>
      <c r="C51" t="s">
        <v>34</v>
      </c>
      <c r="D51" t="s">
        <v>35</v>
      </c>
      <c r="E51" t="s">
        <v>21</v>
      </c>
      <c r="F51">
        <v>8701.17</v>
      </c>
      <c r="G51">
        <v>4410.42</v>
      </c>
    </row>
    <row r="52" spans="1:7" x14ac:dyDescent="0.3">
      <c r="A52" t="s">
        <v>17</v>
      </c>
      <c r="B52" t="s">
        <v>48</v>
      </c>
      <c r="C52" t="s">
        <v>19</v>
      </c>
      <c r="D52" t="s">
        <v>52</v>
      </c>
      <c r="E52" t="s">
        <v>47</v>
      </c>
      <c r="F52">
        <v>3021.68</v>
      </c>
      <c r="G52">
        <v>655.8</v>
      </c>
    </row>
    <row r="53" spans="1:7" x14ac:dyDescent="0.3">
      <c r="A53" t="s">
        <v>25</v>
      </c>
      <c r="B53" t="s">
        <v>31</v>
      </c>
      <c r="C53" t="s">
        <v>34</v>
      </c>
      <c r="D53" t="s">
        <v>49</v>
      </c>
      <c r="E53" t="s">
        <v>47</v>
      </c>
      <c r="F53">
        <v>8956.6299999999992</v>
      </c>
      <c r="G53">
        <v>4038.86</v>
      </c>
    </row>
    <row r="54" spans="1:7" x14ac:dyDescent="0.3">
      <c r="A54" t="s">
        <v>37</v>
      </c>
      <c r="B54" t="s">
        <v>38</v>
      </c>
      <c r="C54" t="s">
        <v>14</v>
      </c>
      <c r="D54" t="s">
        <v>42</v>
      </c>
      <c r="E54" t="s">
        <v>11</v>
      </c>
      <c r="F54">
        <v>3598.37</v>
      </c>
      <c r="G54">
        <v>2396.0500000000002</v>
      </c>
    </row>
    <row r="55" spans="1:7" x14ac:dyDescent="0.3">
      <c r="A55" t="s">
        <v>54</v>
      </c>
      <c r="B55" t="s">
        <v>13</v>
      </c>
      <c r="C55" t="s">
        <v>19</v>
      </c>
      <c r="D55" t="s">
        <v>41</v>
      </c>
      <c r="E55" t="s">
        <v>47</v>
      </c>
      <c r="F55">
        <v>2727.34</v>
      </c>
      <c r="G55">
        <v>1513.75</v>
      </c>
    </row>
    <row r="56" spans="1:7" x14ac:dyDescent="0.3">
      <c r="A56" t="s">
        <v>28</v>
      </c>
      <c r="B56" t="s">
        <v>8</v>
      </c>
      <c r="C56" t="s">
        <v>23</v>
      </c>
      <c r="D56" t="s">
        <v>55</v>
      </c>
      <c r="E56" t="s">
        <v>11</v>
      </c>
      <c r="F56">
        <v>9937.5499999999993</v>
      </c>
      <c r="G56">
        <v>7188.04</v>
      </c>
    </row>
    <row r="57" spans="1:7" x14ac:dyDescent="0.3">
      <c r="A57" t="s">
        <v>12</v>
      </c>
      <c r="B57" t="s">
        <v>29</v>
      </c>
      <c r="C57" t="s">
        <v>14</v>
      </c>
      <c r="D57" t="s">
        <v>15</v>
      </c>
      <c r="E57" t="s">
        <v>11</v>
      </c>
      <c r="F57">
        <v>5381.29</v>
      </c>
      <c r="G57">
        <v>1610.64</v>
      </c>
    </row>
    <row r="58" spans="1:7" x14ac:dyDescent="0.3">
      <c r="A58" t="s">
        <v>39</v>
      </c>
      <c r="B58" t="s">
        <v>13</v>
      </c>
      <c r="C58" t="s">
        <v>34</v>
      </c>
      <c r="D58" t="s">
        <v>35</v>
      </c>
      <c r="E58" t="s">
        <v>11</v>
      </c>
      <c r="F58">
        <v>9712.16</v>
      </c>
      <c r="G58">
        <v>6861.75</v>
      </c>
    </row>
    <row r="59" spans="1:7" x14ac:dyDescent="0.3">
      <c r="A59" t="s">
        <v>36</v>
      </c>
      <c r="B59" t="s">
        <v>29</v>
      </c>
      <c r="C59" t="s">
        <v>34</v>
      </c>
      <c r="D59" t="s">
        <v>35</v>
      </c>
      <c r="E59" t="s">
        <v>16</v>
      </c>
      <c r="F59">
        <v>9104.2900000000009</v>
      </c>
      <c r="G59">
        <v>4342.49</v>
      </c>
    </row>
    <row r="60" spans="1:7" x14ac:dyDescent="0.3">
      <c r="A60" t="s">
        <v>25</v>
      </c>
      <c r="B60" t="s">
        <v>8</v>
      </c>
      <c r="C60" t="s">
        <v>14</v>
      </c>
      <c r="D60" t="s">
        <v>45</v>
      </c>
      <c r="E60" t="s">
        <v>11</v>
      </c>
      <c r="F60">
        <v>612.22</v>
      </c>
      <c r="G60">
        <v>81.2</v>
      </c>
    </row>
    <row r="61" spans="1:7" x14ac:dyDescent="0.3">
      <c r="A61" t="s">
        <v>37</v>
      </c>
      <c r="B61" t="s">
        <v>13</v>
      </c>
      <c r="C61" t="s">
        <v>23</v>
      </c>
      <c r="D61" t="s">
        <v>24</v>
      </c>
      <c r="E61" t="s">
        <v>11</v>
      </c>
      <c r="F61">
        <v>1254.8</v>
      </c>
      <c r="G61">
        <v>348.34</v>
      </c>
    </row>
    <row r="62" spans="1:7" x14ac:dyDescent="0.3">
      <c r="A62" t="s">
        <v>17</v>
      </c>
      <c r="B62" t="s">
        <v>8</v>
      </c>
      <c r="C62" t="s">
        <v>34</v>
      </c>
      <c r="D62" t="s">
        <v>43</v>
      </c>
      <c r="E62" t="s">
        <v>21</v>
      </c>
      <c r="F62">
        <v>7302.14</v>
      </c>
      <c r="G62">
        <v>212.01</v>
      </c>
    </row>
    <row r="63" spans="1:7" x14ac:dyDescent="0.3">
      <c r="A63" t="s">
        <v>54</v>
      </c>
      <c r="B63" t="s">
        <v>31</v>
      </c>
      <c r="C63" t="s">
        <v>34</v>
      </c>
      <c r="D63" t="s">
        <v>35</v>
      </c>
      <c r="E63" t="s">
        <v>33</v>
      </c>
      <c r="F63">
        <v>7622.37</v>
      </c>
      <c r="G63">
        <v>4974.68</v>
      </c>
    </row>
    <row r="64" spans="1:7" x14ac:dyDescent="0.3">
      <c r="A64" t="s">
        <v>7</v>
      </c>
      <c r="B64" t="s">
        <v>31</v>
      </c>
      <c r="C64" t="s">
        <v>19</v>
      </c>
      <c r="D64" t="s">
        <v>41</v>
      </c>
      <c r="E64" t="s">
        <v>47</v>
      </c>
      <c r="F64">
        <v>2560.33</v>
      </c>
      <c r="G64">
        <v>1580.31</v>
      </c>
    </row>
    <row r="65" spans="1:7" x14ac:dyDescent="0.3">
      <c r="A65" t="s">
        <v>7</v>
      </c>
      <c r="B65" t="s">
        <v>8</v>
      </c>
      <c r="C65" t="s">
        <v>23</v>
      </c>
      <c r="D65" t="s">
        <v>24</v>
      </c>
      <c r="E65" t="s">
        <v>11</v>
      </c>
      <c r="F65">
        <v>2340.3000000000002</v>
      </c>
      <c r="G65">
        <v>297.27</v>
      </c>
    </row>
    <row r="66" spans="1:7" x14ac:dyDescent="0.3">
      <c r="A66" t="s">
        <v>28</v>
      </c>
      <c r="B66" t="s">
        <v>38</v>
      </c>
      <c r="C66" t="s">
        <v>14</v>
      </c>
      <c r="D66" t="s">
        <v>45</v>
      </c>
      <c r="E66" t="s">
        <v>21</v>
      </c>
      <c r="F66">
        <v>8967.25</v>
      </c>
      <c r="G66">
        <v>1088.21</v>
      </c>
    </row>
    <row r="67" spans="1:7" x14ac:dyDescent="0.3">
      <c r="A67" t="s">
        <v>51</v>
      </c>
      <c r="B67" t="s">
        <v>38</v>
      </c>
      <c r="C67" t="s">
        <v>9</v>
      </c>
      <c r="D67" t="s">
        <v>46</v>
      </c>
      <c r="E67" t="s">
        <v>21</v>
      </c>
      <c r="F67">
        <v>7815.24</v>
      </c>
      <c r="G67">
        <v>4640.09</v>
      </c>
    </row>
    <row r="68" spans="1:7" x14ac:dyDescent="0.3">
      <c r="A68" t="s">
        <v>51</v>
      </c>
      <c r="B68" t="s">
        <v>18</v>
      </c>
      <c r="C68" t="s">
        <v>14</v>
      </c>
      <c r="D68" t="s">
        <v>26</v>
      </c>
      <c r="E68" t="s">
        <v>21</v>
      </c>
      <c r="F68">
        <v>1269.5999999999999</v>
      </c>
      <c r="G68">
        <v>1097.05</v>
      </c>
    </row>
    <row r="69" spans="1:7" x14ac:dyDescent="0.3">
      <c r="A69" t="s">
        <v>36</v>
      </c>
      <c r="B69" t="s">
        <v>31</v>
      </c>
      <c r="C69" t="s">
        <v>34</v>
      </c>
      <c r="D69" t="s">
        <v>56</v>
      </c>
      <c r="E69" t="s">
        <v>16</v>
      </c>
      <c r="F69">
        <v>6333.05</v>
      </c>
      <c r="G69">
        <v>4493.8100000000004</v>
      </c>
    </row>
    <row r="70" spans="1:7" x14ac:dyDescent="0.3">
      <c r="A70" t="s">
        <v>17</v>
      </c>
      <c r="B70" t="s">
        <v>13</v>
      </c>
      <c r="C70" t="s">
        <v>19</v>
      </c>
      <c r="D70" t="s">
        <v>32</v>
      </c>
      <c r="E70" t="s">
        <v>21</v>
      </c>
      <c r="F70">
        <v>2894.66</v>
      </c>
      <c r="G70">
        <v>2417.04</v>
      </c>
    </row>
    <row r="71" spans="1:7" x14ac:dyDescent="0.3">
      <c r="A71" t="s">
        <v>17</v>
      </c>
      <c r="B71" t="s">
        <v>38</v>
      </c>
      <c r="C71" t="s">
        <v>14</v>
      </c>
      <c r="D71" t="s">
        <v>15</v>
      </c>
      <c r="E71" t="s">
        <v>11</v>
      </c>
      <c r="F71">
        <v>6710.53</v>
      </c>
      <c r="G71">
        <v>4605.67</v>
      </c>
    </row>
    <row r="72" spans="1:7" x14ac:dyDescent="0.3">
      <c r="A72" t="s">
        <v>12</v>
      </c>
      <c r="B72" t="s">
        <v>31</v>
      </c>
      <c r="C72" t="s">
        <v>23</v>
      </c>
      <c r="D72" t="s">
        <v>30</v>
      </c>
      <c r="E72" t="s">
        <v>47</v>
      </c>
      <c r="F72">
        <v>2832.91</v>
      </c>
      <c r="G72">
        <v>2464.64</v>
      </c>
    </row>
    <row r="73" spans="1:7" x14ac:dyDescent="0.3">
      <c r="A73" t="s">
        <v>36</v>
      </c>
      <c r="B73" t="s">
        <v>38</v>
      </c>
      <c r="C73" t="s">
        <v>23</v>
      </c>
      <c r="D73" t="s">
        <v>55</v>
      </c>
      <c r="E73" t="s">
        <v>21</v>
      </c>
      <c r="F73">
        <v>3711.91</v>
      </c>
      <c r="G73">
        <v>911.44</v>
      </c>
    </row>
    <row r="74" spans="1:7" x14ac:dyDescent="0.3">
      <c r="A74" t="s">
        <v>39</v>
      </c>
      <c r="B74" t="s">
        <v>18</v>
      </c>
      <c r="C74" t="s">
        <v>19</v>
      </c>
      <c r="D74" t="s">
        <v>32</v>
      </c>
      <c r="E74" t="s">
        <v>33</v>
      </c>
      <c r="F74">
        <v>5574.28</v>
      </c>
      <c r="G74">
        <v>697.25</v>
      </c>
    </row>
    <row r="75" spans="1:7" x14ac:dyDescent="0.3">
      <c r="A75" t="s">
        <v>40</v>
      </c>
      <c r="B75" t="s">
        <v>31</v>
      </c>
      <c r="C75" t="s">
        <v>14</v>
      </c>
      <c r="D75" t="s">
        <v>26</v>
      </c>
      <c r="E75" t="s">
        <v>16</v>
      </c>
      <c r="F75">
        <v>5732.96</v>
      </c>
      <c r="G75">
        <v>195.59</v>
      </c>
    </row>
    <row r="76" spans="1:7" x14ac:dyDescent="0.3">
      <c r="A76" t="s">
        <v>12</v>
      </c>
      <c r="B76" t="s">
        <v>48</v>
      </c>
      <c r="C76" t="s">
        <v>34</v>
      </c>
      <c r="D76" t="s">
        <v>35</v>
      </c>
      <c r="E76" t="s">
        <v>11</v>
      </c>
      <c r="F76">
        <v>8381.41</v>
      </c>
      <c r="G76">
        <v>6322.48</v>
      </c>
    </row>
    <row r="77" spans="1:7" x14ac:dyDescent="0.3">
      <c r="A77" t="s">
        <v>36</v>
      </c>
      <c r="B77" t="s">
        <v>18</v>
      </c>
      <c r="C77" t="s">
        <v>14</v>
      </c>
      <c r="D77" t="s">
        <v>45</v>
      </c>
      <c r="E77" t="s">
        <v>33</v>
      </c>
      <c r="F77">
        <v>6715.85</v>
      </c>
      <c r="G77">
        <v>5193.37</v>
      </c>
    </row>
    <row r="78" spans="1:7" x14ac:dyDescent="0.3">
      <c r="A78" t="s">
        <v>40</v>
      </c>
      <c r="B78" t="s">
        <v>38</v>
      </c>
      <c r="C78" t="s">
        <v>9</v>
      </c>
      <c r="D78" t="s">
        <v>53</v>
      </c>
      <c r="E78" t="s">
        <v>27</v>
      </c>
      <c r="F78">
        <v>1999.52</v>
      </c>
      <c r="G78">
        <v>676.28</v>
      </c>
    </row>
    <row r="79" spans="1:7" x14ac:dyDescent="0.3">
      <c r="A79" t="s">
        <v>28</v>
      </c>
      <c r="B79" t="s">
        <v>13</v>
      </c>
      <c r="C79" t="s">
        <v>19</v>
      </c>
      <c r="D79" t="s">
        <v>32</v>
      </c>
      <c r="E79" t="s">
        <v>21</v>
      </c>
      <c r="F79">
        <v>600.72</v>
      </c>
      <c r="G79">
        <v>139.96</v>
      </c>
    </row>
    <row r="80" spans="1:7" x14ac:dyDescent="0.3">
      <c r="A80" t="s">
        <v>7</v>
      </c>
      <c r="B80" t="s">
        <v>29</v>
      </c>
      <c r="C80" t="s">
        <v>14</v>
      </c>
      <c r="D80" t="s">
        <v>42</v>
      </c>
      <c r="E80" t="s">
        <v>11</v>
      </c>
      <c r="F80">
        <v>2127.62</v>
      </c>
      <c r="G80">
        <v>31.04</v>
      </c>
    </row>
    <row r="81" spans="1:7" x14ac:dyDescent="0.3">
      <c r="A81" t="s">
        <v>25</v>
      </c>
      <c r="B81" t="s">
        <v>48</v>
      </c>
      <c r="C81" t="s">
        <v>14</v>
      </c>
      <c r="D81" t="s">
        <v>42</v>
      </c>
      <c r="E81" t="s">
        <v>11</v>
      </c>
      <c r="F81">
        <v>3735.72</v>
      </c>
      <c r="G81">
        <v>2694.71</v>
      </c>
    </row>
    <row r="82" spans="1:7" x14ac:dyDescent="0.3">
      <c r="A82" t="s">
        <v>39</v>
      </c>
      <c r="B82" t="s">
        <v>48</v>
      </c>
      <c r="C82" t="s">
        <v>19</v>
      </c>
      <c r="D82" t="s">
        <v>20</v>
      </c>
      <c r="E82" t="s">
        <v>21</v>
      </c>
      <c r="F82">
        <v>2856.86</v>
      </c>
      <c r="G82">
        <v>2120.92</v>
      </c>
    </row>
    <row r="83" spans="1:7" x14ac:dyDescent="0.3">
      <c r="A83" t="s">
        <v>22</v>
      </c>
      <c r="B83" t="s">
        <v>13</v>
      </c>
      <c r="C83" t="s">
        <v>34</v>
      </c>
      <c r="D83" t="s">
        <v>35</v>
      </c>
      <c r="E83" t="s">
        <v>47</v>
      </c>
      <c r="F83">
        <v>1342.77</v>
      </c>
      <c r="G83">
        <v>980.78</v>
      </c>
    </row>
    <row r="84" spans="1:7" x14ac:dyDescent="0.3">
      <c r="A84" t="s">
        <v>28</v>
      </c>
      <c r="B84" t="s">
        <v>48</v>
      </c>
      <c r="C84" t="s">
        <v>14</v>
      </c>
      <c r="D84" t="s">
        <v>15</v>
      </c>
      <c r="E84" t="s">
        <v>16</v>
      </c>
      <c r="F84">
        <v>4869.2299999999996</v>
      </c>
      <c r="G84">
        <v>3917.47</v>
      </c>
    </row>
    <row r="85" spans="1:7" x14ac:dyDescent="0.3">
      <c r="A85" t="s">
        <v>54</v>
      </c>
      <c r="B85" t="s">
        <v>38</v>
      </c>
      <c r="C85" t="s">
        <v>19</v>
      </c>
      <c r="D85" t="s">
        <v>32</v>
      </c>
      <c r="E85" t="s">
        <v>11</v>
      </c>
      <c r="F85">
        <v>5444.61</v>
      </c>
      <c r="G85">
        <v>1132.7</v>
      </c>
    </row>
    <row r="86" spans="1:7" x14ac:dyDescent="0.3">
      <c r="A86" t="s">
        <v>22</v>
      </c>
      <c r="B86" t="s">
        <v>18</v>
      </c>
      <c r="C86" t="s">
        <v>9</v>
      </c>
      <c r="D86" t="s">
        <v>10</v>
      </c>
      <c r="E86" t="s">
        <v>11</v>
      </c>
      <c r="F86">
        <v>5891.91</v>
      </c>
      <c r="G86">
        <v>445.9</v>
      </c>
    </row>
    <row r="87" spans="1:7" x14ac:dyDescent="0.3">
      <c r="A87" t="s">
        <v>51</v>
      </c>
      <c r="B87" t="s">
        <v>18</v>
      </c>
      <c r="C87" t="s">
        <v>23</v>
      </c>
      <c r="D87" t="s">
        <v>24</v>
      </c>
      <c r="E87" t="s">
        <v>33</v>
      </c>
      <c r="F87">
        <v>949.88</v>
      </c>
      <c r="G87">
        <v>578.25</v>
      </c>
    </row>
    <row r="88" spans="1:7" x14ac:dyDescent="0.3">
      <c r="A88" t="s">
        <v>17</v>
      </c>
      <c r="B88" t="s">
        <v>48</v>
      </c>
      <c r="C88" t="s">
        <v>19</v>
      </c>
      <c r="D88" t="s">
        <v>32</v>
      </c>
      <c r="E88" t="s">
        <v>16</v>
      </c>
      <c r="F88">
        <v>580.63</v>
      </c>
      <c r="G88">
        <v>126.29</v>
      </c>
    </row>
    <row r="89" spans="1:7" x14ac:dyDescent="0.3">
      <c r="A89" t="s">
        <v>37</v>
      </c>
      <c r="B89" t="s">
        <v>29</v>
      </c>
      <c r="C89" t="s">
        <v>14</v>
      </c>
      <c r="D89" t="s">
        <v>42</v>
      </c>
      <c r="E89" t="s">
        <v>16</v>
      </c>
      <c r="F89">
        <v>4376.82</v>
      </c>
      <c r="G89">
        <v>2440.69</v>
      </c>
    </row>
    <row r="90" spans="1:7" x14ac:dyDescent="0.3">
      <c r="A90" t="s">
        <v>22</v>
      </c>
      <c r="B90" t="s">
        <v>48</v>
      </c>
      <c r="C90" t="s">
        <v>23</v>
      </c>
      <c r="D90" t="s">
        <v>30</v>
      </c>
      <c r="E90" t="s">
        <v>16</v>
      </c>
      <c r="F90">
        <v>5329.19</v>
      </c>
      <c r="G90">
        <v>709.28</v>
      </c>
    </row>
    <row r="91" spans="1:7" x14ac:dyDescent="0.3">
      <c r="A91" t="s">
        <v>12</v>
      </c>
      <c r="B91" t="s">
        <v>48</v>
      </c>
      <c r="C91" t="s">
        <v>9</v>
      </c>
      <c r="D91" t="s">
        <v>46</v>
      </c>
      <c r="E91" t="s">
        <v>21</v>
      </c>
      <c r="F91">
        <v>4789.41</v>
      </c>
      <c r="G91">
        <v>2629.17</v>
      </c>
    </row>
    <row r="92" spans="1:7" x14ac:dyDescent="0.3">
      <c r="A92" t="s">
        <v>28</v>
      </c>
      <c r="B92" t="s">
        <v>31</v>
      </c>
      <c r="C92" t="s">
        <v>34</v>
      </c>
      <c r="D92" t="s">
        <v>56</v>
      </c>
      <c r="E92" t="s">
        <v>47</v>
      </c>
      <c r="F92">
        <v>2299.36</v>
      </c>
      <c r="G92">
        <v>1915.5</v>
      </c>
    </row>
    <row r="93" spans="1:7" x14ac:dyDescent="0.3">
      <c r="A93" t="s">
        <v>25</v>
      </c>
      <c r="B93" t="s">
        <v>29</v>
      </c>
      <c r="C93" t="s">
        <v>14</v>
      </c>
      <c r="D93" t="s">
        <v>42</v>
      </c>
      <c r="E93" t="s">
        <v>21</v>
      </c>
      <c r="F93">
        <v>745.98</v>
      </c>
      <c r="G93">
        <v>277.54000000000002</v>
      </c>
    </row>
    <row r="94" spans="1:7" x14ac:dyDescent="0.3">
      <c r="A94" t="s">
        <v>12</v>
      </c>
      <c r="B94" t="s">
        <v>31</v>
      </c>
      <c r="C94" t="s">
        <v>19</v>
      </c>
      <c r="D94" t="s">
        <v>41</v>
      </c>
      <c r="E94" t="s">
        <v>21</v>
      </c>
      <c r="F94">
        <v>8558.85</v>
      </c>
      <c r="G94">
        <v>4423.1000000000004</v>
      </c>
    </row>
    <row r="95" spans="1:7" x14ac:dyDescent="0.3">
      <c r="A95" t="s">
        <v>37</v>
      </c>
      <c r="B95" t="s">
        <v>13</v>
      </c>
      <c r="C95" t="s">
        <v>19</v>
      </c>
      <c r="D95" t="s">
        <v>20</v>
      </c>
      <c r="E95" t="s">
        <v>11</v>
      </c>
      <c r="F95">
        <v>1630.03</v>
      </c>
      <c r="G95">
        <v>948.42</v>
      </c>
    </row>
    <row r="96" spans="1:7" x14ac:dyDescent="0.3">
      <c r="A96" t="s">
        <v>12</v>
      </c>
      <c r="B96" t="s">
        <v>29</v>
      </c>
      <c r="C96" t="s">
        <v>34</v>
      </c>
      <c r="D96" t="s">
        <v>43</v>
      </c>
      <c r="E96" t="s">
        <v>11</v>
      </c>
      <c r="F96">
        <v>3582.45</v>
      </c>
      <c r="G96">
        <v>944.91</v>
      </c>
    </row>
    <row r="97" spans="1:7" x14ac:dyDescent="0.3">
      <c r="A97" t="s">
        <v>12</v>
      </c>
      <c r="B97" t="s">
        <v>29</v>
      </c>
      <c r="C97" t="s">
        <v>34</v>
      </c>
      <c r="D97" t="s">
        <v>43</v>
      </c>
      <c r="E97" t="s">
        <v>16</v>
      </c>
      <c r="F97">
        <v>4806.49</v>
      </c>
      <c r="G97">
        <v>842.36</v>
      </c>
    </row>
    <row r="98" spans="1:7" x14ac:dyDescent="0.3">
      <c r="A98" t="s">
        <v>37</v>
      </c>
      <c r="B98" t="s">
        <v>31</v>
      </c>
      <c r="C98" t="s">
        <v>34</v>
      </c>
      <c r="D98" t="s">
        <v>35</v>
      </c>
      <c r="E98" t="s">
        <v>11</v>
      </c>
      <c r="F98">
        <v>8035.93</v>
      </c>
      <c r="G98">
        <v>2917.09</v>
      </c>
    </row>
    <row r="99" spans="1:7" x14ac:dyDescent="0.3">
      <c r="A99" t="s">
        <v>17</v>
      </c>
      <c r="B99" t="s">
        <v>8</v>
      </c>
      <c r="C99" t="s">
        <v>23</v>
      </c>
      <c r="D99" t="s">
        <v>30</v>
      </c>
      <c r="E99" t="s">
        <v>11</v>
      </c>
      <c r="F99">
        <v>1021.24</v>
      </c>
      <c r="G99">
        <v>407.07</v>
      </c>
    </row>
    <row r="100" spans="1:7" x14ac:dyDescent="0.3">
      <c r="A100" t="s">
        <v>25</v>
      </c>
      <c r="B100" t="s">
        <v>29</v>
      </c>
      <c r="C100" t="s">
        <v>9</v>
      </c>
      <c r="D100" t="s">
        <v>46</v>
      </c>
      <c r="E100" t="s">
        <v>33</v>
      </c>
      <c r="F100">
        <v>3527.69</v>
      </c>
      <c r="G100">
        <v>1180.96</v>
      </c>
    </row>
    <row r="101" spans="1:7" x14ac:dyDescent="0.3">
      <c r="A101" t="s">
        <v>40</v>
      </c>
      <c r="B101" t="s">
        <v>38</v>
      </c>
      <c r="C101" t="s">
        <v>23</v>
      </c>
      <c r="D101" t="s">
        <v>24</v>
      </c>
      <c r="E101" t="s">
        <v>47</v>
      </c>
      <c r="F101">
        <v>5826.46</v>
      </c>
      <c r="G101">
        <v>4300.93</v>
      </c>
    </row>
    <row r="102" spans="1:7" x14ac:dyDescent="0.3">
      <c r="A102" t="s">
        <v>51</v>
      </c>
      <c r="B102" t="s">
        <v>13</v>
      </c>
      <c r="C102" t="s">
        <v>14</v>
      </c>
      <c r="D102" t="s">
        <v>15</v>
      </c>
      <c r="E102" t="s">
        <v>11</v>
      </c>
      <c r="F102">
        <v>9376.5</v>
      </c>
      <c r="G102">
        <v>917.14</v>
      </c>
    </row>
    <row r="103" spans="1:7" x14ac:dyDescent="0.3">
      <c r="A103" t="s">
        <v>17</v>
      </c>
      <c r="B103" t="s">
        <v>8</v>
      </c>
      <c r="C103" t="s">
        <v>23</v>
      </c>
      <c r="D103" t="s">
        <v>44</v>
      </c>
      <c r="E103" t="s">
        <v>27</v>
      </c>
      <c r="F103">
        <v>3645.5</v>
      </c>
      <c r="G103">
        <v>687.2</v>
      </c>
    </row>
    <row r="104" spans="1:7" x14ac:dyDescent="0.3">
      <c r="A104" t="s">
        <v>37</v>
      </c>
      <c r="B104" t="s">
        <v>31</v>
      </c>
      <c r="C104" t="s">
        <v>19</v>
      </c>
      <c r="D104" t="s">
        <v>41</v>
      </c>
      <c r="E104" t="s">
        <v>11</v>
      </c>
      <c r="F104">
        <v>666.75</v>
      </c>
      <c r="G104">
        <v>412.78</v>
      </c>
    </row>
    <row r="105" spans="1:7" x14ac:dyDescent="0.3">
      <c r="A105" t="s">
        <v>28</v>
      </c>
      <c r="B105" t="s">
        <v>18</v>
      </c>
      <c r="C105" t="s">
        <v>19</v>
      </c>
      <c r="D105" t="s">
        <v>41</v>
      </c>
      <c r="E105" t="s">
        <v>21</v>
      </c>
      <c r="F105">
        <v>5020.32</v>
      </c>
      <c r="G105">
        <v>1839.86</v>
      </c>
    </row>
    <row r="106" spans="1:7" x14ac:dyDescent="0.3">
      <c r="A106" t="s">
        <v>7</v>
      </c>
      <c r="B106" t="s">
        <v>13</v>
      </c>
      <c r="C106" t="s">
        <v>23</v>
      </c>
      <c r="D106" t="s">
        <v>30</v>
      </c>
      <c r="E106" t="s">
        <v>11</v>
      </c>
      <c r="F106">
        <v>2664</v>
      </c>
      <c r="G106">
        <v>1103.1400000000001</v>
      </c>
    </row>
    <row r="107" spans="1:7" x14ac:dyDescent="0.3">
      <c r="A107" t="s">
        <v>39</v>
      </c>
      <c r="B107" t="s">
        <v>13</v>
      </c>
      <c r="C107" t="s">
        <v>23</v>
      </c>
      <c r="D107" t="s">
        <v>55</v>
      </c>
      <c r="E107" t="s">
        <v>16</v>
      </c>
      <c r="F107">
        <v>6252.79</v>
      </c>
      <c r="G107">
        <v>4829.1099999999997</v>
      </c>
    </row>
    <row r="108" spans="1:7" x14ac:dyDescent="0.3">
      <c r="A108" t="s">
        <v>39</v>
      </c>
      <c r="B108" t="s">
        <v>38</v>
      </c>
      <c r="C108" t="s">
        <v>14</v>
      </c>
      <c r="D108" t="s">
        <v>15</v>
      </c>
      <c r="E108" t="s">
        <v>47</v>
      </c>
      <c r="F108">
        <v>7547.82</v>
      </c>
      <c r="G108">
        <v>3850.16</v>
      </c>
    </row>
    <row r="109" spans="1:7" x14ac:dyDescent="0.3">
      <c r="A109" t="s">
        <v>36</v>
      </c>
      <c r="B109" t="s">
        <v>48</v>
      </c>
      <c r="C109" t="s">
        <v>19</v>
      </c>
      <c r="D109" t="s">
        <v>32</v>
      </c>
      <c r="E109" t="s">
        <v>47</v>
      </c>
      <c r="F109">
        <v>9636.9500000000007</v>
      </c>
      <c r="G109">
        <v>845.42</v>
      </c>
    </row>
    <row r="110" spans="1:7" x14ac:dyDescent="0.3">
      <c r="A110" t="s">
        <v>36</v>
      </c>
      <c r="B110" t="s">
        <v>29</v>
      </c>
      <c r="C110" t="s">
        <v>14</v>
      </c>
      <c r="D110" t="s">
        <v>15</v>
      </c>
      <c r="E110" t="s">
        <v>21</v>
      </c>
      <c r="F110">
        <v>352.89</v>
      </c>
      <c r="G110">
        <v>101.3</v>
      </c>
    </row>
    <row r="111" spans="1:7" x14ac:dyDescent="0.3">
      <c r="A111" t="s">
        <v>7</v>
      </c>
      <c r="B111" t="s">
        <v>13</v>
      </c>
      <c r="C111" t="s">
        <v>34</v>
      </c>
      <c r="D111" t="s">
        <v>35</v>
      </c>
      <c r="E111" t="s">
        <v>47</v>
      </c>
      <c r="F111">
        <v>5059.7</v>
      </c>
      <c r="G111">
        <v>919.79</v>
      </c>
    </row>
    <row r="112" spans="1:7" x14ac:dyDescent="0.3">
      <c r="A112" t="s">
        <v>39</v>
      </c>
      <c r="B112" t="s">
        <v>18</v>
      </c>
      <c r="C112" t="s">
        <v>19</v>
      </c>
      <c r="D112" t="s">
        <v>20</v>
      </c>
      <c r="E112" t="s">
        <v>16</v>
      </c>
      <c r="F112">
        <v>7407.02</v>
      </c>
      <c r="G112">
        <v>90.8</v>
      </c>
    </row>
    <row r="113" spans="1:7" x14ac:dyDescent="0.3">
      <c r="A113" t="s">
        <v>37</v>
      </c>
      <c r="B113" t="s">
        <v>29</v>
      </c>
      <c r="C113" t="s">
        <v>9</v>
      </c>
      <c r="D113" t="s">
        <v>46</v>
      </c>
      <c r="E113" t="s">
        <v>27</v>
      </c>
      <c r="F113">
        <v>6667.62</v>
      </c>
      <c r="G113">
        <v>1713.38</v>
      </c>
    </row>
    <row r="114" spans="1:7" x14ac:dyDescent="0.3">
      <c r="A114" t="s">
        <v>51</v>
      </c>
      <c r="B114" t="s">
        <v>8</v>
      </c>
      <c r="C114" t="s">
        <v>9</v>
      </c>
      <c r="D114" t="s">
        <v>46</v>
      </c>
      <c r="E114" t="s">
        <v>11</v>
      </c>
      <c r="F114">
        <v>3322.06</v>
      </c>
      <c r="G114">
        <v>2562.04</v>
      </c>
    </row>
    <row r="115" spans="1:7" x14ac:dyDescent="0.3">
      <c r="A115" t="s">
        <v>51</v>
      </c>
      <c r="B115" t="s">
        <v>29</v>
      </c>
      <c r="C115" t="s">
        <v>34</v>
      </c>
      <c r="D115" t="s">
        <v>49</v>
      </c>
      <c r="E115" t="s">
        <v>21</v>
      </c>
      <c r="F115">
        <v>6843.25</v>
      </c>
      <c r="G115">
        <v>2110.91</v>
      </c>
    </row>
    <row r="116" spans="1:7" x14ac:dyDescent="0.3">
      <c r="A116" t="s">
        <v>36</v>
      </c>
      <c r="B116" t="s">
        <v>31</v>
      </c>
      <c r="C116" t="s">
        <v>14</v>
      </c>
      <c r="D116" t="s">
        <v>45</v>
      </c>
      <c r="E116" t="s">
        <v>21</v>
      </c>
      <c r="F116">
        <v>2571.37</v>
      </c>
      <c r="G116">
        <v>1336.75</v>
      </c>
    </row>
    <row r="117" spans="1:7" x14ac:dyDescent="0.3">
      <c r="A117" t="s">
        <v>40</v>
      </c>
      <c r="B117" t="s">
        <v>31</v>
      </c>
      <c r="C117" t="s">
        <v>23</v>
      </c>
      <c r="D117" t="s">
        <v>24</v>
      </c>
      <c r="E117" t="s">
        <v>16</v>
      </c>
      <c r="F117">
        <v>7479.72</v>
      </c>
      <c r="G117">
        <v>3389.93</v>
      </c>
    </row>
    <row r="118" spans="1:7" x14ac:dyDescent="0.3">
      <c r="A118" t="s">
        <v>39</v>
      </c>
      <c r="B118" t="s">
        <v>13</v>
      </c>
      <c r="C118" t="s">
        <v>34</v>
      </c>
      <c r="D118" t="s">
        <v>43</v>
      </c>
      <c r="E118" t="s">
        <v>11</v>
      </c>
      <c r="F118">
        <v>7591.39</v>
      </c>
      <c r="G118">
        <v>3261.65</v>
      </c>
    </row>
    <row r="119" spans="1:7" x14ac:dyDescent="0.3">
      <c r="A119" t="s">
        <v>54</v>
      </c>
      <c r="B119" t="s">
        <v>48</v>
      </c>
      <c r="C119" t="s">
        <v>19</v>
      </c>
      <c r="D119" t="s">
        <v>52</v>
      </c>
      <c r="E119" t="s">
        <v>27</v>
      </c>
      <c r="F119">
        <v>8744.75</v>
      </c>
      <c r="G119">
        <v>4083.16</v>
      </c>
    </row>
    <row r="120" spans="1:7" x14ac:dyDescent="0.3">
      <c r="A120" t="s">
        <v>25</v>
      </c>
      <c r="B120" t="s">
        <v>48</v>
      </c>
      <c r="C120" t="s">
        <v>19</v>
      </c>
      <c r="D120" t="s">
        <v>20</v>
      </c>
      <c r="E120" t="s">
        <v>11</v>
      </c>
      <c r="F120">
        <v>6543.09</v>
      </c>
      <c r="G120">
        <v>4343.0200000000004</v>
      </c>
    </row>
    <row r="121" spans="1:7" x14ac:dyDescent="0.3">
      <c r="A121" t="s">
        <v>37</v>
      </c>
      <c r="B121" t="s">
        <v>29</v>
      </c>
      <c r="C121" t="s">
        <v>23</v>
      </c>
      <c r="D121" t="s">
        <v>44</v>
      </c>
      <c r="E121" t="s">
        <v>11</v>
      </c>
      <c r="F121">
        <v>9451.36</v>
      </c>
      <c r="G121">
        <v>3445.57</v>
      </c>
    </row>
    <row r="122" spans="1:7" x14ac:dyDescent="0.3">
      <c r="A122" t="s">
        <v>37</v>
      </c>
      <c r="B122" t="s">
        <v>38</v>
      </c>
      <c r="C122" t="s">
        <v>9</v>
      </c>
      <c r="D122" t="s">
        <v>50</v>
      </c>
      <c r="E122" t="s">
        <v>33</v>
      </c>
      <c r="F122">
        <v>1622.03</v>
      </c>
      <c r="G122">
        <v>164.11</v>
      </c>
    </row>
    <row r="123" spans="1:7" x14ac:dyDescent="0.3">
      <c r="A123" t="s">
        <v>40</v>
      </c>
      <c r="B123" t="s">
        <v>38</v>
      </c>
      <c r="C123" t="s">
        <v>23</v>
      </c>
      <c r="D123" t="s">
        <v>30</v>
      </c>
      <c r="E123" t="s">
        <v>11</v>
      </c>
      <c r="F123">
        <v>5157.5600000000004</v>
      </c>
      <c r="G123">
        <v>3843.67</v>
      </c>
    </row>
    <row r="124" spans="1:7" x14ac:dyDescent="0.3">
      <c r="A124" t="s">
        <v>39</v>
      </c>
      <c r="B124" t="s">
        <v>48</v>
      </c>
      <c r="C124" t="s">
        <v>34</v>
      </c>
      <c r="D124" t="s">
        <v>43</v>
      </c>
      <c r="E124" t="s">
        <v>11</v>
      </c>
      <c r="F124">
        <v>7831.92</v>
      </c>
      <c r="G124">
        <v>6310.48</v>
      </c>
    </row>
    <row r="125" spans="1:7" x14ac:dyDescent="0.3">
      <c r="A125" t="s">
        <v>51</v>
      </c>
      <c r="B125" t="s">
        <v>38</v>
      </c>
      <c r="C125" t="s">
        <v>9</v>
      </c>
      <c r="D125" t="s">
        <v>10</v>
      </c>
      <c r="E125" t="s">
        <v>21</v>
      </c>
      <c r="F125">
        <v>4722.2299999999996</v>
      </c>
      <c r="G125">
        <v>2653.62</v>
      </c>
    </row>
    <row r="126" spans="1:7" x14ac:dyDescent="0.3">
      <c r="A126" t="s">
        <v>40</v>
      </c>
      <c r="B126" t="s">
        <v>8</v>
      </c>
      <c r="C126" t="s">
        <v>9</v>
      </c>
      <c r="D126" t="s">
        <v>50</v>
      </c>
      <c r="E126" t="s">
        <v>27</v>
      </c>
      <c r="F126">
        <v>2235.4</v>
      </c>
      <c r="G126">
        <v>976.75</v>
      </c>
    </row>
    <row r="127" spans="1:7" x14ac:dyDescent="0.3">
      <c r="A127" t="s">
        <v>17</v>
      </c>
      <c r="B127" t="s">
        <v>29</v>
      </c>
      <c r="C127" t="s">
        <v>19</v>
      </c>
      <c r="D127" t="s">
        <v>41</v>
      </c>
      <c r="E127" t="s">
        <v>11</v>
      </c>
      <c r="F127">
        <v>8559.49</v>
      </c>
      <c r="G127">
        <v>4310.71</v>
      </c>
    </row>
    <row r="128" spans="1:7" x14ac:dyDescent="0.3">
      <c r="A128" t="s">
        <v>12</v>
      </c>
      <c r="B128" t="s">
        <v>31</v>
      </c>
      <c r="C128" t="s">
        <v>9</v>
      </c>
      <c r="D128" t="s">
        <v>53</v>
      </c>
      <c r="E128" t="s">
        <v>27</v>
      </c>
      <c r="F128">
        <v>960.08</v>
      </c>
      <c r="G128">
        <v>117.05</v>
      </c>
    </row>
    <row r="129" spans="1:7" x14ac:dyDescent="0.3">
      <c r="A129" t="s">
        <v>37</v>
      </c>
      <c r="B129" t="s">
        <v>38</v>
      </c>
      <c r="C129" t="s">
        <v>14</v>
      </c>
      <c r="D129" t="s">
        <v>45</v>
      </c>
      <c r="E129" t="s">
        <v>33</v>
      </c>
      <c r="F129">
        <v>7735.05</v>
      </c>
      <c r="G129">
        <v>908.26</v>
      </c>
    </row>
    <row r="130" spans="1:7" x14ac:dyDescent="0.3">
      <c r="A130" t="s">
        <v>54</v>
      </c>
      <c r="B130" t="s">
        <v>8</v>
      </c>
      <c r="C130" t="s">
        <v>19</v>
      </c>
      <c r="D130" t="s">
        <v>32</v>
      </c>
      <c r="E130" t="s">
        <v>21</v>
      </c>
      <c r="F130">
        <v>4084.07</v>
      </c>
      <c r="G130">
        <v>2888.94</v>
      </c>
    </row>
    <row r="131" spans="1:7" x14ac:dyDescent="0.3">
      <c r="A131" t="s">
        <v>51</v>
      </c>
      <c r="B131" t="s">
        <v>38</v>
      </c>
      <c r="C131" t="s">
        <v>19</v>
      </c>
      <c r="D131" t="s">
        <v>41</v>
      </c>
      <c r="E131" t="s">
        <v>33</v>
      </c>
      <c r="F131">
        <v>933.26</v>
      </c>
      <c r="G131">
        <v>509.09</v>
      </c>
    </row>
    <row r="132" spans="1:7" x14ac:dyDescent="0.3">
      <c r="A132" t="s">
        <v>51</v>
      </c>
      <c r="B132" t="s">
        <v>29</v>
      </c>
      <c r="C132" t="s">
        <v>14</v>
      </c>
      <c r="D132" t="s">
        <v>26</v>
      </c>
      <c r="E132" t="s">
        <v>21</v>
      </c>
      <c r="F132">
        <v>2900.45</v>
      </c>
      <c r="G132">
        <v>18.82</v>
      </c>
    </row>
    <row r="133" spans="1:7" x14ac:dyDescent="0.3">
      <c r="A133" t="s">
        <v>51</v>
      </c>
      <c r="B133" t="s">
        <v>8</v>
      </c>
      <c r="C133" t="s">
        <v>34</v>
      </c>
      <c r="D133" t="s">
        <v>49</v>
      </c>
      <c r="E133" t="s">
        <v>27</v>
      </c>
      <c r="F133">
        <v>5890.36</v>
      </c>
      <c r="G133">
        <v>371.14</v>
      </c>
    </row>
    <row r="134" spans="1:7" x14ac:dyDescent="0.3">
      <c r="A134" t="s">
        <v>17</v>
      </c>
      <c r="B134" t="s">
        <v>38</v>
      </c>
      <c r="C134" t="s">
        <v>9</v>
      </c>
      <c r="D134" t="s">
        <v>10</v>
      </c>
      <c r="E134" t="s">
        <v>11</v>
      </c>
      <c r="F134">
        <v>6569.98</v>
      </c>
      <c r="G134">
        <v>3789.26</v>
      </c>
    </row>
    <row r="135" spans="1:7" x14ac:dyDescent="0.3">
      <c r="A135" t="s">
        <v>25</v>
      </c>
      <c r="B135" t="s">
        <v>18</v>
      </c>
      <c r="C135" t="s">
        <v>9</v>
      </c>
      <c r="D135" t="s">
        <v>53</v>
      </c>
      <c r="E135" t="s">
        <v>11</v>
      </c>
      <c r="F135">
        <v>8306.7000000000007</v>
      </c>
      <c r="G135">
        <v>2662.93</v>
      </c>
    </row>
    <row r="136" spans="1:7" x14ac:dyDescent="0.3">
      <c r="A136" t="s">
        <v>36</v>
      </c>
      <c r="B136" t="s">
        <v>8</v>
      </c>
      <c r="C136" t="s">
        <v>23</v>
      </c>
      <c r="D136" t="s">
        <v>44</v>
      </c>
      <c r="E136" t="s">
        <v>47</v>
      </c>
      <c r="F136">
        <v>3571.72</v>
      </c>
      <c r="G136">
        <v>152.5</v>
      </c>
    </row>
    <row r="137" spans="1:7" x14ac:dyDescent="0.3">
      <c r="A137" t="s">
        <v>54</v>
      </c>
      <c r="B137" t="s">
        <v>29</v>
      </c>
      <c r="C137" t="s">
        <v>9</v>
      </c>
      <c r="D137" t="s">
        <v>50</v>
      </c>
      <c r="E137" t="s">
        <v>11</v>
      </c>
      <c r="F137">
        <v>5441.76</v>
      </c>
      <c r="G137">
        <v>531.24</v>
      </c>
    </row>
    <row r="138" spans="1:7" x14ac:dyDescent="0.3">
      <c r="A138" t="s">
        <v>7</v>
      </c>
      <c r="B138" t="s">
        <v>38</v>
      </c>
      <c r="C138" t="s">
        <v>23</v>
      </c>
      <c r="D138" t="s">
        <v>30</v>
      </c>
      <c r="E138" t="s">
        <v>33</v>
      </c>
      <c r="F138">
        <v>5487.68</v>
      </c>
      <c r="G138">
        <v>818.16</v>
      </c>
    </row>
    <row r="139" spans="1:7" x14ac:dyDescent="0.3">
      <c r="A139" t="s">
        <v>54</v>
      </c>
      <c r="B139" t="s">
        <v>31</v>
      </c>
      <c r="C139" t="s">
        <v>34</v>
      </c>
      <c r="D139" t="s">
        <v>35</v>
      </c>
      <c r="E139" t="s">
        <v>33</v>
      </c>
      <c r="F139">
        <v>1470.28</v>
      </c>
      <c r="G139">
        <v>934.06</v>
      </c>
    </row>
    <row r="140" spans="1:7" x14ac:dyDescent="0.3">
      <c r="A140" t="s">
        <v>22</v>
      </c>
      <c r="B140" t="s">
        <v>8</v>
      </c>
      <c r="C140" t="s">
        <v>14</v>
      </c>
      <c r="D140" t="s">
        <v>15</v>
      </c>
      <c r="E140" t="s">
        <v>27</v>
      </c>
      <c r="F140">
        <v>4247.75</v>
      </c>
      <c r="G140">
        <v>1950.02</v>
      </c>
    </row>
    <row r="141" spans="1:7" x14ac:dyDescent="0.3">
      <c r="A141" t="s">
        <v>17</v>
      </c>
      <c r="B141" t="s">
        <v>8</v>
      </c>
      <c r="C141" t="s">
        <v>34</v>
      </c>
      <c r="D141" t="s">
        <v>56</v>
      </c>
      <c r="E141" t="s">
        <v>47</v>
      </c>
      <c r="F141">
        <v>3686.64</v>
      </c>
      <c r="G141">
        <v>187.65</v>
      </c>
    </row>
    <row r="142" spans="1:7" x14ac:dyDescent="0.3">
      <c r="A142" t="s">
        <v>36</v>
      </c>
      <c r="B142" t="s">
        <v>8</v>
      </c>
      <c r="C142" t="s">
        <v>23</v>
      </c>
      <c r="D142" t="s">
        <v>24</v>
      </c>
      <c r="E142" t="s">
        <v>33</v>
      </c>
      <c r="F142">
        <v>5623.85</v>
      </c>
      <c r="G142">
        <v>612.91</v>
      </c>
    </row>
    <row r="143" spans="1:7" x14ac:dyDescent="0.3">
      <c r="A143" t="s">
        <v>12</v>
      </c>
      <c r="B143" t="s">
        <v>13</v>
      </c>
      <c r="C143" t="s">
        <v>9</v>
      </c>
      <c r="D143" t="s">
        <v>53</v>
      </c>
      <c r="E143" t="s">
        <v>16</v>
      </c>
      <c r="F143">
        <v>177.48</v>
      </c>
      <c r="G143">
        <v>125.73</v>
      </c>
    </row>
    <row r="144" spans="1:7" x14ac:dyDescent="0.3">
      <c r="A144" t="s">
        <v>28</v>
      </c>
      <c r="B144" t="s">
        <v>18</v>
      </c>
      <c r="C144" t="s">
        <v>19</v>
      </c>
      <c r="D144" t="s">
        <v>41</v>
      </c>
      <c r="E144" t="s">
        <v>27</v>
      </c>
      <c r="F144">
        <v>3789.4</v>
      </c>
      <c r="G144">
        <v>898.71</v>
      </c>
    </row>
    <row r="145" spans="1:7" x14ac:dyDescent="0.3">
      <c r="A145" t="s">
        <v>39</v>
      </c>
      <c r="B145" t="s">
        <v>48</v>
      </c>
      <c r="C145" t="s">
        <v>23</v>
      </c>
      <c r="D145" t="s">
        <v>44</v>
      </c>
      <c r="E145" t="s">
        <v>47</v>
      </c>
      <c r="F145">
        <v>3978.59</v>
      </c>
      <c r="G145">
        <v>1547.92</v>
      </c>
    </row>
    <row r="146" spans="1:7" x14ac:dyDescent="0.3">
      <c r="A146" t="s">
        <v>37</v>
      </c>
      <c r="B146" t="s">
        <v>29</v>
      </c>
      <c r="C146" t="s">
        <v>34</v>
      </c>
      <c r="D146" t="s">
        <v>56</v>
      </c>
      <c r="E146" t="s">
        <v>11</v>
      </c>
      <c r="F146">
        <v>3113.91</v>
      </c>
      <c r="G146">
        <v>1677.53</v>
      </c>
    </row>
    <row r="147" spans="1:7" x14ac:dyDescent="0.3">
      <c r="A147" t="s">
        <v>54</v>
      </c>
      <c r="B147" t="s">
        <v>48</v>
      </c>
      <c r="C147" t="s">
        <v>23</v>
      </c>
      <c r="D147" t="s">
        <v>55</v>
      </c>
      <c r="E147" t="s">
        <v>27</v>
      </c>
      <c r="F147">
        <v>7246.84</v>
      </c>
      <c r="G147">
        <v>6341.08</v>
      </c>
    </row>
    <row r="148" spans="1:7" x14ac:dyDescent="0.3">
      <c r="A148" t="s">
        <v>28</v>
      </c>
      <c r="B148" t="s">
        <v>13</v>
      </c>
      <c r="C148" t="s">
        <v>14</v>
      </c>
      <c r="D148" t="s">
        <v>26</v>
      </c>
      <c r="E148" t="s">
        <v>11</v>
      </c>
      <c r="F148">
        <v>1732.96</v>
      </c>
      <c r="G148">
        <v>841.81</v>
      </c>
    </row>
    <row r="149" spans="1:7" x14ac:dyDescent="0.3">
      <c r="A149" t="s">
        <v>22</v>
      </c>
      <c r="B149" t="s">
        <v>8</v>
      </c>
      <c r="C149" t="s">
        <v>9</v>
      </c>
      <c r="D149" t="s">
        <v>53</v>
      </c>
      <c r="E149" t="s">
        <v>27</v>
      </c>
      <c r="F149">
        <v>2353.96</v>
      </c>
      <c r="G149">
        <v>234.17</v>
      </c>
    </row>
    <row r="150" spans="1:7" x14ac:dyDescent="0.3">
      <c r="A150" t="s">
        <v>39</v>
      </c>
      <c r="B150" t="s">
        <v>18</v>
      </c>
      <c r="C150" t="s">
        <v>23</v>
      </c>
      <c r="D150" t="s">
        <v>24</v>
      </c>
      <c r="E150" t="s">
        <v>21</v>
      </c>
      <c r="F150">
        <v>8712.7999999999993</v>
      </c>
      <c r="G150">
        <v>5509.81</v>
      </c>
    </row>
    <row r="151" spans="1:7" x14ac:dyDescent="0.3">
      <c r="A151" t="s">
        <v>40</v>
      </c>
      <c r="B151" t="s">
        <v>13</v>
      </c>
      <c r="C151" t="s">
        <v>19</v>
      </c>
      <c r="D151" t="s">
        <v>52</v>
      </c>
      <c r="E151" t="s">
        <v>11</v>
      </c>
      <c r="F151">
        <v>3338.63</v>
      </c>
      <c r="G151">
        <v>907.11</v>
      </c>
    </row>
    <row r="152" spans="1:7" x14ac:dyDescent="0.3">
      <c r="A152" t="s">
        <v>25</v>
      </c>
      <c r="B152" t="s">
        <v>8</v>
      </c>
      <c r="C152" t="s">
        <v>9</v>
      </c>
      <c r="D152" t="s">
        <v>10</v>
      </c>
      <c r="E152" t="s">
        <v>33</v>
      </c>
      <c r="F152">
        <v>9974.5499999999993</v>
      </c>
      <c r="G152">
        <v>6660.93</v>
      </c>
    </row>
    <row r="153" spans="1:7" x14ac:dyDescent="0.3">
      <c r="A153" t="s">
        <v>40</v>
      </c>
      <c r="B153" t="s">
        <v>31</v>
      </c>
      <c r="C153" t="s">
        <v>19</v>
      </c>
      <c r="D153" t="s">
        <v>32</v>
      </c>
      <c r="E153" t="s">
        <v>11</v>
      </c>
      <c r="F153">
        <v>105.17</v>
      </c>
      <c r="G153">
        <v>48.49</v>
      </c>
    </row>
    <row r="154" spans="1:7" x14ac:dyDescent="0.3">
      <c r="A154" t="s">
        <v>7</v>
      </c>
      <c r="B154" t="s">
        <v>18</v>
      </c>
      <c r="C154" t="s">
        <v>34</v>
      </c>
      <c r="D154" t="s">
        <v>49</v>
      </c>
      <c r="E154" t="s">
        <v>21</v>
      </c>
      <c r="F154">
        <v>3730.68</v>
      </c>
      <c r="G154">
        <v>245.32</v>
      </c>
    </row>
    <row r="155" spans="1:7" x14ac:dyDescent="0.3">
      <c r="A155" t="s">
        <v>39</v>
      </c>
      <c r="B155" t="s">
        <v>13</v>
      </c>
      <c r="C155" t="s">
        <v>34</v>
      </c>
      <c r="D155" t="s">
        <v>56</v>
      </c>
      <c r="E155" t="s">
        <v>47</v>
      </c>
      <c r="F155">
        <v>845.25</v>
      </c>
      <c r="G155">
        <v>281.74</v>
      </c>
    </row>
    <row r="156" spans="1:7" x14ac:dyDescent="0.3">
      <c r="A156" t="s">
        <v>7</v>
      </c>
      <c r="B156" t="s">
        <v>29</v>
      </c>
      <c r="C156" t="s">
        <v>34</v>
      </c>
      <c r="D156" t="s">
        <v>49</v>
      </c>
      <c r="E156" t="s">
        <v>16</v>
      </c>
      <c r="F156">
        <v>1372.49</v>
      </c>
      <c r="G156">
        <v>683.4</v>
      </c>
    </row>
    <row r="157" spans="1:7" x14ac:dyDescent="0.3">
      <c r="A157" t="s">
        <v>22</v>
      </c>
      <c r="B157" t="s">
        <v>29</v>
      </c>
      <c r="C157" t="s">
        <v>14</v>
      </c>
      <c r="D157" t="s">
        <v>26</v>
      </c>
      <c r="E157" t="s">
        <v>16</v>
      </c>
      <c r="F157">
        <v>1529.93</v>
      </c>
      <c r="G157">
        <v>649.89</v>
      </c>
    </row>
    <row r="158" spans="1:7" x14ac:dyDescent="0.3">
      <c r="A158" t="s">
        <v>39</v>
      </c>
      <c r="B158" t="s">
        <v>8</v>
      </c>
      <c r="C158" t="s">
        <v>34</v>
      </c>
      <c r="D158" t="s">
        <v>35</v>
      </c>
      <c r="E158" t="s">
        <v>11</v>
      </c>
      <c r="F158">
        <v>5744.71</v>
      </c>
      <c r="G158">
        <v>849.52</v>
      </c>
    </row>
    <row r="159" spans="1:7" x14ac:dyDescent="0.3">
      <c r="A159" t="s">
        <v>25</v>
      </c>
      <c r="B159" t="s">
        <v>18</v>
      </c>
      <c r="C159" t="s">
        <v>19</v>
      </c>
      <c r="D159" t="s">
        <v>52</v>
      </c>
      <c r="E159" t="s">
        <v>21</v>
      </c>
      <c r="F159">
        <v>2089.1</v>
      </c>
      <c r="G159">
        <v>1146.1199999999999</v>
      </c>
    </row>
    <row r="160" spans="1:7" x14ac:dyDescent="0.3">
      <c r="A160" t="s">
        <v>51</v>
      </c>
      <c r="B160" t="s">
        <v>13</v>
      </c>
      <c r="C160" t="s">
        <v>34</v>
      </c>
      <c r="D160" t="s">
        <v>49</v>
      </c>
      <c r="E160" t="s">
        <v>47</v>
      </c>
      <c r="F160">
        <v>4865.1099999999997</v>
      </c>
      <c r="G160">
        <v>3032.02</v>
      </c>
    </row>
    <row r="161" spans="1:7" x14ac:dyDescent="0.3">
      <c r="A161" t="s">
        <v>17</v>
      </c>
      <c r="B161" t="s">
        <v>13</v>
      </c>
      <c r="C161" t="s">
        <v>19</v>
      </c>
      <c r="D161" t="s">
        <v>52</v>
      </c>
      <c r="E161" t="s">
        <v>47</v>
      </c>
      <c r="F161">
        <v>9241.23</v>
      </c>
      <c r="G161">
        <v>3388.77</v>
      </c>
    </row>
    <row r="162" spans="1:7" x14ac:dyDescent="0.3">
      <c r="A162" t="s">
        <v>37</v>
      </c>
      <c r="B162" t="s">
        <v>18</v>
      </c>
      <c r="C162" t="s">
        <v>9</v>
      </c>
      <c r="D162" t="s">
        <v>53</v>
      </c>
      <c r="E162" t="s">
        <v>11</v>
      </c>
      <c r="F162">
        <v>736.99</v>
      </c>
      <c r="G162">
        <v>342.46</v>
      </c>
    </row>
    <row r="163" spans="1:7" x14ac:dyDescent="0.3">
      <c r="A163" t="s">
        <v>25</v>
      </c>
      <c r="B163" t="s">
        <v>29</v>
      </c>
      <c r="C163" t="s">
        <v>19</v>
      </c>
      <c r="D163" t="s">
        <v>32</v>
      </c>
      <c r="E163" t="s">
        <v>21</v>
      </c>
      <c r="F163">
        <v>4381.41</v>
      </c>
      <c r="G163">
        <v>3161.78</v>
      </c>
    </row>
    <row r="164" spans="1:7" x14ac:dyDescent="0.3">
      <c r="A164" t="s">
        <v>51</v>
      </c>
      <c r="B164" t="s">
        <v>31</v>
      </c>
      <c r="C164" t="s">
        <v>23</v>
      </c>
      <c r="D164" t="s">
        <v>44</v>
      </c>
      <c r="E164" t="s">
        <v>11</v>
      </c>
      <c r="F164">
        <v>8924.4500000000007</v>
      </c>
      <c r="G164">
        <v>6743.86</v>
      </c>
    </row>
    <row r="165" spans="1:7" x14ac:dyDescent="0.3">
      <c r="A165" t="s">
        <v>39</v>
      </c>
      <c r="B165" t="s">
        <v>31</v>
      </c>
      <c r="C165" t="s">
        <v>9</v>
      </c>
      <c r="D165" t="s">
        <v>53</v>
      </c>
      <c r="E165" t="s">
        <v>21</v>
      </c>
      <c r="F165">
        <v>4647.5</v>
      </c>
      <c r="G165">
        <v>1411.03</v>
      </c>
    </row>
    <row r="166" spans="1:7" x14ac:dyDescent="0.3">
      <c r="A166" t="s">
        <v>36</v>
      </c>
      <c r="B166" t="s">
        <v>29</v>
      </c>
      <c r="C166" t="s">
        <v>19</v>
      </c>
      <c r="D166" t="s">
        <v>41</v>
      </c>
      <c r="E166" t="s">
        <v>21</v>
      </c>
      <c r="F166">
        <v>646.21</v>
      </c>
      <c r="G166">
        <v>179.19</v>
      </c>
    </row>
    <row r="167" spans="1:7" x14ac:dyDescent="0.3">
      <c r="A167" t="s">
        <v>54</v>
      </c>
      <c r="B167" t="s">
        <v>8</v>
      </c>
      <c r="C167" t="s">
        <v>19</v>
      </c>
      <c r="D167" t="s">
        <v>41</v>
      </c>
      <c r="E167" t="s">
        <v>33</v>
      </c>
      <c r="F167">
        <v>7231.93</v>
      </c>
      <c r="G167">
        <v>5585.13</v>
      </c>
    </row>
    <row r="168" spans="1:7" x14ac:dyDescent="0.3">
      <c r="A168" t="s">
        <v>7</v>
      </c>
      <c r="B168" t="s">
        <v>31</v>
      </c>
      <c r="C168" t="s">
        <v>19</v>
      </c>
      <c r="D168" t="s">
        <v>20</v>
      </c>
      <c r="E168" t="s">
        <v>11</v>
      </c>
      <c r="F168">
        <v>5540.59</v>
      </c>
      <c r="G168">
        <v>3996.05</v>
      </c>
    </row>
    <row r="169" spans="1:7" x14ac:dyDescent="0.3">
      <c r="A169" t="s">
        <v>25</v>
      </c>
      <c r="B169" t="s">
        <v>8</v>
      </c>
      <c r="C169" t="s">
        <v>9</v>
      </c>
      <c r="D169" t="s">
        <v>50</v>
      </c>
      <c r="E169" t="s">
        <v>47</v>
      </c>
      <c r="F169">
        <v>9072.49</v>
      </c>
      <c r="G169">
        <v>301.48</v>
      </c>
    </row>
    <row r="170" spans="1:7" x14ac:dyDescent="0.3">
      <c r="A170" t="s">
        <v>51</v>
      </c>
      <c r="B170" t="s">
        <v>13</v>
      </c>
      <c r="C170" t="s">
        <v>23</v>
      </c>
      <c r="D170" t="s">
        <v>44</v>
      </c>
      <c r="E170" t="s">
        <v>21</v>
      </c>
      <c r="F170">
        <v>4720.6000000000004</v>
      </c>
      <c r="G170">
        <v>3435.36</v>
      </c>
    </row>
    <row r="171" spans="1:7" x14ac:dyDescent="0.3">
      <c r="A171" t="s">
        <v>40</v>
      </c>
      <c r="B171" t="s">
        <v>31</v>
      </c>
      <c r="C171" t="s">
        <v>9</v>
      </c>
      <c r="D171" t="s">
        <v>46</v>
      </c>
      <c r="E171" t="s">
        <v>11</v>
      </c>
      <c r="F171">
        <v>1649.91</v>
      </c>
      <c r="G171">
        <v>483.23</v>
      </c>
    </row>
    <row r="172" spans="1:7" x14ac:dyDescent="0.3">
      <c r="A172" t="s">
        <v>37</v>
      </c>
      <c r="B172" t="s">
        <v>29</v>
      </c>
      <c r="C172" t="s">
        <v>19</v>
      </c>
      <c r="D172" t="s">
        <v>41</v>
      </c>
      <c r="E172" t="s">
        <v>27</v>
      </c>
      <c r="F172">
        <v>4336.97</v>
      </c>
      <c r="G172">
        <v>2669.37</v>
      </c>
    </row>
    <row r="173" spans="1:7" x14ac:dyDescent="0.3">
      <c r="A173" t="s">
        <v>12</v>
      </c>
      <c r="B173" t="s">
        <v>29</v>
      </c>
      <c r="C173" t="s">
        <v>34</v>
      </c>
      <c r="D173" t="s">
        <v>35</v>
      </c>
      <c r="E173" t="s">
        <v>11</v>
      </c>
      <c r="F173">
        <v>3670.36</v>
      </c>
      <c r="G173">
        <v>2315.29</v>
      </c>
    </row>
    <row r="174" spans="1:7" x14ac:dyDescent="0.3">
      <c r="A174" t="s">
        <v>17</v>
      </c>
      <c r="B174" t="s">
        <v>38</v>
      </c>
      <c r="C174" t="s">
        <v>14</v>
      </c>
      <c r="D174" t="s">
        <v>15</v>
      </c>
      <c r="E174" t="s">
        <v>21</v>
      </c>
      <c r="F174">
        <v>3571.26</v>
      </c>
      <c r="G174">
        <v>933.79</v>
      </c>
    </row>
    <row r="175" spans="1:7" x14ac:dyDescent="0.3">
      <c r="A175" t="s">
        <v>17</v>
      </c>
      <c r="B175" t="s">
        <v>48</v>
      </c>
      <c r="C175" t="s">
        <v>19</v>
      </c>
      <c r="D175" t="s">
        <v>20</v>
      </c>
      <c r="E175" t="s">
        <v>47</v>
      </c>
      <c r="F175">
        <v>5174.9799999999996</v>
      </c>
      <c r="G175">
        <v>3905.3</v>
      </c>
    </row>
    <row r="176" spans="1:7" x14ac:dyDescent="0.3">
      <c r="A176" t="s">
        <v>37</v>
      </c>
      <c r="B176" t="s">
        <v>48</v>
      </c>
      <c r="C176" t="s">
        <v>14</v>
      </c>
      <c r="D176" t="s">
        <v>15</v>
      </c>
      <c r="E176" t="s">
        <v>27</v>
      </c>
      <c r="F176">
        <v>9598.06</v>
      </c>
      <c r="G176">
        <v>6029.98</v>
      </c>
    </row>
    <row r="177" spans="1:7" x14ac:dyDescent="0.3">
      <c r="A177" t="s">
        <v>39</v>
      </c>
      <c r="B177" t="s">
        <v>18</v>
      </c>
      <c r="C177" t="s">
        <v>9</v>
      </c>
      <c r="D177" t="s">
        <v>53</v>
      </c>
      <c r="E177" t="s">
        <v>27</v>
      </c>
      <c r="F177">
        <v>8465.58</v>
      </c>
      <c r="G177">
        <v>5340.76</v>
      </c>
    </row>
    <row r="178" spans="1:7" x14ac:dyDescent="0.3">
      <c r="A178" t="s">
        <v>25</v>
      </c>
      <c r="B178" t="s">
        <v>18</v>
      </c>
      <c r="C178" t="s">
        <v>23</v>
      </c>
      <c r="D178" t="s">
        <v>44</v>
      </c>
      <c r="E178" t="s">
        <v>11</v>
      </c>
      <c r="F178">
        <v>4287.16</v>
      </c>
      <c r="G178">
        <v>3680.53</v>
      </c>
    </row>
    <row r="179" spans="1:7" x14ac:dyDescent="0.3">
      <c r="A179" t="s">
        <v>12</v>
      </c>
      <c r="B179" t="s">
        <v>29</v>
      </c>
      <c r="C179" t="s">
        <v>34</v>
      </c>
      <c r="D179" t="s">
        <v>43</v>
      </c>
      <c r="E179" t="s">
        <v>27</v>
      </c>
      <c r="F179">
        <v>6911.46</v>
      </c>
      <c r="G179">
        <v>5784.12</v>
      </c>
    </row>
    <row r="180" spans="1:7" x14ac:dyDescent="0.3">
      <c r="A180" t="s">
        <v>36</v>
      </c>
      <c r="B180" t="s">
        <v>31</v>
      </c>
      <c r="C180" t="s">
        <v>9</v>
      </c>
      <c r="D180" t="s">
        <v>50</v>
      </c>
      <c r="E180" t="s">
        <v>21</v>
      </c>
      <c r="F180">
        <v>9380.16</v>
      </c>
      <c r="G180">
        <v>6707.4</v>
      </c>
    </row>
    <row r="181" spans="1:7" x14ac:dyDescent="0.3">
      <c r="A181" t="s">
        <v>40</v>
      </c>
      <c r="B181" t="s">
        <v>38</v>
      </c>
      <c r="C181" t="s">
        <v>23</v>
      </c>
      <c r="D181" t="s">
        <v>55</v>
      </c>
      <c r="E181" t="s">
        <v>11</v>
      </c>
      <c r="F181">
        <v>4770.8599999999997</v>
      </c>
      <c r="G181">
        <v>522.48</v>
      </c>
    </row>
    <row r="182" spans="1:7" x14ac:dyDescent="0.3">
      <c r="A182" t="s">
        <v>17</v>
      </c>
      <c r="B182" t="s">
        <v>38</v>
      </c>
      <c r="C182" t="s">
        <v>9</v>
      </c>
      <c r="D182" t="s">
        <v>46</v>
      </c>
      <c r="E182" t="s">
        <v>11</v>
      </c>
      <c r="F182">
        <v>7013.11</v>
      </c>
      <c r="G182">
        <v>4490.7299999999996</v>
      </c>
    </row>
    <row r="183" spans="1:7" x14ac:dyDescent="0.3">
      <c r="A183" t="s">
        <v>36</v>
      </c>
      <c r="B183" t="s">
        <v>18</v>
      </c>
      <c r="C183" t="s">
        <v>19</v>
      </c>
      <c r="D183" t="s">
        <v>41</v>
      </c>
      <c r="E183" t="s">
        <v>16</v>
      </c>
      <c r="F183">
        <v>7246.39</v>
      </c>
      <c r="G183">
        <v>2766.01</v>
      </c>
    </row>
    <row r="184" spans="1:7" x14ac:dyDescent="0.3">
      <c r="A184" t="s">
        <v>17</v>
      </c>
      <c r="B184" t="s">
        <v>13</v>
      </c>
      <c r="C184" t="s">
        <v>9</v>
      </c>
      <c r="D184" t="s">
        <v>50</v>
      </c>
      <c r="E184" t="s">
        <v>11</v>
      </c>
      <c r="F184">
        <v>7510.31</v>
      </c>
      <c r="G184">
        <v>2202.1</v>
      </c>
    </row>
    <row r="185" spans="1:7" x14ac:dyDescent="0.3">
      <c r="A185" t="s">
        <v>36</v>
      </c>
      <c r="B185" t="s">
        <v>29</v>
      </c>
      <c r="C185" t="s">
        <v>19</v>
      </c>
      <c r="D185" t="s">
        <v>41</v>
      </c>
      <c r="E185" t="s">
        <v>33</v>
      </c>
      <c r="F185">
        <v>7907.65</v>
      </c>
      <c r="G185">
        <v>1177.95</v>
      </c>
    </row>
    <row r="186" spans="1:7" x14ac:dyDescent="0.3">
      <c r="A186" t="s">
        <v>7</v>
      </c>
      <c r="B186" t="s">
        <v>31</v>
      </c>
      <c r="C186" t="s">
        <v>14</v>
      </c>
      <c r="D186" t="s">
        <v>45</v>
      </c>
      <c r="E186" t="s">
        <v>27</v>
      </c>
      <c r="F186">
        <v>610.66999999999996</v>
      </c>
      <c r="G186">
        <v>186.29</v>
      </c>
    </row>
    <row r="187" spans="1:7" x14ac:dyDescent="0.3">
      <c r="A187" t="s">
        <v>40</v>
      </c>
      <c r="B187" t="s">
        <v>48</v>
      </c>
      <c r="C187" t="s">
        <v>14</v>
      </c>
      <c r="D187" t="s">
        <v>15</v>
      </c>
      <c r="E187" t="s">
        <v>21</v>
      </c>
      <c r="F187">
        <v>6755.38</v>
      </c>
      <c r="G187">
        <v>5469.79</v>
      </c>
    </row>
    <row r="188" spans="1:7" x14ac:dyDescent="0.3">
      <c r="A188" t="s">
        <v>39</v>
      </c>
      <c r="B188" t="s">
        <v>31</v>
      </c>
      <c r="C188" t="s">
        <v>9</v>
      </c>
      <c r="D188" t="s">
        <v>46</v>
      </c>
      <c r="E188" t="s">
        <v>16</v>
      </c>
      <c r="F188">
        <v>6786.68</v>
      </c>
      <c r="G188">
        <v>3240.54</v>
      </c>
    </row>
    <row r="189" spans="1:7" x14ac:dyDescent="0.3">
      <c r="A189" t="s">
        <v>51</v>
      </c>
      <c r="B189" t="s">
        <v>13</v>
      </c>
      <c r="C189" t="s">
        <v>9</v>
      </c>
      <c r="D189" t="s">
        <v>50</v>
      </c>
      <c r="E189" t="s">
        <v>21</v>
      </c>
      <c r="F189">
        <v>2233.15</v>
      </c>
      <c r="G189">
        <v>569.79</v>
      </c>
    </row>
    <row r="190" spans="1:7" x14ac:dyDescent="0.3">
      <c r="A190" t="s">
        <v>39</v>
      </c>
      <c r="B190" t="s">
        <v>29</v>
      </c>
      <c r="C190" t="s">
        <v>19</v>
      </c>
      <c r="D190" t="s">
        <v>41</v>
      </c>
      <c r="E190" t="s">
        <v>47</v>
      </c>
      <c r="F190">
        <v>1024.99</v>
      </c>
      <c r="G190">
        <v>20.11</v>
      </c>
    </row>
    <row r="191" spans="1:7" x14ac:dyDescent="0.3">
      <c r="A191" t="s">
        <v>36</v>
      </c>
      <c r="B191" t="s">
        <v>29</v>
      </c>
      <c r="C191" t="s">
        <v>9</v>
      </c>
      <c r="D191" t="s">
        <v>50</v>
      </c>
      <c r="E191" t="s">
        <v>33</v>
      </c>
      <c r="F191">
        <v>2166.4299999999998</v>
      </c>
      <c r="G191">
        <v>1904.84</v>
      </c>
    </row>
    <row r="192" spans="1:7" x14ac:dyDescent="0.3">
      <c r="A192" t="s">
        <v>28</v>
      </c>
      <c r="B192" t="s">
        <v>8</v>
      </c>
      <c r="C192" t="s">
        <v>23</v>
      </c>
      <c r="D192" t="s">
        <v>44</v>
      </c>
      <c r="E192" t="s">
        <v>47</v>
      </c>
      <c r="F192">
        <v>1818.76</v>
      </c>
      <c r="G192">
        <v>126.42</v>
      </c>
    </row>
    <row r="193" spans="1:7" x14ac:dyDescent="0.3">
      <c r="A193" t="s">
        <v>17</v>
      </c>
      <c r="B193" t="s">
        <v>31</v>
      </c>
      <c r="C193" t="s">
        <v>14</v>
      </c>
      <c r="D193" t="s">
        <v>26</v>
      </c>
      <c r="E193" t="s">
        <v>11</v>
      </c>
      <c r="F193">
        <v>7708.19</v>
      </c>
      <c r="G193">
        <v>1414.19</v>
      </c>
    </row>
    <row r="194" spans="1:7" x14ac:dyDescent="0.3">
      <c r="A194" t="s">
        <v>40</v>
      </c>
      <c r="B194" t="s">
        <v>31</v>
      </c>
      <c r="C194" t="s">
        <v>14</v>
      </c>
      <c r="D194" t="s">
        <v>45</v>
      </c>
      <c r="E194" t="s">
        <v>11</v>
      </c>
      <c r="F194">
        <v>8718.89</v>
      </c>
      <c r="G194">
        <v>6639.62</v>
      </c>
    </row>
    <row r="195" spans="1:7" x14ac:dyDescent="0.3">
      <c r="A195" t="s">
        <v>51</v>
      </c>
      <c r="B195" t="s">
        <v>18</v>
      </c>
      <c r="C195" t="s">
        <v>19</v>
      </c>
      <c r="D195" t="s">
        <v>32</v>
      </c>
      <c r="E195" t="s">
        <v>27</v>
      </c>
      <c r="F195">
        <v>9863.86</v>
      </c>
      <c r="G195">
        <v>1565.12</v>
      </c>
    </row>
    <row r="196" spans="1:7" x14ac:dyDescent="0.3">
      <c r="A196" t="s">
        <v>22</v>
      </c>
      <c r="B196" t="s">
        <v>48</v>
      </c>
      <c r="C196" t="s">
        <v>34</v>
      </c>
      <c r="D196" t="s">
        <v>49</v>
      </c>
      <c r="E196" t="s">
        <v>11</v>
      </c>
      <c r="F196">
        <v>3070.52</v>
      </c>
      <c r="G196">
        <v>1223.1500000000001</v>
      </c>
    </row>
    <row r="197" spans="1:7" x14ac:dyDescent="0.3">
      <c r="A197" t="s">
        <v>39</v>
      </c>
      <c r="B197" t="s">
        <v>31</v>
      </c>
      <c r="C197" t="s">
        <v>14</v>
      </c>
      <c r="D197" t="s">
        <v>26</v>
      </c>
      <c r="E197" t="s">
        <v>21</v>
      </c>
      <c r="F197">
        <v>7043.56</v>
      </c>
      <c r="G197">
        <v>2548.19</v>
      </c>
    </row>
    <row r="198" spans="1:7" x14ac:dyDescent="0.3">
      <c r="A198" t="s">
        <v>28</v>
      </c>
      <c r="B198" t="s">
        <v>38</v>
      </c>
      <c r="C198" t="s">
        <v>9</v>
      </c>
      <c r="D198" t="s">
        <v>46</v>
      </c>
      <c r="E198" t="s">
        <v>33</v>
      </c>
      <c r="F198">
        <v>5302.99</v>
      </c>
      <c r="G198">
        <v>3041.41</v>
      </c>
    </row>
    <row r="199" spans="1:7" x14ac:dyDescent="0.3">
      <c r="A199" t="s">
        <v>22</v>
      </c>
      <c r="B199" t="s">
        <v>29</v>
      </c>
      <c r="C199" t="s">
        <v>14</v>
      </c>
      <c r="D199" t="s">
        <v>26</v>
      </c>
      <c r="E199" t="s">
        <v>47</v>
      </c>
      <c r="F199">
        <v>1814.66</v>
      </c>
      <c r="G199">
        <v>1511.98</v>
      </c>
    </row>
    <row r="200" spans="1:7" x14ac:dyDescent="0.3">
      <c r="A200" t="s">
        <v>51</v>
      </c>
      <c r="B200" t="s">
        <v>29</v>
      </c>
      <c r="C200" t="s">
        <v>23</v>
      </c>
      <c r="D200" t="s">
        <v>44</v>
      </c>
      <c r="E200" t="s">
        <v>33</v>
      </c>
      <c r="F200">
        <v>4748.08</v>
      </c>
      <c r="G200">
        <v>1393.16</v>
      </c>
    </row>
    <row r="201" spans="1:7" x14ac:dyDescent="0.3">
      <c r="A201" t="s">
        <v>25</v>
      </c>
      <c r="B201" t="s">
        <v>8</v>
      </c>
      <c r="C201" t="s">
        <v>23</v>
      </c>
      <c r="D201" t="s">
        <v>24</v>
      </c>
      <c r="E201" t="s">
        <v>33</v>
      </c>
      <c r="F201">
        <v>8692.98</v>
      </c>
      <c r="G201">
        <v>978.72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B3BE3-745D-412B-89B8-A1DB72C9E767}">
  <dimension ref="A3:C11"/>
  <sheetViews>
    <sheetView workbookViewId="0">
      <selection activeCell="N18" sqref="N18"/>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1" t="s">
        <v>57</v>
      </c>
      <c r="B3" t="s">
        <v>59</v>
      </c>
      <c r="C3" t="s">
        <v>60</v>
      </c>
    </row>
    <row r="4" spans="1:3" x14ac:dyDescent="0.3">
      <c r="A4" s="2" t="s">
        <v>38</v>
      </c>
      <c r="B4" s="6">
        <v>148639.21999999997</v>
      </c>
      <c r="C4" s="6">
        <v>68976.390000000014</v>
      </c>
    </row>
    <row r="5" spans="1:3" x14ac:dyDescent="0.3">
      <c r="A5" s="2" t="s">
        <v>29</v>
      </c>
      <c r="B5" s="6">
        <v>170973.17999999993</v>
      </c>
      <c r="C5" s="6">
        <v>67730.429999999993</v>
      </c>
    </row>
    <row r="6" spans="1:3" x14ac:dyDescent="0.3">
      <c r="A6" s="2" t="s">
        <v>31</v>
      </c>
      <c r="B6" s="6">
        <v>146463.46999999997</v>
      </c>
      <c r="C6" s="6">
        <v>75659.250000000015</v>
      </c>
    </row>
    <row r="7" spans="1:3" x14ac:dyDescent="0.3">
      <c r="A7" s="2" t="s">
        <v>8</v>
      </c>
      <c r="B7" s="6">
        <v>146424.48000000004</v>
      </c>
      <c r="C7" s="6">
        <v>51504.74</v>
      </c>
    </row>
    <row r="8" spans="1:3" x14ac:dyDescent="0.3">
      <c r="A8" s="2" t="s">
        <v>18</v>
      </c>
      <c r="B8" s="6">
        <v>123672.96000000001</v>
      </c>
      <c r="C8" s="6">
        <v>54599.55</v>
      </c>
    </row>
    <row r="9" spans="1:3" x14ac:dyDescent="0.3">
      <c r="A9" s="2" t="s">
        <v>13</v>
      </c>
      <c r="B9" s="6">
        <v>106484.04000000001</v>
      </c>
      <c r="C9" s="6">
        <v>51216.37999999999</v>
      </c>
    </row>
    <row r="10" spans="1:3" x14ac:dyDescent="0.3">
      <c r="A10" s="2" t="s">
        <v>48</v>
      </c>
      <c r="B10" s="6">
        <v>138482.85999999996</v>
      </c>
      <c r="C10" s="6">
        <v>78333.89999999998</v>
      </c>
    </row>
    <row r="11" spans="1:3" x14ac:dyDescent="0.3">
      <c r="A11" s="2" t="s">
        <v>58</v>
      </c>
      <c r="B11" s="6">
        <v>981140.20999999985</v>
      </c>
      <c r="C11" s="6">
        <v>448020.63999999996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214CD-3C7B-403A-8810-15199D3E8B83}">
  <dimension ref="A3:C16"/>
  <sheetViews>
    <sheetView topLeftCell="A2" workbookViewId="0">
      <selection activeCell="F9" sqref="F9"/>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3" t="s">
        <v>57</v>
      </c>
      <c r="B3" s="4" t="s">
        <v>59</v>
      </c>
      <c r="C3" s="4" t="s">
        <v>60</v>
      </c>
    </row>
    <row r="4" spans="1:3" x14ac:dyDescent="0.3">
      <c r="A4" s="5" t="s">
        <v>36</v>
      </c>
      <c r="B4" s="4">
        <v>113697.64</v>
      </c>
      <c r="C4" s="4">
        <v>46639.99</v>
      </c>
    </row>
    <row r="5" spans="1:3" x14ac:dyDescent="0.3">
      <c r="A5" s="5" t="s">
        <v>25</v>
      </c>
      <c r="B5" s="4">
        <v>97653.540000000023</v>
      </c>
      <c r="C5" s="4">
        <v>40084.160000000003</v>
      </c>
    </row>
    <row r="6" spans="1:3" x14ac:dyDescent="0.3">
      <c r="A6" s="5" t="s">
        <v>28</v>
      </c>
      <c r="B6" s="4">
        <v>69469.650000000009</v>
      </c>
      <c r="C6" s="4">
        <v>28621.84</v>
      </c>
    </row>
    <row r="7" spans="1:3" x14ac:dyDescent="0.3">
      <c r="A7" s="5" t="s">
        <v>39</v>
      </c>
      <c r="B7" s="4">
        <v>117785.47000000002</v>
      </c>
      <c r="C7" s="4">
        <v>57158.5</v>
      </c>
    </row>
    <row r="8" spans="1:3" x14ac:dyDescent="0.3">
      <c r="A8" s="5" t="s">
        <v>7</v>
      </c>
      <c r="B8" s="4">
        <v>51206.009999999995</v>
      </c>
      <c r="C8" s="4">
        <v>24074.780000000002</v>
      </c>
    </row>
    <row r="9" spans="1:3" x14ac:dyDescent="0.3">
      <c r="A9" s="5" t="s">
        <v>17</v>
      </c>
      <c r="B9" s="4">
        <v>111064.25999999998</v>
      </c>
      <c r="C9" s="4">
        <v>44431.750000000007</v>
      </c>
    </row>
    <row r="10" spans="1:3" x14ac:dyDescent="0.3">
      <c r="A10" s="5" t="s">
        <v>37</v>
      </c>
      <c r="B10" s="4">
        <v>94539.450000000012</v>
      </c>
      <c r="C10" s="4">
        <v>45810.009999999995</v>
      </c>
    </row>
    <row r="11" spans="1:3" x14ac:dyDescent="0.3">
      <c r="A11" s="5" t="s">
        <v>40</v>
      </c>
      <c r="B11" s="4">
        <v>62616.81</v>
      </c>
      <c r="C11" s="4">
        <v>33871.340000000004</v>
      </c>
    </row>
    <row r="12" spans="1:3" x14ac:dyDescent="0.3">
      <c r="A12" s="5" t="s">
        <v>54</v>
      </c>
      <c r="B12" s="4">
        <v>65562.06</v>
      </c>
      <c r="C12" s="4">
        <v>32213.510000000006</v>
      </c>
    </row>
    <row r="13" spans="1:3" x14ac:dyDescent="0.3">
      <c r="A13" s="5" t="s">
        <v>51</v>
      </c>
      <c r="B13" s="4">
        <v>87670.030000000013</v>
      </c>
      <c r="C13" s="4">
        <v>38316.69</v>
      </c>
    </row>
    <row r="14" spans="1:3" x14ac:dyDescent="0.3">
      <c r="A14" s="5" t="s">
        <v>12</v>
      </c>
      <c r="B14" s="4">
        <v>63912.19</v>
      </c>
      <c r="C14" s="4">
        <v>35866.939999999995</v>
      </c>
    </row>
    <row r="15" spans="1:3" x14ac:dyDescent="0.3">
      <c r="A15" s="5" t="s">
        <v>22</v>
      </c>
      <c r="B15" s="4">
        <v>45963.1</v>
      </c>
      <c r="C15" s="4">
        <v>20931.129999999997</v>
      </c>
    </row>
    <row r="16" spans="1:3" x14ac:dyDescent="0.3">
      <c r="A16" s="5" t="s">
        <v>58</v>
      </c>
      <c r="B16" s="4">
        <v>981140.21000000008</v>
      </c>
      <c r="C16" s="4">
        <v>448020.64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59E62-91B8-4116-AAF2-F08BFADCD313}">
  <dimension ref="A3:C9"/>
  <sheetViews>
    <sheetView workbookViewId="0">
      <selection activeCell="P10" sqref="P10"/>
    </sheetView>
  </sheetViews>
  <sheetFormatPr defaultRowHeight="14.4" x14ac:dyDescent="0.3"/>
  <cols>
    <col min="1" max="1" width="15.77734375" bestFit="1" customWidth="1"/>
    <col min="2" max="2" width="11.6640625" bestFit="1" customWidth="1"/>
    <col min="3" max="3" width="12.109375" bestFit="1" customWidth="1"/>
  </cols>
  <sheetData>
    <row r="3" spans="1:3" x14ac:dyDescent="0.3">
      <c r="A3" s="1" t="s">
        <v>57</v>
      </c>
      <c r="B3" t="s">
        <v>59</v>
      </c>
      <c r="C3" t="s">
        <v>60</v>
      </c>
    </row>
    <row r="4" spans="1:3" x14ac:dyDescent="0.3">
      <c r="A4" s="2" t="s">
        <v>14</v>
      </c>
      <c r="B4" s="6">
        <v>188231.41</v>
      </c>
      <c r="C4" s="6">
        <v>89527.419999999984</v>
      </c>
    </row>
    <row r="5" spans="1:3" x14ac:dyDescent="0.3">
      <c r="A5" s="2" t="s">
        <v>9</v>
      </c>
      <c r="B5" s="6">
        <v>195290.74999999994</v>
      </c>
      <c r="C5" s="6">
        <v>86543.48</v>
      </c>
    </row>
    <row r="6" spans="1:3" x14ac:dyDescent="0.3">
      <c r="A6" s="2" t="s">
        <v>23</v>
      </c>
      <c r="B6" s="6">
        <v>170206.58</v>
      </c>
      <c r="C6" s="6">
        <v>72951</v>
      </c>
    </row>
    <row r="7" spans="1:3" x14ac:dyDescent="0.3">
      <c r="A7" s="2" t="s">
        <v>34</v>
      </c>
      <c r="B7" s="6">
        <v>189973.73999999993</v>
      </c>
      <c r="C7" s="6">
        <v>92190.099999999977</v>
      </c>
    </row>
    <row r="8" spans="1:3" x14ac:dyDescent="0.3">
      <c r="A8" s="2" t="s">
        <v>19</v>
      </c>
      <c r="B8" s="6">
        <v>237437.73000000004</v>
      </c>
      <c r="C8" s="6">
        <v>106808.64000000001</v>
      </c>
    </row>
    <row r="9" spans="1:3" x14ac:dyDescent="0.3">
      <c r="A9" s="2" t="s">
        <v>58</v>
      </c>
      <c r="B9" s="6">
        <v>981140.20999999973</v>
      </c>
      <c r="C9" s="6">
        <v>448020.63999999996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E A A B Q S w M E F A A C A A g A U m z N 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F J s 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b M 1 Y 5 h Z b f R 4 B A A D 2 A Q A A E w A c A E Z v c m 1 1 b G F z L 1 N l Y 3 R p b 2 4 x L m 0 g o h g A K K A U A A A A A A A A A A A A A A A A A A A A A A A A A A A A b U / B a s J A E L 0 H 8 g / L 9 q I Q A l 4 r H i R R K K V Q S K A H I 2 F N R l 2 c 7 J b d 2 R I b / P d u j N J i u g w M 8 9 7 O m / c s V C S 1 Y t n Q Z / M w C A N 7 F A Z q l o s d w o w t G A K F A f M v 0 8 5 U 4 J F V W w H G H 9 q c d l q f J m u J E C d a E S i y E 7 5 6 L l J d u a a f i r X A g 1 O S / S L p 0 l e + z F Z 5 V k A v V N S C R P k l r R M o v 0 V v p J S q v H J x i 7 b l 0 4 g p h x g x M g 6 m 0 e B m 8 F d e m / c 0 m O s 2 L w T N g g 8 k j 1 6 l q m 8 T 3 1 4 2 q b + 0 v e 0 / 8 e Q o 1 K F P e v 4 E 7 i W u 3 + L c C G X 3 2 j S J R t e o n r S T v 8 e i r u N v P u 2 R e 0 O e Z Q Q t X S L W 8 Q w Q w Y z g R B A c t D m P i H e j a 1 f R W I f 8 x h g V C P a O K t f s w N x V 9 p I e i M s 0 D K T 6 N + n 8 B 1 B L A Q I t A B Q A A g A I A F J s z V g P C f 8 d p Q A A A P Y A A A A S A A A A A A A A A A A A A A A A A A A A A A B D b 2 5 m a W c v U G F j a 2 F n Z S 5 4 b W x Q S w E C L Q A U A A I A C A B S b M 1 Y D 8 r p q 6 Q A A A D p A A A A E w A A A A A A A A A A A A A A A A D x A A A A W 0 N v b n R l b n R f V H l w Z X N d L n h t b F B L A Q I t A B Q A A g A I A F J s z V j m F l t 9 H g E A A P Y B A A A T A A A A A A A A A A A A A A A A A O I B A A B G b 3 J t d W x h c y 9 T Z W N 0 a W 9 u M S 5 t U E s F B g A A A A A D A A M A w g A A A E 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E M A A A A A A A A P 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M 2 M W V k O G M 2 L W Z l Y j I t N D Y 4 O C 1 h N D M 2 L T F i O D I z N G J j N D F l 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R v c m U 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0 L T A 2 L T E z V D A 4 O j A 0 O j I 3 L j c z N T U 2 N D l a I i A v P j x F b n R y e S B U e X B l P S J G a W x s Q 2 9 s d W 1 u V H l w Z X M i I F Z h b H V l P S J z Q m d Z R 0 J n W U Z C U T 0 9 I i A v P j x F b n R y e S B U e X B l P S J G a W x s Q 2 9 s d W 1 u T m F t Z X M i I F Z h b H V l P S J z W y Z x d W 9 0 O 0 1 v b n R o J n F 1 b 3 Q 7 L C Z x d W 9 0 O 1 N l b G x l c i Z x d W 9 0 O y w m c X V v d D t D Y X R l Z 2 9 y e S Z x d W 9 0 O y w m c X V v d D t Q c m 9 k d W N 0 J n F 1 b 3 Q 7 L C Z x d W 9 0 O 1 N 0 Y X R l J n F 1 b 3 Q 7 L C Z x d W 9 0 O 1 N h b G V z 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S 9 B d X R v U m V t b 3 Z l Z E N v b H V t b n M x L n t N b 2 5 0 a C w w f S Z x d W 9 0 O y w m c X V v d D t T Z W N 0 a W 9 u M S 9 U Y W J s Z T E v Q X V 0 b 1 J l b W 9 2 Z W R D b 2 x 1 b W 5 z M S 5 7 U 2 V s b G V y L D F 9 J n F 1 b 3 Q 7 L C Z x d W 9 0 O 1 N l Y 3 R p b 2 4 x L 1 R h Y m x l M S 9 B d X R v U m V t b 3 Z l Z E N v b H V t b n M x L n t D Y X R l Z 2 9 y e S w y f S Z x d W 9 0 O y w m c X V v d D t T Z W N 0 a W 9 u M S 9 U Y W J s Z T E v Q X V 0 b 1 J l b W 9 2 Z W R D b 2 x 1 b W 5 z M S 5 7 U H J v Z H V j d C w z f S Z x d W 9 0 O y w m c X V v d D t T Z W N 0 a W 9 u M S 9 U Y W J s Z T E v Q X V 0 b 1 J l b W 9 2 Z W R D b 2 x 1 b W 5 z M S 5 7 U 3 R h d G U s N H 0 m c X V v d D s s J n F 1 b 3 Q 7 U 2 V j d G l v b j E v V G F i b G U x L 0 F 1 d G 9 S Z W 1 v d m V k Q 2 9 s d W 1 u c z E u e 1 N h b G V z L D V 9 J n F 1 b 3 Q 7 L C Z x d W 9 0 O 1 N l Y 3 R p b 2 4 x L 1 R h Y m x l M S 9 B d X R v U m V t b 3 Z l Z E N v b H V t b n M x L n t Q c m 9 m a X Q s N n 0 m c X V v d D t d L C Z x d W 9 0 O 0 N v b H V t b k N v d W 5 0 J n F 1 b 3 Q 7 O j c s J n F 1 b 3 Q 7 S 2 V 5 Q 2 9 s d W 1 u T m F t Z X M m c X V v d D s 6 W 1 0 s J n F 1 b 3 Q 7 Q 2 9 s d W 1 u S W R l b n R p d G l l c y Z x d W 9 0 O z p b J n F 1 b 3 Q 7 U 2 V j d G l v b j E v V G F i b G U x L 0 F 1 d G 9 S Z W 1 v d m V k Q 2 9 s d W 1 u c z E u e 0 1 v b n R o L D B 9 J n F 1 b 3 Q 7 L C Z x d W 9 0 O 1 N l Y 3 R p b 2 4 x L 1 R h Y m x l M S 9 B d X R v U m V t b 3 Z l Z E N v b H V t b n M x L n t T Z W x s Z X I s M X 0 m c X V v d D s s J n F 1 b 3 Q 7 U 2 V j d G l v b j E v V G F i b G U x L 0 F 1 d G 9 S Z W 1 v d m V k Q 2 9 s d W 1 u c z E u e 0 N h d G V n b 3 J 5 L D J 9 J n F 1 b 3 Q 7 L C Z x d W 9 0 O 1 N l Y 3 R p b 2 4 x L 1 R h Y m x l M S 9 B d X R v U m V t b 3 Z l Z E N v b H V t b n M x L n t Q c m 9 k d W N 0 L D N 9 J n F 1 b 3 Q 7 L C Z x d W 9 0 O 1 N l Y 3 R p b 2 4 x L 1 R h Y m x l M S 9 B d X R v U m V t b 3 Z l Z E N v b H V t b n M x L n t T d G F 0 Z S w 0 f S Z x d W 9 0 O y w m c X V v d D t T Z W N 0 a W 9 u M S 9 U Y W J s Z T E v Q X V 0 b 1 J l b W 9 2 Z W R D b 2 x 1 b W 5 z M S 5 7 U 2 F s Z X M s N X 0 m c X V v d D s s J n F 1 b 3 Q 7 U 2 V j d G l v b j E v V G F i b G U x L 0 F 1 d G 9 S Z W 1 v d m V k Q 2 9 s d W 1 u c z E u e 1 B y b 2 Z p d C w 2 f S Z x d W 9 0 O 1 0 s J n F 1 b 3 Q 7 U m V s Y X R p b 2 5 z a G l w S W 5 m b y Z x d W 9 0 O z p b X X 0 i I C 8 + P E V u d H J 5 I F R 5 c G U 9 I k Z p b G x U Y X J n Z X R O Y W 1 l Q 3 V z d G 9 t a X p l Z 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C l y w o M z Q j F C s m q C x p + C l + c A A A A A A g A A A A A A E G Y A A A A B A A A g A A A A I s n w a W 3 Z o 5 B Y 6 q J q I t R R R M R Z w j N 4 s E C N d h M z m g q 6 P i c A A A A A D o A A A A A C A A A g A A A A 2 2 q Y t v b V p O T m h q u g t q h V U s V z c Q v v r p Q o 9 g + v a 1 2 I A v B Q A A A A I Q 5 U q o I R + N o X v O O 1 8 E e a P X / t b 1 T p Q c k P d i 9 0 F e E 5 N I 4 U D o U 2 f S h x + d k e k L g / X W 8 q P S i N L e 0 0 X p l W v O 6 / a Y D R n 9 u 4 t 1 F C q t x T 8 b e f o m o I r V F A A A A A C G 7 3 5 2 u t j m d 6 o 9 F n a G W C C u p G 9 M + s 8 L v 1 L J N c + + H k v 0 E N x R R w c t i b 7 8 Z 4 U X w E E G I v W P V N D f + T L C u K 6 H 2 E e a K D p g = = < / D a t a M a s h u p > 
</file>

<file path=customXml/itemProps1.xml><?xml version="1.0" encoding="utf-8"?>
<ds:datastoreItem xmlns:ds="http://schemas.openxmlformats.org/officeDocument/2006/customXml" ds:itemID="{0EDB146B-C263-4C38-B612-27CB2542CF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STATE</vt:lpstr>
      <vt:lpstr>MARGIN</vt:lpstr>
      <vt:lpstr>STORE</vt:lpstr>
      <vt:lpstr>SELLER</vt:lpstr>
      <vt:lpstr>MONTHLY PROFIT</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dc:creator>
  <cp:lastModifiedBy>Subhash Godghate</cp:lastModifiedBy>
  <dcterms:created xsi:type="dcterms:W3CDTF">2015-06-05T18:17:20Z</dcterms:created>
  <dcterms:modified xsi:type="dcterms:W3CDTF">2024-06-13T11:22:59Z</dcterms:modified>
</cp:coreProperties>
</file>