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4240" windowHeight="13740" activeTab="10"/>
  </bookViews>
  <sheets>
    <sheet name="Janeiro" sheetId="4" r:id="rId1"/>
    <sheet name="Fórmulas" sheetId="5" state="hidden" r:id="rId2"/>
    <sheet name="Fevereiro" sheetId="6" r:id="rId3"/>
    <sheet name="Março" sheetId="7" r:id="rId4"/>
    <sheet name="Abril" sheetId="8" r:id="rId5"/>
    <sheet name="Maio" sheetId="17" r:id="rId6"/>
    <sheet name="Junho" sheetId="18" r:id="rId7"/>
    <sheet name="Julho" sheetId="19" r:id="rId8"/>
    <sheet name="Agosto" sheetId="20" r:id="rId9"/>
    <sheet name="Setembro" sheetId="21" r:id="rId10"/>
    <sheet name="Outubro" sheetId="22" r:id="rId11"/>
    <sheet name="Novembro" sheetId="23" r:id="rId12"/>
    <sheet name="Dezembro" sheetId="24" r:id="rId13"/>
  </sheets>
  <definedNames>
    <definedName name="_xlnm._FilterDatabase" localSheetId="3" hidden="1">Março!$E$1:$E$43</definedName>
    <definedName name="_xlnm.Print_Area" localSheetId="0">Janeiro!$C$1:$AF$33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3" i="24" l="1"/>
  <c r="AD14" i="24" s="1"/>
  <c r="AD10" i="24"/>
  <c r="AD9" i="24"/>
  <c r="AD8" i="24"/>
  <c r="AD13" i="23"/>
  <c r="AD14" i="23" s="1"/>
  <c r="AD10" i="23"/>
  <c r="AD9" i="23"/>
  <c r="AD8" i="23"/>
  <c r="AD13" i="22"/>
  <c r="AD14" i="22" s="1"/>
  <c r="AD10" i="22"/>
  <c r="AD9" i="22"/>
  <c r="AD8" i="22"/>
  <c r="AD15" i="21"/>
  <c r="AD16" i="21" s="1"/>
  <c r="AD12" i="21"/>
  <c r="AD11" i="21"/>
  <c r="AD8" i="21"/>
  <c r="AD14" i="20"/>
  <c r="AD15" i="20" s="1"/>
  <c r="AD10" i="20"/>
  <c r="AD9" i="20"/>
  <c r="AD8" i="20"/>
  <c r="AD14" i="19"/>
  <c r="AD15" i="19" s="1"/>
  <c r="AD11" i="19"/>
  <c r="AD10" i="19"/>
  <c r="AD8" i="19"/>
  <c r="AD15" i="18"/>
  <c r="AD16" i="18" s="1"/>
  <c r="AD12" i="18"/>
  <c r="AD11" i="18"/>
  <c r="AD8" i="18"/>
  <c r="AD13" i="17"/>
  <c r="AD14" i="17" s="1"/>
  <c r="AD10" i="17"/>
  <c r="AD9" i="17"/>
  <c r="AD8" i="17"/>
  <c r="D36" i="6"/>
  <c r="I36" i="6" s="1"/>
  <c r="N36" i="6" s="1"/>
  <c r="S36" i="6" s="1"/>
  <c r="X36" i="6" s="1"/>
  <c r="D29" i="6"/>
  <c r="I29" i="6" s="1"/>
  <c r="N29" i="6" s="1"/>
  <c r="S29" i="6" s="1"/>
  <c r="X29" i="6" s="1"/>
  <c r="AC29" i="6" s="1"/>
  <c r="D23" i="6"/>
  <c r="I23" i="6" s="1"/>
  <c r="N23" i="6" s="1"/>
  <c r="S23" i="6" s="1"/>
  <c r="X23" i="6" s="1"/>
  <c r="AC23" i="6" s="1"/>
  <c r="AD11" i="22" l="1"/>
  <c r="AD12" i="22" s="1"/>
  <c r="AD11" i="17"/>
  <c r="AD12" i="17" s="1"/>
  <c r="AD13" i="18"/>
  <c r="AD14" i="18" s="1"/>
  <c r="AD11" i="24"/>
  <c r="AD12" i="24" s="1"/>
  <c r="AD11" i="23"/>
  <c r="AD12" i="23" s="1"/>
  <c r="AD13" i="21"/>
  <c r="AD14" i="21" s="1"/>
  <c r="AD11" i="20"/>
  <c r="AD13" i="20" s="1"/>
  <c r="AD12" i="19"/>
  <c r="AD13" i="19" s="1"/>
  <c r="AD13" i="8"/>
  <c r="AD14" i="8" s="1"/>
  <c r="AD10" i="8"/>
  <c r="AD9" i="8"/>
  <c r="AD8" i="8"/>
  <c r="AD11" i="8" l="1"/>
  <c r="AD12" i="8" s="1"/>
  <c r="C14" i="7" l="1"/>
  <c r="AF11" i="7"/>
  <c r="AF10" i="7"/>
  <c r="AF9" i="7"/>
  <c r="AF12" i="7" l="1"/>
  <c r="AF14" i="6"/>
  <c r="AF15" i="6" s="1"/>
  <c r="AF11" i="6"/>
  <c r="AF10" i="6"/>
  <c r="AF9" i="6"/>
  <c r="AF13" i="7" l="1"/>
  <c r="C8" i="7" s="1"/>
  <c r="D8" i="7" s="1"/>
  <c r="I8" i="7" s="1"/>
  <c r="N8" i="7" s="1"/>
  <c r="AF14" i="7"/>
  <c r="AF15" i="7" s="1"/>
  <c r="X8" i="7"/>
  <c r="AF12" i="6"/>
  <c r="AF13" i="6" s="1"/>
  <c r="C8" i="6" s="1"/>
  <c r="D8" i="6" s="1"/>
  <c r="I8" i="6" s="1"/>
  <c r="N8" i="6" s="1"/>
  <c r="AF14" i="4"/>
  <c r="AF15" i="4" s="1"/>
  <c r="AF11" i="4"/>
  <c r="AF10" i="4"/>
  <c r="AF9" i="4"/>
  <c r="X8" i="6" l="1"/>
  <c r="C14" i="6" s="1"/>
  <c r="AC14" i="6" s="1"/>
  <c r="C18" i="6" s="1"/>
  <c r="D18" i="6" s="1"/>
  <c r="I18" i="6" s="1"/>
  <c r="N18" i="6" s="1"/>
  <c r="S18" i="6" s="1"/>
  <c r="X18" i="6" s="1"/>
  <c r="AC18" i="6" s="1"/>
  <c r="AF12" i="4"/>
  <c r="C8" i="4" l="1"/>
  <c r="N8" i="4" s="1"/>
  <c r="S8" i="4" l="1"/>
  <c r="X8" i="4" s="1"/>
  <c r="AC8" i="4" s="1"/>
  <c r="C14" i="4" s="1"/>
  <c r="D14" i="4" s="1"/>
  <c r="I14" i="4" s="1"/>
  <c r="N14" i="4" s="1"/>
  <c r="S14" i="4" l="1"/>
  <c r="X14" i="4" s="1"/>
  <c r="AC14" i="4" s="1"/>
  <c r="C19" i="4" s="1"/>
  <c r="D19" i="4" s="1"/>
  <c r="I19" i="4" s="1"/>
  <c r="N19" i="4" s="1"/>
  <c r="S19" i="4" s="1"/>
  <c r="X19" i="4" s="1"/>
  <c r="AC19" i="4" s="1"/>
  <c r="C24" i="4" s="1"/>
  <c r="D24" i="4" s="1"/>
  <c r="I24" i="4" s="1"/>
  <c r="N24" i="4" s="1"/>
  <c r="S24" i="4" l="1"/>
  <c r="X24" i="4" s="1"/>
  <c r="AC24" i="4" s="1"/>
  <c r="C30" i="4" s="1"/>
  <c r="D30" i="4" s="1"/>
  <c r="I30" i="4" s="1"/>
  <c r="N30" i="4" s="1"/>
  <c r="S30" i="4" s="1"/>
  <c r="X30" i="4" s="1"/>
</calcChain>
</file>

<file path=xl/sharedStrings.xml><?xml version="1.0" encoding="utf-8"?>
<sst xmlns="http://schemas.openxmlformats.org/spreadsheetml/2006/main" count="3309" uniqueCount="724">
  <si>
    <t>Segunda-feira</t>
  </si>
  <si>
    <t>Terça-feira</t>
  </si>
  <si>
    <t>Quarta-feira</t>
  </si>
  <si>
    <t>Quinta-feira</t>
  </si>
  <si>
    <t>Sexta-feira</t>
  </si>
  <si>
    <t>Data</t>
  </si>
  <si>
    <t>Primeiro dia</t>
  </si>
  <si>
    <t>Último dia</t>
  </si>
  <si>
    <t>Dia</t>
  </si>
  <si>
    <t>Mês</t>
  </si>
  <si>
    <t>Ano</t>
  </si>
  <si>
    <t>Dia da Semana</t>
  </si>
  <si>
    <t xml:space="preserve">Planejamento de Ações da Rede de Atenção às Violência (RAV) </t>
  </si>
  <si>
    <t>Técnico(a) responsável pelas informações:</t>
  </si>
  <si>
    <t>D</t>
  </si>
  <si>
    <t>S</t>
  </si>
  <si>
    <t>HS</t>
  </si>
  <si>
    <t>Condutor</t>
  </si>
  <si>
    <t>Equipe</t>
  </si>
  <si>
    <t>Local</t>
  </si>
  <si>
    <t>Motorista</t>
  </si>
  <si>
    <t>Hora</t>
  </si>
  <si>
    <t>NA</t>
  </si>
  <si>
    <t>7h00</t>
  </si>
  <si>
    <t>Everaldo</t>
  </si>
  <si>
    <t>7h30</t>
  </si>
  <si>
    <t>Alexandre</t>
  </si>
  <si>
    <t>8h00</t>
  </si>
  <si>
    <t>Beroaldo</t>
  </si>
  <si>
    <t>8h30</t>
  </si>
  <si>
    <t xml:space="preserve">Edson </t>
  </si>
  <si>
    <t>9h00</t>
  </si>
  <si>
    <t>Fábio</t>
  </si>
  <si>
    <t>9h30</t>
  </si>
  <si>
    <t>Holanda</t>
  </si>
  <si>
    <t>10h00</t>
  </si>
  <si>
    <t>Marcelo</t>
  </si>
  <si>
    <t>10h30</t>
  </si>
  <si>
    <t>Meiber</t>
  </si>
  <si>
    <t>11h00</t>
  </si>
  <si>
    <t>11h30</t>
  </si>
  <si>
    <t>12h00</t>
  </si>
  <si>
    <t>12h30</t>
  </si>
  <si>
    <t>13h00</t>
  </si>
  <si>
    <t>13h30</t>
  </si>
  <si>
    <t>14h00</t>
  </si>
  <si>
    <t>14h30</t>
  </si>
  <si>
    <t>15h00</t>
  </si>
  <si>
    <t>15h30</t>
  </si>
  <si>
    <t>16h00</t>
  </si>
  <si>
    <t>16h30</t>
  </si>
  <si>
    <t>17h00</t>
  </si>
  <si>
    <t>17h30</t>
  </si>
  <si>
    <t>18h00</t>
  </si>
  <si>
    <t>18h30</t>
  </si>
  <si>
    <t>19h00</t>
  </si>
  <si>
    <t>Legenda: N/A = Não se aplica</t>
  </si>
  <si>
    <t>Folga</t>
  </si>
  <si>
    <t>Evento</t>
  </si>
  <si>
    <t>A definir</t>
  </si>
  <si>
    <t/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</si>
  <si>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</si>
  <si>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</si>
  <si>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</si>
  <si>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</si>
  <si>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</si>
  <si>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</si>
  <si>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</si>
  <si>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</si>
  <si>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</si>
  <si>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</si>
  <si>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</si>
  <si>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</si>
  <si>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CARNAVAL</t>
  </si>
  <si>
    <t>TIRADENTES</t>
  </si>
  <si>
    <t>SEMANA SANTA</t>
  </si>
  <si>
    <t>Conciência Negra</t>
  </si>
  <si>
    <t xml:space="preserve">Laura e Thaylise  </t>
  </si>
  <si>
    <t>Pedro Duque</t>
  </si>
  <si>
    <t>SEMUDH</t>
  </si>
  <si>
    <t xml:space="preserve">  Palácio </t>
  </si>
  <si>
    <t xml:space="preserve">Reunião ordinária do conselho de combate à discriminação e promoção dos direitos LGBT+ CECD - LGBT /AL </t>
  </si>
  <si>
    <t>Webinário do plano operativo de atenção integral -Biênio 2025 - 2026</t>
  </si>
  <si>
    <t xml:space="preserve"> </t>
  </si>
  <si>
    <t>Reunião ordinária comitê técnico de saúde integral da população negra</t>
  </si>
  <si>
    <t>Reunião de alinhamento  estratégico para 2025</t>
  </si>
  <si>
    <t xml:space="preserve">Pedro Duque e Nivea </t>
  </si>
  <si>
    <t>Reunião extraordinária do comitê gestor da rede de atenção às violências</t>
  </si>
  <si>
    <t>Vice - Governadoria</t>
  </si>
  <si>
    <t>Rio Largo</t>
  </si>
  <si>
    <t>Coruripe</t>
  </si>
  <si>
    <t>Jequiá</t>
  </si>
  <si>
    <t>Piaçabuçu</t>
  </si>
  <si>
    <t>Reunião extraordinária do CECD-LGBT</t>
  </si>
  <si>
    <t>Vice- Governadoria</t>
  </si>
  <si>
    <t>HGE</t>
  </si>
  <si>
    <t xml:space="preserve">Projeto Cria&amp;Rav com o pé na estrada </t>
  </si>
  <si>
    <t>10h</t>
  </si>
  <si>
    <t>carro do cria</t>
  </si>
  <si>
    <t xml:space="preserve">Andréia Monteiro </t>
  </si>
  <si>
    <t>Andréia Monteiro</t>
  </si>
  <si>
    <t>Auditório da GAP-  Anexo 2</t>
  </si>
  <si>
    <t xml:space="preserve">Reunião com a Secretária do Gabinete Civil e Representantes do Governo do Comitê Gestor </t>
  </si>
  <si>
    <t>Reunião Ordinária  do comitê técnico de atenção integral à saúde  LGBT+</t>
  </si>
  <si>
    <t xml:space="preserve">Reunião ordinária comitê de saúde integral da população negra </t>
  </si>
  <si>
    <t xml:space="preserve">Nivia e Pedro Duque </t>
  </si>
  <si>
    <t xml:space="preserve">Pedro Duque </t>
  </si>
  <si>
    <t xml:space="preserve">Reunião de alinhamento </t>
  </si>
  <si>
    <t xml:space="preserve">Andréia e Edjane </t>
  </si>
  <si>
    <t xml:space="preserve">Auditório do Hospital da criança </t>
  </si>
  <si>
    <t>Palestra em Alusão ao Janeiro Branco , realizado pela Educação Permanente  do HC</t>
  </si>
  <si>
    <t xml:space="preserve">Nivea , Pedro Duque, Laura, Elidiane, Mari </t>
  </si>
  <si>
    <t xml:space="preserve">Casa do Coração -  Rua Roberto Símonsen , 769 /Gruta de Lourdes </t>
  </si>
  <si>
    <t>condutor</t>
  </si>
  <si>
    <t xml:space="preserve">Reunião ordinária comitê de saúde integral da pop negra </t>
  </si>
  <si>
    <t>Dia do Trabalhador</t>
  </si>
  <si>
    <t>Emancipação Política- AL</t>
  </si>
  <si>
    <t>VÉSPERA DE ANO NOVO!!</t>
  </si>
  <si>
    <t>Véspera de Natal!</t>
  </si>
  <si>
    <t>Natal!</t>
  </si>
  <si>
    <t xml:space="preserve"> Pedro Duque   Laura e Larissa </t>
  </si>
  <si>
    <t xml:space="preserve">Ambulátorio Trans da Clínica da Família </t>
  </si>
  <si>
    <t xml:space="preserve">Visita Institucional do MPE  e  MPF </t>
  </si>
  <si>
    <t xml:space="preserve">Laura, Larisa </t>
  </si>
  <si>
    <t xml:space="preserve">Sala Lilás Hospital da Mulher </t>
  </si>
  <si>
    <t xml:space="preserve">Visita da sala Lilás  de Piranhas </t>
  </si>
  <si>
    <t xml:space="preserve">RAV </t>
  </si>
  <si>
    <t>Larissa, laura e equipe .</t>
  </si>
  <si>
    <t xml:space="preserve">Visita da equipe multidicipliar do Sanátorio SMS </t>
  </si>
  <si>
    <t>SECTI</t>
  </si>
  <si>
    <t>Oficina de planejamento das Redes Temáticas para o ano 2025- Rede de atenção à saúde ( RAS)</t>
  </si>
  <si>
    <t xml:space="preserve">Laura, Pedro Duque, Mari, Nivia </t>
  </si>
  <si>
    <t>LAURA</t>
  </si>
  <si>
    <t>SECDEF</t>
  </si>
  <si>
    <t>REUNIÃO INTERSECRETARIAL</t>
  </si>
  <si>
    <t xml:space="preserve">Reunião do Comitê Intersetorial da Primeira Infância </t>
  </si>
  <si>
    <t>Reunião Ordinária do Comitê de Saúde Integral da POP Negra</t>
  </si>
  <si>
    <t xml:space="preserve">Reunião o Ordinária Comitê de Saúde Integral da POP Negra </t>
  </si>
  <si>
    <t xml:space="preserve">Reunião de Alinhamento, fluxo e protocolo de atendimento á pessoa idosa </t>
  </si>
  <si>
    <t>RAV</t>
  </si>
  <si>
    <t>Reunião com o Conselho de Teotônio Vilela</t>
  </si>
  <si>
    <t>Vice - Governadoria (sala de reuniões)</t>
  </si>
  <si>
    <t>Evento de Publicização realizado pela SECDEF</t>
  </si>
  <si>
    <t xml:space="preserve">Thaylise, Laura </t>
  </si>
  <si>
    <t xml:space="preserve">Thaylise, Laura e Nívia </t>
  </si>
  <si>
    <t>Larissa, Thaylise e Laura</t>
  </si>
  <si>
    <t>Nívia +</t>
  </si>
  <si>
    <t>Thaylise, Laura, Thaís, Nívia, Edjane, Thayná, Duque , Mari</t>
  </si>
  <si>
    <t xml:space="preserve">SALA DA RAV </t>
  </si>
  <si>
    <t>Reunião de alinhamento , relacionado as prévias canavalesca com o projeto : DEIXE ELA QUIETA!</t>
  </si>
  <si>
    <t xml:space="preserve">RAV/ SECRIA/ SECDEF / SSP/ SEMUDH/HGE / SEPREV/SEADES/SESAU/ PMAL </t>
  </si>
  <si>
    <t xml:space="preserve">Jaraguá </t>
  </si>
  <si>
    <t>Prévias carnavalescas primeiro dia do projeto : Deixe Ela Quieta!</t>
  </si>
  <si>
    <t>SESAU</t>
  </si>
  <si>
    <t>Reunião SERG</t>
  </si>
  <si>
    <t>Thaylise, Laura e Pedro</t>
  </si>
  <si>
    <t>Reunião com Sayonara</t>
  </si>
  <si>
    <t xml:space="preserve">Auditório da Vice-Governadoria </t>
  </si>
  <si>
    <t>Seminário sobre :" Como reduzir a violência contra jovens negros?"</t>
  </si>
  <si>
    <t xml:space="preserve">á definir </t>
  </si>
  <si>
    <t>-</t>
  </si>
  <si>
    <t>Auditório da GAP</t>
  </si>
  <si>
    <t>Reunião do grupo condutor da RAS</t>
  </si>
  <si>
    <t xml:space="preserve">Coqueiro Seco </t>
  </si>
  <si>
    <t>Escola Edson Bernardes</t>
  </si>
  <si>
    <t>Metropolitano</t>
  </si>
  <si>
    <t xml:space="preserve">Thaylise e Laura </t>
  </si>
  <si>
    <t>Sala da RAV</t>
  </si>
  <si>
    <t>Visita da Psicóloga e Professora Renata Guerda á RAV</t>
  </si>
  <si>
    <t>Reunião com a equipe da SECDEF</t>
  </si>
  <si>
    <t>Auditório  do Prédio das Promotorias de Justiça da Capital</t>
  </si>
  <si>
    <t>Oficina entre setores e atores da rede de atendimento á Pessoa Idosa, fortalecimento e enfrentamento á violência contra esse público vulnerável .</t>
  </si>
  <si>
    <t>Gaby e Andréia</t>
  </si>
  <si>
    <t xml:space="preserve">capacitação para os alunos , relacionado aos tipos de violências  </t>
  </si>
  <si>
    <t>Qualificação com os profissionais</t>
  </si>
  <si>
    <t>Hospital do coração + Hemoal</t>
  </si>
  <si>
    <t xml:space="preserve">Comitê Gestor </t>
  </si>
  <si>
    <t xml:space="preserve">Sala de Reuniões da Vice -Governadoria </t>
  </si>
  <si>
    <t>Visita Técnica as alunas de Uncisal</t>
  </si>
  <si>
    <t>Nívia/Tainá</t>
  </si>
  <si>
    <t>Mari e Larissa</t>
  </si>
  <si>
    <t>CEAM</t>
  </si>
  <si>
    <t>Oficina da rede de enfrentamento á violência contra mulheres, SEMUDH em parceria com o instituto Geni</t>
  </si>
  <si>
    <t>Hosp. Do Coração</t>
  </si>
  <si>
    <t xml:space="preserve">Mari, Edjane e Amanda da GDANT </t>
  </si>
  <si>
    <t>Campo Alegre</t>
  </si>
  <si>
    <t>Thaylise e Eli</t>
  </si>
  <si>
    <t>Hosp. Do coração e Hemoal</t>
  </si>
  <si>
    <t xml:space="preserve">Qualificação para os profissionais, sem slide </t>
  </si>
  <si>
    <t xml:space="preserve">Andréia </t>
  </si>
  <si>
    <t>Cria&amp;Rav: Projeto Protege Alagoas, Infância sem Violência!</t>
  </si>
  <si>
    <t xml:space="preserve">Cria&amp;Rav : Progeto protege Alagoas, Infância sem Violência </t>
  </si>
  <si>
    <t>Andréia  e Thayná</t>
  </si>
  <si>
    <t>Qualificação para os profissionais e Palestra Relacionada ás mulheres vítimas de violência e atendimento humanizado.</t>
  </si>
  <si>
    <t>Thaylise, Laura, Larissa, Andréia, Gaby, Nívia, Edjane</t>
  </si>
  <si>
    <t>Elidiane +</t>
  </si>
  <si>
    <t xml:space="preserve">Visita técnica da Sala Lilás de Satuba </t>
  </si>
  <si>
    <t>Auditório da Secretaria de Assistência Social em Santana do Mundaú.( o carro será disponibilizado pelo município).</t>
  </si>
  <si>
    <t>Thaylise, Laura, Larissa, Andréia, Gaby, Nívia, Edjane, Pedro Duque</t>
  </si>
  <si>
    <t>Reunião de Alinhamento RAV e Conselho Estadual da Pessoa com Deficiência</t>
  </si>
  <si>
    <t>Apresentação da Rede de Atenção ás Violências, qualificação com os profissionais SSP,Conselhos, Rede Municipal de atendimento á mulher , Guarda Municipal.</t>
  </si>
  <si>
    <t xml:space="preserve">Apresentação da Rede de Atenção ás Violências, qualificação com os profissionais sobre o  enfrentamento a violência contra as mulheres, atendimento humanizado e articulação intersetorial e seus direitos </t>
  </si>
  <si>
    <t>USB Cláudio Medeiros</t>
  </si>
  <si>
    <t>Qualificação para profissionais sobre a Rede de Atenção ás violências</t>
  </si>
  <si>
    <t xml:space="preserve">Nívia </t>
  </si>
  <si>
    <t>Larissa e Edjane</t>
  </si>
  <si>
    <t>Auditório da casa de cultura- Santana do Ipanema</t>
  </si>
  <si>
    <t xml:space="preserve">Formação para os profissionais sobre o acolhimento de mulheres vitimas de violência </t>
  </si>
  <si>
    <t xml:space="preserve">Auditório Des. Gerson Omena Bezerra </t>
  </si>
  <si>
    <t>II Encontro da Rede de Proteção a Mulheres Vítimas de Violência Doméstica em Alagoas</t>
  </si>
  <si>
    <t xml:space="preserve">Pilar- as duas creches cria- no auditório do hospital </t>
  </si>
  <si>
    <t>Cria&amp;Rav Projeto Protege Alagoas , Infância sem Violência</t>
  </si>
  <si>
    <t>Thaylise, Laura, Larissa</t>
  </si>
  <si>
    <t>Reunião de Alinhamento com a equipe médica da lilás</t>
  </si>
  <si>
    <t>Qualificação com os profissionais sobre os tipos de violência, notificação da gravidez na adolescência</t>
  </si>
  <si>
    <t>Thaylise, Laura, pedro Duque</t>
  </si>
  <si>
    <t>Thaylise</t>
  </si>
  <si>
    <t xml:space="preserve">I Fórum Permanente da Mulher na OAB- Violência e Segurança Pública </t>
  </si>
  <si>
    <t>Thayná e Mari</t>
  </si>
  <si>
    <t>Nivea e Thayná</t>
  </si>
  <si>
    <t xml:space="preserve">Andréia  </t>
  </si>
  <si>
    <t>Qualificação para os profissionais, sem slide</t>
  </si>
  <si>
    <t xml:space="preserve">União dos Palmares, manhã e tarde na creche </t>
  </si>
  <si>
    <t xml:space="preserve">Reunião da RAS </t>
  </si>
  <si>
    <t xml:space="preserve"> Laura, Andréia, Larissa, Nívia, Edjane </t>
  </si>
  <si>
    <t>Reunião de Alinhamento com a equipe do projeto OBSERVIO /UFAL , Luiza da SECRIA .</t>
  </si>
  <si>
    <t>Thaylise, Laura</t>
  </si>
  <si>
    <t xml:space="preserve">Reunião com a Superintendente  Sayonara </t>
  </si>
  <si>
    <t>Andréia, Gaby, Mari, Edjane</t>
  </si>
  <si>
    <t>Ginásio do SESI</t>
  </si>
  <si>
    <t>Programa Saúde Até Você!!</t>
  </si>
  <si>
    <t>08h às 13h</t>
  </si>
  <si>
    <t>Qualificação com os profissionais da creche - Projeto Protege Alagoas!</t>
  </si>
  <si>
    <t>Auditório do SENAC</t>
  </si>
  <si>
    <t>Arapiraca</t>
  </si>
  <si>
    <t>Laura e Thaylise</t>
  </si>
  <si>
    <t>Reunião de alinhamento</t>
  </si>
  <si>
    <t xml:space="preserve">Pedro Duque e Nívia </t>
  </si>
  <si>
    <t xml:space="preserve">SESAU </t>
  </si>
  <si>
    <t xml:space="preserve">Reunião Ordinária do CEDCA </t>
  </si>
  <si>
    <t xml:space="preserve">Thaylise e Nívia </t>
  </si>
  <si>
    <t xml:space="preserve">Santa Casa de Penedo </t>
  </si>
  <si>
    <t xml:space="preserve">Qualificação com os profissionais da hospital </t>
  </si>
  <si>
    <t>Atalaia</t>
  </si>
  <si>
    <t>Centro Cultural de Pilar</t>
  </si>
  <si>
    <t>Thayná</t>
  </si>
  <si>
    <t>Visita técnica com a Secretária da SECRIA á Sala Llilás do Agreste</t>
  </si>
  <si>
    <t>Thaylise, Laura, Duque</t>
  </si>
  <si>
    <t>Tribunal de Contas/Farol</t>
  </si>
  <si>
    <t>"Todo Dia é 18 de Maio!"</t>
  </si>
  <si>
    <t>União dos Palmares</t>
  </si>
  <si>
    <t>Qualificação para os profissionais da Creche Cria - Projeto Protege Alagoas , Infância sem Violência</t>
  </si>
  <si>
    <t xml:space="preserve">Gaby, Edjane </t>
  </si>
  <si>
    <t>UNIMA</t>
  </si>
  <si>
    <t>Palestra: Vozes contra a violência!</t>
  </si>
  <si>
    <t>Maribondo</t>
  </si>
  <si>
    <t>SAMU</t>
  </si>
  <si>
    <t xml:space="preserve">Cria&amp;Rav -Protege Alagoas </t>
  </si>
  <si>
    <t xml:space="preserve">Grota do Cigano </t>
  </si>
  <si>
    <t>SALA DA RAV</t>
  </si>
  <si>
    <t>13;00</t>
  </si>
  <si>
    <t xml:space="preserve">Pedro Duque, Laura, Nívia </t>
  </si>
  <si>
    <t xml:space="preserve">Reunião com a POP NEGRA -Ministério Público </t>
  </si>
  <si>
    <t>REUNIÃO com a Equipe e AMIGO DOCE!</t>
  </si>
  <si>
    <t xml:space="preserve">Capacitação in loco </t>
  </si>
  <si>
    <t>Hosp da Criança</t>
  </si>
  <si>
    <t>Mari, Thayna e Karla</t>
  </si>
  <si>
    <t xml:space="preserve">Mari, Eli, Edjane </t>
  </si>
  <si>
    <t xml:space="preserve">Casa do Coração (gruta) </t>
  </si>
  <si>
    <t xml:space="preserve">Comitê intersetorial da primeira infância </t>
  </si>
  <si>
    <t>Thayná, Laura e Thaylise</t>
  </si>
  <si>
    <t>Thaylise e Pedro Duque</t>
  </si>
  <si>
    <t>Tapera</t>
  </si>
  <si>
    <t>Capacitação - Enfrentamento a violência contra criança e adolescentes(fluxos) com o TJ. Público; Rede Sócioassistêncial</t>
  </si>
  <si>
    <t>Eli e Nívia. (Articulação; Eli)</t>
  </si>
  <si>
    <t>Palestra  alusiva ao "Maio Laranja" falta informação sobre o público.</t>
  </si>
  <si>
    <t>Palestra alusiva ao" Maio Laranja!" Público alvo; Assistência e Educação .</t>
  </si>
  <si>
    <t>Lilás e sala da Rav</t>
  </si>
  <si>
    <t xml:space="preserve">Visita técnica de alunos de Psicologia </t>
  </si>
  <si>
    <t>Seminário alusivo ao "Maio Laranja!" Público alvo; Rede de Proteção e Sociedade Civil.</t>
  </si>
  <si>
    <t xml:space="preserve">Edjane e Karla (articulação Gaby) </t>
  </si>
  <si>
    <t>Seminário sobre Prevenção ao Abuso e Exploração Sexual de Crianças e Adolescentes: Discutir, Entender e Proteger. Público alvo; Saúde, Educação Assistência e Sociedade Civil</t>
  </si>
  <si>
    <t xml:space="preserve">Piaçabuçu - Ginasio da cidade </t>
  </si>
  <si>
    <t xml:space="preserve">Palestra Alusiva ao Maio Laranja! Público Alvo : Assistência Social e Saúde </t>
  </si>
  <si>
    <t xml:space="preserve">Visita Técnica dos colaboradores  da UPA Coruripe </t>
  </si>
  <si>
    <t xml:space="preserve">área lilás do HM </t>
  </si>
  <si>
    <t xml:space="preserve">Thaylise. Laura, Larissa </t>
  </si>
  <si>
    <t xml:space="preserve">Minador do Negrão </t>
  </si>
  <si>
    <t>Assiste</t>
  </si>
  <si>
    <t xml:space="preserve">Palestra alusiva ao Maio Laranja, com o público da Assistência, Sáude , Educação e Conselho Tutelar </t>
  </si>
  <si>
    <t>Reunião HGE com a defensora Ariadna</t>
  </si>
  <si>
    <t xml:space="preserve">Capacitação in loco Hospital da Mulher </t>
  </si>
  <si>
    <t>HM</t>
  </si>
  <si>
    <t>Larissa</t>
  </si>
  <si>
    <t xml:space="preserve">Larissa </t>
  </si>
  <si>
    <t xml:space="preserve">Qualificações com os profissionais ! </t>
  </si>
  <si>
    <t>Unidade de saúde do José Tenório- carro com a sesau.</t>
  </si>
  <si>
    <t xml:space="preserve">Thayli e Joice </t>
  </si>
  <si>
    <t>SEPREV</t>
  </si>
  <si>
    <t>Thaylise, Laura , Larissa</t>
  </si>
  <si>
    <t>Visita da Secretária de Messias , Sra Ana Paula.</t>
  </si>
  <si>
    <t xml:space="preserve">      RAV</t>
  </si>
  <si>
    <t xml:space="preserve">Unidade são vicente de Paula no farol </t>
  </si>
  <si>
    <t>Laura</t>
  </si>
  <si>
    <t xml:space="preserve">Larissa, Andreia e Pedro Amorim </t>
  </si>
  <si>
    <t>Thayna, Andréia,</t>
  </si>
  <si>
    <t>Thayná, Karla, Laura</t>
  </si>
  <si>
    <t>08h-12h</t>
  </si>
  <si>
    <t>Thaylise, Laura e Edjane</t>
  </si>
  <si>
    <t>Eli e  Andréia</t>
  </si>
  <si>
    <t xml:space="preserve">Escola de Governo </t>
  </si>
  <si>
    <t xml:space="preserve">Reunião do  Comitê Gestor </t>
  </si>
  <si>
    <t xml:space="preserve">Reunião do Comitê Gestor </t>
  </si>
  <si>
    <t xml:space="preserve">Reunião do Comitê  Gestor </t>
  </si>
  <si>
    <t xml:space="preserve">Assembléia Legislativa </t>
  </si>
  <si>
    <t xml:space="preserve">Enfrentamento ao Abuso e Exploração Sexual de Crianças e Adolescentes </t>
  </si>
  <si>
    <t xml:space="preserve">Thaylise, Laura , Larissa </t>
  </si>
  <si>
    <t>Belo Monte</t>
  </si>
  <si>
    <t>Apresentação da RAV &amp; Todo dia é 18 de Maio , com a temática : Qual a importância da Rede de Atenção ás violências para as crianças e adolescentes!</t>
  </si>
  <si>
    <t>São Sebastião  com o público da Educação , o momento será dividido entre a RAV e o judiciário .</t>
  </si>
  <si>
    <t xml:space="preserve">Qualificação com os profissionais da Creche Cria , com o projeto Protege Alagoas- Infância sem Violência </t>
  </si>
  <si>
    <t>Reunião com o gerente Cássio da SEPREV</t>
  </si>
  <si>
    <t>Thaylise , Karla , Duque e Gaby</t>
  </si>
  <si>
    <t>Laura, Thaylise, Sayonara</t>
  </si>
  <si>
    <t>HRN PORTO CALVO</t>
  </si>
  <si>
    <t>Reunião com a equipe do HRN, Sayonara e RAV.</t>
  </si>
  <si>
    <t>9H</t>
  </si>
  <si>
    <t>Mari e Eli</t>
  </si>
  <si>
    <t xml:space="preserve">Sede dos correios </t>
  </si>
  <si>
    <t>Palestra alusiva ao Maio Laranja!</t>
  </si>
  <si>
    <t xml:space="preserve">Palestra Maio Laranja em Rio Largo, no auditório do fórum </t>
  </si>
  <si>
    <t xml:space="preserve">Laura + definir </t>
  </si>
  <si>
    <t>Prédio da Promotoria, 3362- Barro Duro</t>
  </si>
  <si>
    <t>Encontro Interinstitucional , traçar fluxos de atendimento entre os orgãos  que integram a rede e  estratégias eficazes de proteção e acolhimento ás mulheres em situação de violência!</t>
  </si>
  <si>
    <t>Auditório da Escola de Conselhos</t>
  </si>
  <si>
    <t xml:space="preserve"> Reunião com a SECDEF , Pauta:     " Campanha Junho Violeta !"</t>
  </si>
  <si>
    <t xml:space="preserve">Palmeira dos Indios </t>
  </si>
  <si>
    <t>III Encontro Intersetorial de Enfrentamento a Violência Sexual contra crianças e adolescentes!</t>
  </si>
  <si>
    <t xml:space="preserve">Gabinete </t>
  </si>
  <si>
    <t>Reunião com o deputado do Alexandre Ayres</t>
  </si>
  <si>
    <t>Nivia e Thayná</t>
  </si>
  <si>
    <t>Palestra Alusiva  ás violências contra  Mulher !</t>
  </si>
  <si>
    <t xml:space="preserve">Piaçabuçu Secretaria da Mulher </t>
  </si>
  <si>
    <t>Mariane, Thaylise , Gaby</t>
  </si>
  <si>
    <t>Andréia, Gaby, Edjane, Thaylise, Pedro Amorim, laura</t>
  </si>
  <si>
    <t xml:space="preserve"> Larissa , Mari  </t>
  </si>
  <si>
    <t>17h</t>
  </si>
  <si>
    <t>Karla</t>
  </si>
  <si>
    <t xml:space="preserve">Online (google meet) </t>
  </si>
  <si>
    <t>Apreciação e votação do fluxograma de atendimento a crianças e adolescentes vitimas de violência</t>
  </si>
  <si>
    <t>Reunião com a equipe médica da Lilás e a direção do HM</t>
  </si>
  <si>
    <t>Reunião com a equipe da GDES</t>
  </si>
  <si>
    <t xml:space="preserve">Sala RAV - </t>
  </si>
  <si>
    <t>HM - Direção</t>
  </si>
  <si>
    <t>Todo dia é 18 de Maio - Imersão eu me protejo com Neusa Maria</t>
  </si>
  <si>
    <t>Tainá, Nívea, Edjane e Karla</t>
  </si>
  <si>
    <t>Thaylise e Nivea</t>
  </si>
  <si>
    <t xml:space="preserve">Capacitação para os agentes do SAMU e apresentação de fluxos </t>
  </si>
  <si>
    <t>Nívia e Pedro</t>
  </si>
  <si>
    <t>08h às 14h</t>
  </si>
  <si>
    <t>Thaylise, Laura, Karla</t>
  </si>
  <si>
    <t>Auditório Justiça Federal</t>
  </si>
  <si>
    <t>Encerramento da campanha Maio Laranja</t>
  </si>
  <si>
    <t>Vice Governadoria</t>
  </si>
  <si>
    <t>Mariane</t>
  </si>
  <si>
    <t>Hospital da Mulher</t>
  </si>
  <si>
    <t>Sala de espera: Todo dia é 18 de maio</t>
  </si>
  <si>
    <t>Reunião de alinhamento para a implantação da sala lilás</t>
  </si>
  <si>
    <t>Hospital IB GATTO</t>
  </si>
  <si>
    <t>Edjane, Thayna e Amanda GDANT</t>
  </si>
  <si>
    <t>Reunião com a sec da Mulher de paripueira</t>
  </si>
  <si>
    <t>09h</t>
  </si>
  <si>
    <t>Gaby, Ana, Pedro Duque</t>
  </si>
  <si>
    <t>Cine arte Pajuçara</t>
  </si>
  <si>
    <t>Lançamento do guia "todo dia é 18 de maio em lingua brasileira de sinais"</t>
  </si>
  <si>
    <t xml:space="preserve">Pedro Amorim </t>
  </si>
  <si>
    <t>Imersão eu me protejo com Neusa Maria</t>
  </si>
  <si>
    <t>Thaylise, Laura, Pedro, Edjane, Mariane, Karla, Nívea, Thays</t>
  </si>
  <si>
    <t>Praça dos Martírios</t>
  </si>
  <si>
    <t>Lançamento do Junho Violeta</t>
  </si>
  <si>
    <t>OAB</t>
  </si>
  <si>
    <t>Experiências Exitosas de Proteção</t>
  </si>
  <si>
    <t>Jacitinho</t>
  </si>
  <si>
    <t>Qualificaçao da Base Comunitário</t>
  </si>
  <si>
    <t>CER IV Pestalozzi</t>
  </si>
  <si>
    <t>Encontro Intergeracional</t>
  </si>
  <si>
    <t xml:space="preserve">1º Encontro de Políticas Públicas </t>
  </si>
  <si>
    <t>JFAL</t>
  </si>
  <si>
    <t>Conferência Livre da Mulher Idosa</t>
  </si>
  <si>
    <t>(CER IV Pestalozz</t>
  </si>
  <si>
    <t>Eli e Thayna</t>
  </si>
  <si>
    <t>Viçosa</t>
  </si>
  <si>
    <t xml:space="preserve">Corpus Christi    </t>
  </si>
  <si>
    <t>Thaylise e Laura</t>
  </si>
  <si>
    <t>Rio Largo, Hosp. Ib Gatto</t>
  </si>
  <si>
    <t xml:space="preserve">Inauguração da sala lilás </t>
  </si>
  <si>
    <t>Palestra sobre a violência contra a pessoa idosa</t>
  </si>
  <si>
    <t>CRAS - Cacilda Sampaio (ponta grossa)</t>
  </si>
  <si>
    <t>Thaylise, Laura, Pedro, Thais e Edjane</t>
  </si>
  <si>
    <t>Thayná  , Larissa</t>
  </si>
  <si>
    <t>Laura e Nívea</t>
  </si>
  <si>
    <t>Nívia , Pedro</t>
  </si>
  <si>
    <t>Reunião ordinária comitê de saúde integral da população negra. (online)</t>
  </si>
  <si>
    <t>Pedro, Karla e Gaby</t>
  </si>
  <si>
    <t>Qualificação dos profissionais da sala lilás</t>
  </si>
  <si>
    <t xml:space="preserve">Teotônio Vilela </t>
  </si>
  <si>
    <t>FERIADO</t>
  </si>
  <si>
    <t>Pedro e Karla</t>
  </si>
  <si>
    <t>Laura e Larissa</t>
  </si>
  <si>
    <t>Thayna +</t>
  </si>
  <si>
    <t>Thayna, Amanda e Edjane</t>
  </si>
  <si>
    <t xml:space="preserve"> qualificação para servidores da atenção primária</t>
  </si>
  <si>
    <t>07h</t>
  </si>
  <si>
    <t>carro do municipio</t>
  </si>
  <si>
    <t>Laura +</t>
  </si>
  <si>
    <t>Karla e Mari</t>
  </si>
  <si>
    <t>Laura e Sayonara</t>
  </si>
  <si>
    <t>HRN</t>
  </si>
  <si>
    <t>Reunião de alinhamento com a Dr Júlia Brito</t>
  </si>
  <si>
    <t xml:space="preserve">Reunião da  RAS </t>
  </si>
  <si>
    <t xml:space="preserve">Nivea </t>
  </si>
  <si>
    <t>Nivea</t>
  </si>
  <si>
    <t>GAP</t>
  </si>
  <si>
    <t>café junino com equipe RAV</t>
  </si>
  <si>
    <t>10:30h</t>
  </si>
  <si>
    <t>Online</t>
  </si>
  <si>
    <t xml:space="preserve">CRAS Cacilda Sampaio </t>
  </si>
  <si>
    <t>Palestra alusiva ao Junho Violeta</t>
  </si>
  <si>
    <t xml:space="preserve">Online </t>
  </si>
  <si>
    <t xml:space="preserve">Reunião c/ a SEDUC p/ articular iniciativa doPE2025 referente a qualificação dos profissionais  do programa coração de estudante . </t>
  </si>
  <si>
    <t xml:space="preserve">ELIDIANE E GABRIELY </t>
  </si>
  <si>
    <t>Qualificação HRN</t>
  </si>
  <si>
    <t xml:space="preserve"> Qualificação p/ equipe social do Ronda do Bairro</t>
  </si>
  <si>
    <t xml:space="preserve">Auditório da sala dos Conselhos ( ao lado da base poço do PRB) </t>
  </si>
  <si>
    <t>UBS Walter Lima</t>
  </si>
  <si>
    <t xml:space="preserve">Reunião projeto João e Maria </t>
  </si>
  <si>
    <t xml:space="preserve">hospital da criança </t>
  </si>
  <si>
    <t>Larissa e Gaby</t>
  </si>
  <si>
    <t xml:space="preserve">Inauguração do centro oncologico </t>
  </si>
  <si>
    <t xml:space="preserve"> Hosp Metropolitano </t>
  </si>
  <si>
    <t xml:space="preserve">Laura </t>
  </si>
  <si>
    <t xml:space="preserve">Mari e Karla </t>
  </si>
  <si>
    <t>Elidiane e Gaby</t>
  </si>
  <si>
    <t xml:space="preserve">Fotos oficiais dos servidores </t>
  </si>
  <si>
    <t>10H</t>
  </si>
  <si>
    <r>
      <rPr>
        <b/>
        <sz val="10"/>
        <rFont val="Century Gothic"/>
        <family val="2"/>
      </rPr>
      <t>Fotos oficiais dos servidores</t>
    </r>
    <r>
      <rPr>
        <b/>
        <sz val="28"/>
        <rFont val="Century Gothic"/>
        <family val="2"/>
      </rPr>
      <t xml:space="preserve"> </t>
    </r>
  </si>
  <si>
    <t>EQUIPE RAV</t>
  </si>
  <si>
    <t>Reunião de alinhamento da RAV  para o Agosto Lilás</t>
  </si>
  <si>
    <t xml:space="preserve">Reunião de apresentação para o Agosto Lilás  da RAV </t>
  </si>
  <si>
    <t>Qualificação dos profissionais da RAV</t>
  </si>
  <si>
    <t>Área  Lilas do HM</t>
  </si>
  <si>
    <t xml:space="preserve">visita  técnica da Gêrenca do Ronda  no Bairro </t>
  </si>
  <si>
    <t xml:space="preserve">Auditório hospital do coração/Hemoal . </t>
  </si>
  <si>
    <t>I Fórum Estadual de Equidade em Saúde na Atenção Ambulatorial e Hospitalar.</t>
  </si>
  <si>
    <t>confirmar o carro c/ seu carlinhos 1 dia antes.</t>
  </si>
  <si>
    <t xml:space="preserve">Vice-Governadoria </t>
  </si>
  <si>
    <t>online</t>
  </si>
  <si>
    <t xml:space="preserve">Reunião com a SECDEF </t>
  </si>
  <si>
    <t>Gaby e Laura</t>
  </si>
  <si>
    <t xml:space="preserve">reunião online com a Analine </t>
  </si>
  <si>
    <t>Laura e Thais a</t>
  </si>
  <si>
    <t xml:space="preserve">Visita técnica da comissão da Mulher da OAB </t>
  </si>
  <si>
    <t>CODE</t>
  </si>
  <si>
    <t xml:space="preserve">Reunião c/ Delegada Ana Luiza  </t>
  </si>
  <si>
    <t>UPA  Benedito Bentes</t>
  </si>
  <si>
    <t>Capacitação  dos profissionais  RAV  e SECDEF</t>
  </si>
  <si>
    <t xml:space="preserve">UPA Cidade Universitária </t>
  </si>
  <si>
    <t xml:space="preserve">Reunião no Hospital Daniel Houly </t>
  </si>
  <si>
    <t xml:space="preserve">Hospital Daniel Houly </t>
  </si>
  <si>
    <t>Capacitação sobre a RAV</t>
  </si>
  <si>
    <t xml:space="preserve">Hosp. Ib Gatto Falcão </t>
  </si>
  <si>
    <t>Laura, pedro e Thais</t>
  </si>
  <si>
    <t>Reunião</t>
  </si>
  <si>
    <t>Reunião c/ Direção</t>
  </si>
  <si>
    <t>Auditório Aqualtune</t>
  </si>
  <si>
    <t xml:space="preserve">ECA 35 ANOS evento é uma realização da SECDEF e CEIJ/TJAL </t>
  </si>
  <si>
    <t>plenário Olavo Accioli  DE Moraes Cahet - TJAL centro</t>
  </si>
  <si>
    <t xml:space="preserve"> Palestra Agosto Lilás Atalaia</t>
  </si>
  <si>
    <t xml:space="preserve">Capacitação para a sala lilás de Atalaia </t>
  </si>
  <si>
    <t>Eli e Mari</t>
  </si>
  <si>
    <t>Laura e Thais</t>
  </si>
  <si>
    <t>Pedro ,  Karla e May</t>
  </si>
  <si>
    <t>Reunião com sayonara</t>
  </si>
  <si>
    <t>sesau</t>
  </si>
  <si>
    <t>CREAS Atalaia -  carro do municipio</t>
  </si>
  <si>
    <t xml:space="preserve">             Thayna e Nivea </t>
  </si>
  <si>
    <t xml:space="preserve">Pedro </t>
  </si>
  <si>
    <t>Reunião c/ Sevisa</t>
  </si>
  <si>
    <t>Laura e Pedro</t>
  </si>
  <si>
    <t>sevisa</t>
  </si>
  <si>
    <t>Reunião c/ Rita Murta</t>
  </si>
  <si>
    <t>SEPLAG</t>
  </si>
  <si>
    <t>Reunião c/ a gêrencia da Central JÁ</t>
  </si>
  <si>
    <t xml:space="preserve">Palestra Agosto Lilás maragogi </t>
  </si>
  <si>
    <t>Palestra agosto lilás no municipio de Roteiro</t>
  </si>
  <si>
    <t xml:space="preserve">Visita Institucional do Vice Governador </t>
  </si>
  <si>
    <t>Palestra Agosto Lilás.</t>
  </si>
  <si>
    <t xml:space="preserve">Debate Igualdade racial e 05 anos da delegacia de vulneráveis </t>
  </si>
  <si>
    <t>09h30</t>
  </si>
  <si>
    <t>Palestra Agosto Lilás em Messias</t>
  </si>
  <si>
    <t xml:space="preserve">Palestra agosto lilás Paripueira </t>
  </si>
  <si>
    <t>Seminário de Humanização em saúde</t>
  </si>
  <si>
    <t xml:space="preserve">uninassau </t>
  </si>
  <si>
    <t>08h</t>
  </si>
  <si>
    <t>Acampamento batista - paripueira</t>
  </si>
  <si>
    <r>
      <rPr>
        <sz val="9"/>
        <color theme="1"/>
        <rFont val="Century Gothic"/>
        <family val="2"/>
      </rPr>
      <t>Conferência municipal de politicas para mulheres</t>
    </r>
    <r>
      <rPr>
        <b/>
        <sz val="9"/>
        <color theme="1"/>
        <rFont val="Century Gothic"/>
        <family val="2"/>
      </rPr>
      <t xml:space="preserve"> </t>
    </r>
  </si>
  <si>
    <t xml:space="preserve">Capacitação para os policiais do agreste em alusão ao agosto lilás </t>
  </si>
  <si>
    <r>
      <rPr>
        <sz val="9"/>
        <color theme="1"/>
        <rFont val="Century Gothic"/>
        <family val="2"/>
      </rPr>
      <t>Cinema do shopping de Arapiraca</t>
    </r>
    <r>
      <rPr>
        <b/>
        <sz val="9"/>
        <color theme="1"/>
        <rFont val="Century Gothic"/>
        <family val="2"/>
      </rPr>
      <t xml:space="preserve"> </t>
    </r>
  </si>
  <si>
    <r>
      <rPr>
        <b/>
        <sz val="14"/>
        <color theme="1"/>
        <rFont val="Century Gothic"/>
        <family val="2"/>
      </rPr>
      <t>FERIADO</t>
    </r>
    <r>
      <rPr>
        <sz val="14"/>
        <color theme="1"/>
        <rFont val="Century Gothic"/>
        <family val="2"/>
      </rPr>
      <t xml:space="preserve"> </t>
    </r>
    <r>
      <rPr>
        <b/>
        <sz val="14"/>
        <color theme="1"/>
        <rFont val="Century Gothic"/>
        <family val="2"/>
      </rPr>
      <t>NOSSA SENHORA DOS PRAZERES - PADROEIRA DE MACEIÓ</t>
    </r>
  </si>
  <si>
    <t>DEA</t>
  </si>
  <si>
    <t>reunião  de alinhamento para o setembro amarelo (segurança e saúde)</t>
  </si>
  <si>
    <t>seu carlinhos</t>
  </si>
  <si>
    <t>Hotel Ponta verde</t>
  </si>
  <si>
    <t xml:space="preserve">Hotel  ponta verde do Francês </t>
  </si>
  <si>
    <t>Palestra agosto lilás no municipio de passo de camaragibe</t>
  </si>
  <si>
    <t>Palestra Agosto Lilás no Hotel  Ponta Verde</t>
  </si>
  <si>
    <t>Palestra Agosto Lilás no Hotel Ponta Verde</t>
  </si>
  <si>
    <t>Palestra Agosto Lilás no Hotel Ponta Verde do Francês</t>
  </si>
  <si>
    <t>Pedro e Pedro</t>
  </si>
  <si>
    <t>Laura  e Gaby</t>
  </si>
  <si>
    <t>Laura e Lívia</t>
  </si>
  <si>
    <t>Pedro e Mari</t>
  </si>
  <si>
    <t xml:space="preserve"> Atalaia - carro do municipio</t>
  </si>
  <si>
    <r>
      <t xml:space="preserve">Hotel ponta verde (publico </t>
    </r>
    <r>
      <rPr>
        <b/>
        <sz val="9"/>
        <rFont val="Century Gothic"/>
        <family val="2"/>
      </rPr>
      <t>masculino</t>
    </r>
    <r>
      <rPr>
        <sz val="9"/>
        <rFont val="Century Gothic"/>
        <family val="2"/>
      </rPr>
      <t xml:space="preserve">)  </t>
    </r>
  </si>
  <si>
    <t>Capacitação  dos profissionais  RAV</t>
  </si>
  <si>
    <t>Upa Marechal Deodoro</t>
  </si>
  <si>
    <t xml:space="preserve">Palestra Agosto Lilás </t>
  </si>
  <si>
    <t>Girau do Pociano</t>
  </si>
  <si>
    <t>Reunião com a sec Marília - SEMU</t>
  </si>
  <si>
    <t xml:space="preserve">Reunião com o GETIN </t>
  </si>
  <si>
    <t xml:space="preserve">Entrevista na rádio difusora </t>
  </si>
  <si>
    <t>rádio difusora - jatiúca</t>
  </si>
  <si>
    <t>Mari e Nívea</t>
  </si>
  <si>
    <t>Palestra  Agosto Lilás na ONG Casa Tuca</t>
  </si>
  <si>
    <t>Plano Operativo da PNSIPN</t>
  </si>
  <si>
    <t>Reunião com a SEPREV</t>
  </si>
  <si>
    <t xml:space="preserve">Hospital da Criança </t>
  </si>
  <si>
    <t>Reunião RAV + CRAD  + HC</t>
  </si>
  <si>
    <t xml:space="preserve">Capacitação com profisionais da upa </t>
  </si>
  <si>
    <t xml:space="preserve">Clinica árvore da vida paripueira </t>
  </si>
  <si>
    <t xml:space="preserve">Paripueira </t>
  </si>
  <si>
    <t>visita técnica à escola Maria Rita Lyra,para inclusão da RAV programa coração da paz</t>
  </si>
  <si>
    <t>Pedro e Larissa</t>
  </si>
  <si>
    <t>Lançamento Cartilha da Casa da Mulher Alagoana</t>
  </si>
  <si>
    <t>casa da mulher Alagoana   ( Rua do Imperador,119 ,centro)</t>
  </si>
  <si>
    <t>Palestra Agosto Lilás Quebrangulo</t>
  </si>
  <si>
    <t>Quebrangulo</t>
  </si>
  <si>
    <t xml:space="preserve">Rio Largo  carro do município </t>
  </si>
  <si>
    <t>Upa Cidade Universitária</t>
  </si>
  <si>
    <t>Palestra Agosto Lilás CREAS  / dois momentos 9h e 14h</t>
  </si>
  <si>
    <t xml:space="preserve">Palestra Agosto Lilás Escola Estadual Neusa soares teixeira alunos do 3°ano do ensino médio e profissionais </t>
  </si>
  <si>
    <t>Laura, Larissa e Joyce</t>
  </si>
  <si>
    <t>laura</t>
  </si>
  <si>
    <t xml:space="preserve">Conferência livre, voz feminina - por um futuro igualitário </t>
  </si>
  <si>
    <t>Sala do Conselho - OAB</t>
  </si>
  <si>
    <t xml:space="preserve">Entrevista para Gazeta News </t>
  </si>
  <si>
    <t>Gazeta</t>
  </si>
  <si>
    <t>Laura e Joyce</t>
  </si>
  <si>
    <t xml:space="preserve">Gazeta Summit </t>
  </si>
  <si>
    <t xml:space="preserve">Centro de Inovação </t>
  </si>
  <si>
    <t xml:space="preserve"> Vergel </t>
  </si>
  <si>
    <t xml:space="preserve">Entrevista pra TV Gazeta </t>
  </si>
  <si>
    <t xml:space="preserve">Gaby </t>
  </si>
  <si>
    <t>Belo Monte e  Batalha</t>
  </si>
  <si>
    <t xml:space="preserve">Palestra Agosto Lilás  na AAPPE, mamãe atipicas </t>
  </si>
  <si>
    <t xml:space="preserve"> Edjane e thayná ,  Ana</t>
  </si>
  <si>
    <t>Thayna , Eli e Ana</t>
  </si>
  <si>
    <t xml:space="preserve">Eli e Mari </t>
  </si>
  <si>
    <t>Gaby, Nívea joyce e Ana</t>
  </si>
  <si>
    <t xml:space="preserve">Thayna, joyce  e Karla </t>
  </si>
  <si>
    <t>Pedro Duque Joyce e Eli</t>
  </si>
  <si>
    <t>Edjane, Joyce e Gaby</t>
  </si>
  <si>
    <t>palestra agosto lilás mães atipica</t>
  </si>
  <si>
    <t>satuba carro do municipio</t>
  </si>
  <si>
    <t>Eli , Nivea e Isabelly</t>
  </si>
  <si>
    <t>Primeira Conferência Livre de Políticas Públicas para Mulheres Idosas</t>
  </si>
  <si>
    <t>IFAL</t>
  </si>
  <si>
    <t xml:space="preserve">Primeira oficina do plano estadual da pessoa idosa </t>
  </si>
  <si>
    <t>auditório da vice governadoria</t>
  </si>
  <si>
    <t>saimv</t>
  </si>
  <si>
    <t xml:space="preserve">ll encontro da sala lilás - arsal </t>
  </si>
  <si>
    <t xml:space="preserve">Theatro Homerinho - jaraguá </t>
  </si>
  <si>
    <t xml:space="preserve">Reunião SEMU e Natura </t>
  </si>
  <si>
    <t xml:space="preserve"> Karla, Thayna e Joyce</t>
  </si>
  <si>
    <r>
      <t xml:space="preserve">Thayná </t>
    </r>
    <r>
      <rPr>
        <sz val="9"/>
        <color rgb="FFFF0000"/>
        <rFont val="Century Gothic"/>
        <family val="2"/>
      </rPr>
      <t>,</t>
    </r>
    <r>
      <rPr>
        <sz val="9"/>
        <color theme="1"/>
        <rFont val="Century Gothic"/>
        <family val="2"/>
      </rPr>
      <t xml:space="preserve">Eli e Ana </t>
    </r>
  </si>
  <si>
    <r>
      <rPr>
        <sz val="9"/>
        <color theme="1"/>
        <rFont val="Century Gothic"/>
        <family val="2"/>
      </rPr>
      <t>Nivea</t>
    </r>
    <r>
      <rPr>
        <sz val="9"/>
        <rFont val="Century Gothic"/>
        <family val="2"/>
      </rPr>
      <t xml:space="preserve"> e Gaby</t>
    </r>
  </si>
  <si>
    <t>Laura,Gaby e Joyce</t>
  </si>
  <si>
    <t xml:space="preserve">Agosto Lilás Unidade São Vicente  de Paula </t>
  </si>
  <si>
    <t>carro da instituição</t>
  </si>
  <si>
    <t>Palestra Agosto Lilás</t>
  </si>
  <si>
    <t>equipe</t>
  </si>
  <si>
    <t>Larissa ,Thais, Edjane e Isabelly,</t>
  </si>
  <si>
    <t xml:space="preserve"> “projeto a vida começa quando a violência acaba” </t>
  </si>
  <si>
    <t>Igreja Nova</t>
  </si>
  <si>
    <t xml:space="preserve">“projeto a vida começa quando a violência acaba” </t>
  </si>
  <si>
    <t>Pedro Duque, Edjane, Manu, Ana</t>
  </si>
  <si>
    <t>Auditório da Uncisal</t>
  </si>
  <si>
    <t>Karla e Pedro Duque</t>
  </si>
  <si>
    <t>SEDUC</t>
  </si>
  <si>
    <t>Qualificação p/ a Educação em Alusão ao Agosto Lilás</t>
  </si>
  <si>
    <t xml:space="preserve">seminário saúde e Segurança Um Olhar Pela Vida </t>
  </si>
  <si>
    <t>Mari,Eli e Ana</t>
  </si>
  <si>
    <t>Thayna e Larissa</t>
  </si>
  <si>
    <t xml:space="preserve">Tv Assembleia </t>
  </si>
  <si>
    <t xml:space="preserve">entrevista para Gazeta News </t>
  </si>
  <si>
    <t>Reunião menino Bernardo</t>
  </si>
  <si>
    <t>Arena do empoderamento</t>
  </si>
  <si>
    <t>Centro Espirita Nossa Lar no Vergel</t>
  </si>
  <si>
    <t xml:space="preserve">Agosto Lilás </t>
  </si>
  <si>
    <t>Juceal carro deles</t>
  </si>
  <si>
    <t>Reunião do CIR - Apresentação da Rede</t>
  </si>
  <si>
    <t>Japaratinga</t>
  </si>
  <si>
    <t>Auditório da EGAL</t>
  </si>
  <si>
    <t>Público-alvo:Servidores do Estado de Alagoas</t>
  </si>
  <si>
    <t>Karla, Pedro Duque</t>
  </si>
  <si>
    <t xml:space="preserve">Nívea, Mari e Isabelly </t>
  </si>
  <si>
    <t>Laura, Keyla e Joyce</t>
  </si>
  <si>
    <t>Teotônio Vilela</t>
  </si>
  <si>
    <t xml:space="preserve">Messias carro do municipio </t>
  </si>
  <si>
    <t>Ação em parceria c/ Rede de proteção à mulher</t>
  </si>
  <si>
    <t xml:space="preserve"> Thayna, Marcele</t>
  </si>
  <si>
    <t>Central Já</t>
  </si>
  <si>
    <t>Delmiro central Já</t>
  </si>
  <si>
    <t>Igreja Nova carro do municipio  (79)999689760 Michele</t>
  </si>
  <si>
    <t>Thayná e  Manu</t>
  </si>
  <si>
    <t>Eli e Isabelly</t>
  </si>
  <si>
    <t>Qualificação p/ os profissionais de saúde em Alusão ao Agosto Lilás e sensibilizar e fomentar a notificação das denúncias</t>
  </si>
  <si>
    <t>São José da Tapera carro do municipio</t>
  </si>
  <si>
    <t>casa de conselhos</t>
  </si>
  <si>
    <t>Larissa , Laura e Ana, Pedro Amorim</t>
  </si>
  <si>
    <t>Lançamento do Plano Estadual pela Primeira Infância</t>
  </si>
  <si>
    <t>Centro de Convençôes de maceió - sala Ipioca</t>
  </si>
  <si>
    <t>UFAL - Reitoria</t>
  </si>
  <si>
    <t>Lançamento da Cartilha de apoio psicossocial comunitário</t>
  </si>
  <si>
    <t>Assembleia legislativa</t>
  </si>
  <si>
    <t>Reunião Menino Bernardo</t>
  </si>
  <si>
    <t>Mari</t>
  </si>
  <si>
    <t>Laura,Pedro Amorim,Ana,Manu,Jaquelane, Larissa</t>
  </si>
  <si>
    <t>Nívea e Isabelly</t>
  </si>
  <si>
    <t>Isabelly e Thayna</t>
  </si>
  <si>
    <t>Laura, Pedro Duque e Karla</t>
  </si>
  <si>
    <t>Laura, Thais, Pedro Duque, Pedro Amorim e Mayana.</t>
  </si>
  <si>
    <t>Laura e equipe lilás</t>
  </si>
  <si>
    <t>Reunião do GT Alagoas Lilás</t>
  </si>
  <si>
    <t>Sala da RAV ?</t>
  </si>
  <si>
    <t>Isabelly e Edjane</t>
  </si>
  <si>
    <t>UFAL</t>
  </si>
  <si>
    <t>9h</t>
  </si>
  <si>
    <t xml:space="preserve">Laura e </t>
  </si>
  <si>
    <t>Hotel Maceió Atlantics - Salão Pajuçara</t>
  </si>
  <si>
    <t>Conferência Estadual dos Direitos da Pessoa Idosa</t>
  </si>
  <si>
    <t>Reunião de alinhamento de qualificação das upas - SECDEF</t>
  </si>
  <si>
    <t xml:space="preserve"> Thainá, Isabelly</t>
  </si>
  <si>
    <t>Reunião ordinária do conselho estadual de discriminação LGBT</t>
  </si>
  <si>
    <t>Qualificação p/ profissionais da SMS sobre fluxos de encaminhamento a usuários LGBT</t>
  </si>
  <si>
    <t>Penedo</t>
  </si>
  <si>
    <t xml:space="preserve">Thayna </t>
  </si>
  <si>
    <t>Isabelly, Gabi e Duque</t>
  </si>
  <si>
    <t>Auditório da UNCISAL</t>
  </si>
  <si>
    <t>Reunião da CES</t>
  </si>
  <si>
    <t>Promover bate papo com os alunos em alusão a Violência contra Mulher</t>
  </si>
  <si>
    <t>Reunião online com chefe de gabinete do Rafael Brito</t>
  </si>
  <si>
    <t>rádio difusora - IZP</t>
  </si>
  <si>
    <t>Mari e Isabelly</t>
  </si>
  <si>
    <t>Laura, Gaby, Pedro Duque</t>
  </si>
  <si>
    <t xml:space="preserve">Qualificação sobre violência sexual contra crianças e adolescentes </t>
  </si>
  <si>
    <t xml:space="preserve">qualificação para os servidores do ITEC sobre violência contra mulher e politica agosto lilás </t>
  </si>
  <si>
    <t>ITEC</t>
  </si>
  <si>
    <t>Qualificação UPA Palmeira dos Indios com a secdef</t>
  </si>
  <si>
    <t>SEAGRI</t>
  </si>
  <si>
    <t>Laura, Gaby</t>
  </si>
  <si>
    <t>Qualificação UPA Penedo com a secdef</t>
  </si>
  <si>
    <t xml:space="preserve"> UPA Penedo </t>
  </si>
  <si>
    <t xml:space="preserve">Pedro Duque e Thayna </t>
  </si>
  <si>
    <t>Reunião de gestão da RAV</t>
  </si>
  <si>
    <t>TODOS DA RAV</t>
  </si>
  <si>
    <t>SEINFRA</t>
  </si>
  <si>
    <t>Qualificação politica lilás e Rede de Atenção às Violências p/ os servidores da SEINFRA</t>
  </si>
  <si>
    <t>Reunião da CIR</t>
  </si>
  <si>
    <t>São José da Tapera</t>
  </si>
  <si>
    <t>Nivea e Isabelly</t>
  </si>
  <si>
    <t>Karla e  Gaby</t>
  </si>
  <si>
    <r>
      <t xml:space="preserve">escola nosso lar - levada  </t>
    </r>
    <r>
      <rPr>
        <b/>
        <sz val="9"/>
        <rFont val="Century Gothic"/>
        <family val="2"/>
      </rPr>
      <t>carro c/ seu carlinhos</t>
    </r>
  </si>
  <si>
    <t>isabelly e Thayna</t>
  </si>
  <si>
    <t xml:space="preserve">Mari   </t>
  </si>
  <si>
    <t xml:space="preserve">Sala de Monitoramento.Vice- Governadoria </t>
  </si>
  <si>
    <t>Reunião do Comitê Gestor da RAV</t>
  </si>
  <si>
    <t>Laura, Karla, Nívea, Pedro Duque e Elidiane</t>
  </si>
  <si>
    <t>Larissa e Thayná</t>
  </si>
  <si>
    <t>DIA DO SERVIDOR PÚBLICO</t>
  </si>
  <si>
    <t>Visita técnica dos alunos do curso de Enfermagem da UNCISAL à RAV</t>
  </si>
  <si>
    <t>Visita técnica da SEMU de Paripueira/AL</t>
  </si>
  <si>
    <t>Nivelamento equipe acerca da Política do Alagoas Lilás</t>
  </si>
  <si>
    <t xml:space="preserve">Qualificação para os servidores sobre violência contra mulher e politica agosto lilás </t>
  </si>
  <si>
    <t>Isabelly e Thayná</t>
  </si>
  <si>
    <t>Laura, Pedro Duque, Nívea</t>
  </si>
  <si>
    <t>14h</t>
  </si>
  <si>
    <t xml:space="preserve">Laura, Thayna, Karla, Nívea, Edjane e Pedro Duque </t>
  </si>
  <si>
    <t xml:space="preserve">Laura, Gaby </t>
  </si>
  <si>
    <t>Reunião online com a semu de Penedo</t>
  </si>
  <si>
    <t>Ação SEPLAG, setembro amarelo: como proteger sua saúde mental no trabalho</t>
  </si>
  <si>
    <t>Qualificação da UPA</t>
  </si>
  <si>
    <t>Jacintinho UPA</t>
  </si>
  <si>
    <t>Jaraguá UPA</t>
  </si>
  <si>
    <t>Tabuleiro UPA</t>
  </si>
  <si>
    <t>Santa Úrsula</t>
  </si>
  <si>
    <t>Coruripe UPA - carro do município</t>
  </si>
  <si>
    <t>Reunião com a gerente da GDANT Renata Tenório.</t>
  </si>
  <si>
    <t>Chã da Jaqueira UPA</t>
  </si>
  <si>
    <t>Mari, Isabelly e Pedro Duque</t>
  </si>
  <si>
    <t>Laura e Thaís</t>
  </si>
  <si>
    <t>CRIA MACEIO</t>
  </si>
  <si>
    <t xml:space="preserve">Qualificaçao com profissionais da saúde </t>
  </si>
  <si>
    <t>Barra de sto antônio (carro do municipio)</t>
  </si>
  <si>
    <t xml:space="preserve">Qualificação UPA </t>
  </si>
  <si>
    <t>Coruripe (carro do municipio)</t>
  </si>
  <si>
    <t xml:space="preserve">SETEMBRO AMARELO </t>
  </si>
  <si>
    <t xml:space="preserve">HM </t>
  </si>
  <si>
    <t>OUTUBRO ROSA</t>
  </si>
  <si>
    <t>AUDITÓRIO IFAL</t>
  </si>
  <si>
    <t>Centro</t>
  </si>
  <si>
    <t>Outubro rosa  - tenda da saúde</t>
  </si>
  <si>
    <t>Capacitação Tanque D'arca</t>
  </si>
  <si>
    <t>(carro do municipio)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</si>
</sst>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1"/>
      <color theme="1"/>
      <name val="Calibri"/>
      <family val="2"/>
      <scheme val="minor"/>
    </font>
    <font>
      <b/>
      <sz val="9"/>
      <color theme="0" tint="-0.249977111117893"/>
      <name val="Century Gothic"/>
      <family val="2"/>
    </font>
    <font>
      <b/>
      <sz val="9"/>
      <color theme="1"/>
      <name val="Century Gothic"/>
      <family val="2"/>
    </font>
    <font>
      <sz val="9"/>
      <name val="Century Gothic"/>
      <family val="2"/>
    </font>
    <font>
      <sz val="11"/>
      <color theme="1"/>
      <name val="Century Gothic"/>
      <family val="2"/>
    </font>
    <font>
      <sz val="36"/>
      <color theme="1"/>
      <name val="Century Gothic"/>
      <family val="2"/>
    </font>
    <font>
      <b/>
      <sz val="11"/>
      <name val="Century Gothic"/>
      <family val="2"/>
    </font>
    <font>
      <sz val="9"/>
      <color theme="0" tint="-0.249977111117893"/>
      <name val="Century Gothic"/>
      <family val="2"/>
    </font>
    <font>
      <sz val="9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0" tint="-0.249977111117893"/>
      <name val="Century Gothic"/>
      <family val="2"/>
    </font>
    <font>
      <b/>
      <sz val="11"/>
      <color theme="1"/>
      <name val="Century Gothic"/>
      <family val="2"/>
    </font>
    <font>
      <sz val="14"/>
      <color theme="1"/>
      <name val="Century Gothic"/>
      <family val="2"/>
    </font>
    <font>
      <sz val="12"/>
      <color theme="1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b/>
      <sz val="28"/>
      <name val="Century Gothic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0" tint="-0.24997711111789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 Black"/>
      <family val="2"/>
    </font>
    <font>
      <sz val="11"/>
      <color theme="1"/>
      <name val="Arial Black"/>
      <family val="2"/>
    </font>
    <font>
      <b/>
      <sz val="11"/>
      <color theme="0"/>
      <name val="Arial Black"/>
      <family val="2"/>
    </font>
    <font>
      <b/>
      <sz val="11"/>
      <color theme="0" tint="-0.249977111117893"/>
      <name val="Arial Black"/>
      <family val="2"/>
    </font>
    <font>
      <b/>
      <sz val="11"/>
      <color theme="1"/>
      <name val="Arial Black"/>
      <family val="2"/>
    </font>
    <font>
      <b/>
      <sz val="9"/>
      <color theme="0" tint="-0.249977111117893"/>
      <name val="Arial Black"/>
      <family val="2"/>
    </font>
    <font>
      <u/>
      <sz val="11"/>
      <color theme="1"/>
      <name val="Century Gothic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4"/>
      <color rgb="FFFF0000"/>
      <name val="Arial"/>
      <family val="2"/>
    </font>
    <font>
      <b/>
      <sz val="12"/>
      <color theme="1"/>
      <name val="Arial Black"/>
      <family val="2"/>
    </font>
    <font>
      <b/>
      <sz val="14"/>
      <color rgb="FF00B050"/>
      <name val="Arial"/>
      <family val="2"/>
    </font>
    <font>
      <b/>
      <sz val="28"/>
      <color rgb="FFFF0000"/>
      <name val="Century Gothic"/>
      <family val="2"/>
    </font>
    <font>
      <b/>
      <sz val="28"/>
      <color rgb="FFFFC000"/>
      <name val="Century Gothic"/>
      <family val="2"/>
    </font>
    <font>
      <b/>
      <sz val="28"/>
      <color theme="2"/>
      <name val="Century Gothic"/>
      <family val="2"/>
    </font>
    <font>
      <b/>
      <sz val="26"/>
      <color theme="8" tint="-0.249977111117893"/>
      <name val="Century Gothic"/>
      <family val="2"/>
    </font>
    <font>
      <b/>
      <sz val="28"/>
      <color rgb="FF00B050"/>
      <name val="Century Gothic"/>
      <family val="2"/>
    </font>
    <font>
      <b/>
      <sz val="22"/>
      <color theme="2"/>
      <name val="Century Gothic"/>
      <family val="2"/>
    </font>
    <font>
      <sz val="10"/>
      <name val="Arial"/>
      <family val="2"/>
    </font>
    <font>
      <b/>
      <sz val="12"/>
      <color theme="0" tint="-0.249977111117893"/>
      <name val="Arial"/>
      <family val="2"/>
    </font>
    <font>
      <sz val="10"/>
      <name val="Arial Black"/>
      <family val="2"/>
    </font>
    <font>
      <b/>
      <sz val="9"/>
      <color rgb="FFFF0000"/>
      <name val="Century Gothic"/>
      <family val="2"/>
    </font>
    <font>
      <sz val="12"/>
      <color theme="1"/>
      <name val="Arial Black"/>
      <family val="2"/>
    </font>
    <font>
      <sz val="11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7"/>
      <name val="Century Gothic"/>
      <family val="2"/>
    </font>
    <font>
      <b/>
      <i/>
      <sz val="12"/>
      <color theme="1"/>
      <name val="Berlin Sans FB Demi"/>
      <family val="2"/>
    </font>
    <font>
      <b/>
      <sz val="9"/>
      <color theme="1"/>
      <name val="Arial Black"/>
      <family val="2"/>
    </font>
    <font>
      <b/>
      <sz val="9"/>
      <color theme="1"/>
      <name val="Bodoni MT Black"/>
      <family val="1"/>
    </font>
    <font>
      <b/>
      <sz val="48"/>
      <color theme="1"/>
      <name val="Century Gothic"/>
      <family val="2"/>
    </font>
    <font>
      <sz val="9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10"/>
      <color theme="8" tint="-0.249977111117893"/>
      <name val="Century Gothic"/>
      <family val="2"/>
    </font>
    <font>
      <sz val="10"/>
      <color theme="1"/>
      <name val="Century Gothic"/>
      <family val="2"/>
    </font>
    <font>
      <sz val="8"/>
      <name val="Century Gothic"/>
      <family val="2"/>
    </font>
    <font>
      <b/>
      <sz val="24"/>
      <color theme="4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00C1C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FFFF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FFEEBD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0" tint="-4.9989318521683403E-2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1">
    <xf numFmtId="0" fontId="0" fillId="0" borderId="0" xfId="0"/>
    <xf numFmtId="0" fontId="0" fillId="0" borderId="1" xfId="0" applyBorder="1"/>
    <xf numFmtId="0" fontId="0" fillId="8" borderId="1" xfId="0" applyFill="1" applyBorder="1"/>
    <xf numFmtId="0" fontId="0" fillId="6" borderId="8" xfId="0" applyFill="1" applyBorder="1"/>
    <xf numFmtId="0" fontId="1" fillId="6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justify" vertical="top" wrapText="1"/>
    </xf>
    <xf numFmtId="0" fontId="3" fillId="6" borderId="2" xfId="0" applyFont="1" applyFill="1" applyBorder="1" applyAlignment="1">
      <alignment horizontal="justify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6" fillId="0" borderId="0" xfId="0" applyFont="1" applyAlignment="1">
      <alignment horizontal="justify" vertical="top" wrapText="1"/>
    </xf>
    <xf numFmtId="0" fontId="8" fillId="0" borderId="0" xfId="0" applyFont="1" applyAlignment="1">
      <alignment horizontal="justify" vertical="top" wrapText="1"/>
    </xf>
    <xf numFmtId="0" fontId="0" fillId="6" borderId="1" xfId="0" applyFill="1" applyBorder="1"/>
    <xf numFmtId="0" fontId="9" fillId="7" borderId="2" xfId="0" applyFont="1" applyFill="1" applyBorder="1" applyAlignment="1">
      <alignment horizontal="center" vertical="top" wrapText="1"/>
    </xf>
    <xf numFmtId="0" fontId="9" fillId="11" borderId="2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justify" vertical="top" wrapText="1"/>
    </xf>
    <xf numFmtId="0" fontId="6" fillId="0" borderId="0" xfId="0" quotePrefix="1" applyFont="1" applyAlignment="1">
      <alignment horizontal="justify" vertical="top" wrapText="1"/>
    </xf>
    <xf numFmtId="0" fontId="4" fillId="0" borderId="4" xfId="0" applyFont="1" applyBorder="1" applyAlignment="1">
      <alignment horizontal="justify" vertical="top" wrapText="1"/>
    </xf>
    <xf numFmtId="0" fontId="4" fillId="0" borderId="9" xfId="0" applyFont="1" applyBorder="1" applyAlignment="1">
      <alignment horizontal="justify" vertical="top" wrapText="1"/>
    </xf>
    <xf numFmtId="0" fontId="7" fillId="0" borderId="4" xfId="0" applyFont="1" applyBorder="1" applyAlignment="1">
      <alignment horizontal="justify" vertical="top" wrapText="1"/>
    </xf>
    <xf numFmtId="0" fontId="7" fillId="0" borderId="9" xfId="0" applyFont="1" applyBorder="1" applyAlignment="1">
      <alignment horizontal="justify" vertical="top" wrapText="1"/>
    </xf>
    <xf numFmtId="0" fontId="8" fillId="6" borderId="4" xfId="0" applyFont="1" applyFill="1" applyBorder="1" applyAlignment="1">
      <alignment horizontal="justify" vertical="top" wrapText="1"/>
    </xf>
    <xf numFmtId="0" fontId="8" fillId="6" borderId="9" xfId="0" applyFont="1" applyFill="1" applyBorder="1" applyAlignment="1">
      <alignment horizontal="justify" vertical="top" wrapText="1"/>
    </xf>
    <xf numFmtId="0" fontId="6" fillId="5" borderId="10" xfId="0" applyFont="1" applyFill="1" applyBorder="1" applyAlignment="1">
      <alignment horizontal="justify" vertical="top" wrapText="1"/>
    </xf>
    <xf numFmtId="0" fontId="4" fillId="0" borderId="12" xfId="0" applyFont="1" applyBorder="1" applyAlignment="1">
      <alignment horizontal="justify" vertical="top" wrapText="1"/>
    </xf>
    <xf numFmtId="0" fontId="4" fillId="0" borderId="13" xfId="0" applyFont="1" applyBorder="1" applyAlignment="1">
      <alignment horizontal="justify" vertical="top" wrapText="1"/>
    </xf>
    <xf numFmtId="0" fontId="6" fillId="5" borderId="12" xfId="0" applyFont="1" applyFill="1" applyBorder="1" applyAlignment="1">
      <alignment horizontal="justify" vertical="top" wrapText="1"/>
    </xf>
    <xf numFmtId="14" fontId="4" fillId="0" borderId="13" xfId="0" applyNumberFormat="1" applyFont="1" applyBorder="1" applyAlignment="1">
      <alignment horizontal="justify" vertical="top" wrapText="1"/>
    </xf>
    <xf numFmtId="0" fontId="6" fillId="5" borderId="14" xfId="0" applyFont="1" applyFill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0" fontId="10" fillId="14" borderId="6" xfId="0" applyFont="1" applyFill="1" applyBorder="1" applyAlignment="1">
      <alignment horizontal="center" vertical="top" wrapText="1"/>
    </xf>
    <xf numFmtId="0" fontId="10" fillId="14" borderId="5" xfId="0" applyFont="1" applyFill="1" applyBorder="1" applyAlignment="1">
      <alignment horizontal="center" vertical="top" wrapText="1"/>
    </xf>
    <xf numFmtId="0" fontId="10" fillId="14" borderId="7" xfId="0" applyFont="1" applyFill="1" applyBorder="1" applyAlignment="1">
      <alignment horizontal="center" vertical="top" wrapText="1"/>
    </xf>
    <xf numFmtId="0" fontId="3" fillId="6" borderId="1" xfId="0" applyFont="1" applyFill="1" applyBorder="1" applyAlignment="1" applyProtection="1">
      <alignment horizontal="justify" vertical="top" wrapText="1"/>
      <protection locked="0"/>
    </xf>
    <xf numFmtId="0" fontId="1" fillId="6" borderId="1" xfId="0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3" fillId="6" borderId="2" xfId="0" applyFont="1" applyFill="1" applyBorder="1" applyAlignment="1" applyProtection="1">
      <alignment horizontal="justify" vertical="top" wrapText="1"/>
      <protection locked="0"/>
    </xf>
    <xf numFmtId="0" fontId="1" fillId="6" borderId="2" xfId="0" applyFont="1" applyFill="1" applyBorder="1" applyAlignment="1" applyProtection="1">
      <alignment horizontal="center" vertical="top" wrapText="1"/>
      <protection locked="0"/>
    </xf>
    <xf numFmtId="14" fontId="4" fillId="0" borderId="11" xfId="0" applyNumberFormat="1" applyFont="1" applyBorder="1" applyAlignment="1" applyProtection="1">
      <alignment horizontal="justify" vertical="top" wrapText="1"/>
      <protection locked="0"/>
    </xf>
    <xf numFmtId="0" fontId="2" fillId="6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 applyProtection="1">
      <alignment horizontal="center" vertical="top" wrapText="1"/>
      <protection locked="0"/>
    </xf>
    <xf numFmtId="0" fontId="2" fillId="6" borderId="22" xfId="0" applyFont="1" applyFill="1" applyBorder="1" applyAlignment="1">
      <alignment horizontal="center" vertical="top" wrapText="1"/>
    </xf>
    <xf numFmtId="0" fontId="3" fillId="6" borderId="8" xfId="0" applyFont="1" applyFill="1" applyBorder="1" applyAlignment="1" applyProtection="1">
      <alignment horizontal="justify" vertical="top" wrapText="1"/>
      <protection locked="0"/>
    </xf>
    <xf numFmtId="0" fontId="8" fillId="0" borderId="1" xfId="0" applyFont="1" applyBorder="1" applyAlignment="1">
      <alignment horizontal="justify" vertical="top" wrapText="1"/>
    </xf>
    <xf numFmtId="0" fontId="10" fillId="14" borderId="30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justify" vertical="top" wrapText="1"/>
    </xf>
    <xf numFmtId="0" fontId="6" fillId="14" borderId="6" xfId="0" applyFont="1" applyFill="1" applyBorder="1" applyAlignment="1">
      <alignment horizontal="center" vertical="top" wrapText="1"/>
    </xf>
    <xf numFmtId="0" fontId="10" fillId="14" borderId="32" xfId="0" applyFont="1" applyFill="1" applyBorder="1" applyAlignment="1">
      <alignment horizontal="center" vertical="top" wrapText="1"/>
    </xf>
    <xf numFmtId="0" fontId="6" fillId="14" borderId="5" xfId="0" applyFont="1" applyFill="1" applyBorder="1" applyAlignment="1">
      <alignment horizontal="center" vertical="top" wrapText="1"/>
    </xf>
    <xf numFmtId="0" fontId="6" fillId="14" borderId="7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justify" vertical="top" wrapText="1"/>
    </xf>
    <xf numFmtId="0" fontId="3" fillId="6" borderId="2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/>
    <xf numFmtId="0" fontId="6" fillId="14" borderId="29" xfId="0" applyFont="1" applyFill="1" applyBorder="1" applyAlignment="1">
      <alignment horizontal="center" vertical="top" wrapText="1"/>
    </xf>
    <xf numFmtId="0" fontId="14" fillId="14" borderId="30" xfId="0" applyFont="1" applyFill="1" applyBorder="1" applyAlignment="1">
      <alignment horizontal="center" vertical="top" wrapText="1"/>
    </xf>
    <xf numFmtId="0" fontId="3" fillId="0" borderId="43" xfId="0" applyFont="1" applyFill="1" applyBorder="1" applyAlignment="1" applyProtection="1">
      <alignment horizontal="justify" vertical="top" wrapText="1"/>
      <protection locked="0"/>
    </xf>
    <xf numFmtId="0" fontId="8" fillId="0" borderId="43" xfId="0" applyFont="1" applyFill="1" applyBorder="1" applyAlignment="1">
      <alignment horizontal="justify" vertical="top" wrapText="1"/>
    </xf>
    <xf numFmtId="0" fontId="2" fillId="0" borderId="43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42" xfId="0" applyBorder="1"/>
    <xf numFmtId="0" fontId="0" fillId="0" borderId="45" xfId="0" applyBorder="1"/>
    <xf numFmtId="0" fontId="0" fillId="0" borderId="44" xfId="0" applyBorder="1"/>
    <xf numFmtId="0" fontId="1" fillId="0" borderId="50" xfId="0" applyFont="1" applyFill="1" applyBorder="1" applyAlignment="1">
      <alignment horizontal="center" vertical="top" wrapText="1"/>
    </xf>
    <xf numFmtId="0" fontId="1" fillId="0" borderId="5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52" xfId="0" applyFont="1" applyFill="1" applyBorder="1" applyAlignment="1" applyProtection="1">
      <alignment horizontal="justify" vertical="top" wrapText="1"/>
      <protection locked="0"/>
    </xf>
    <xf numFmtId="0" fontId="3" fillId="0" borderId="51" xfId="0" applyFont="1" applyFill="1" applyBorder="1" applyAlignment="1" applyProtection="1">
      <alignment horizontal="justify" vertical="top" wrapText="1"/>
      <protection locked="0"/>
    </xf>
    <xf numFmtId="0" fontId="3" fillId="0" borderId="49" xfId="0" applyFont="1" applyFill="1" applyBorder="1" applyAlignment="1" applyProtection="1">
      <alignment horizontal="justify" vertical="top" wrapText="1"/>
      <protection locked="0"/>
    </xf>
    <xf numFmtId="0" fontId="3" fillId="0" borderId="40" xfId="0" applyFont="1" applyFill="1" applyBorder="1" applyAlignment="1" applyProtection="1">
      <alignment horizontal="justify" vertical="top" wrapText="1"/>
      <protection locked="0"/>
    </xf>
    <xf numFmtId="0" fontId="2" fillId="0" borderId="5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53" xfId="0" applyFont="1" applyFill="1" applyBorder="1" applyAlignment="1" applyProtection="1">
      <alignment horizontal="justify" vertical="top" wrapText="1"/>
      <protection locked="0"/>
    </xf>
    <xf numFmtId="0" fontId="11" fillId="0" borderId="43" xfId="0" applyFont="1" applyFill="1" applyBorder="1" applyAlignment="1">
      <alignment vertical="top" wrapText="1"/>
    </xf>
    <xf numFmtId="0" fontId="4" fillId="0" borderId="0" xfId="0" applyFont="1" applyBorder="1" applyAlignment="1">
      <alignment horizontal="justify" vertical="top" wrapText="1"/>
    </xf>
    <xf numFmtId="0" fontId="4" fillId="0" borderId="54" xfId="0" applyFont="1" applyBorder="1" applyAlignment="1">
      <alignment horizontal="justify" vertical="top" wrapText="1"/>
    </xf>
    <xf numFmtId="0" fontId="3" fillId="6" borderId="56" xfId="0" applyFont="1" applyFill="1" applyBorder="1" applyAlignment="1" applyProtection="1">
      <alignment horizontal="justify" vertical="top" wrapText="1"/>
      <protection locked="0"/>
    </xf>
    <xf numFmtId="0" fontId="4" fillId="0" borderId="55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horizontal="justify" vertical="top" wrapText="1"/>
      <protection locked="0"/>
    </xf>
    <xf numFmtId="0" fontId="1" fillId="6" borderId="25" xfId="0" applyFont="1" applyFill="1" applyBorder="1" applyAlignment="1" applyProtection="1">
      <alignment horizontal="center" vertical="top" wrapText="1"/>
      <protection locked="0"/>
    </xf>
    <xf numFmtId="0" fontId="8" fillId="6" borderId="1" xfId="0" applyFont="1" applyFill="1" applyBorder="1" applyAlignment="1">
      <alignment horizontal="justify" vertical="top" wrapText="1"/>
    </xf>
    <xf numFmtId="0" fontId="1" fillId="6" borderId="25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horizontal="justify" vertical="top" wrapText="1"/>
    </xf>
    <xf numFmtId="0" fontId="3" fillId="0" borderId="25" xfId="0" applyFont="1" applyFill="1" applyBorder="1" applyAlignment="1" applyProtection="1">
      <alignment horizontal="justify" vertical="top" wrapText="1"/>
      <protection locked="0"/>
    </xf>
    <xf numFmtId="0" fontId="15" fillId="0" borderId="1" xfId="0" applyFont="1" applyFill="1" applyBorder="1" applyAlignment="1">
      <alignment horizontal="justify" vertical="top" wrapText="1"/>
    </xf>
    <xf numFmtId="0" fontId="3" fillId="6" borderId="63" xfId="0" applyFont="1" applyFill="1" applyBorder="1" applyAlignment="1">
      <alignment horizontal="justify" vertical="top" wrapText="1"/>
    </xf>
    <xf numFmtId="0" fontId="3" fillId="0" borderId="63" xfId="0" applyFont="1" applyFill="1" applyBorder="1" applyAlignment="1" applyProtection="1">
      <alignment horizontal="justify" vertical="top" wrapText="1"/>
      <protection locked="0"/>
    </xf>
    <xf numFmtId="0" fontId="15" fillId="0" borderId="2" xfId="0" applyFont="1" applyFill="1" applyBorder="1" applyAlignment="1">
      <alignment horizontal="justify" vertical="top" wrapText="1"/>
    </xf>
    <xf numFmtId="0" fontId="3" fillId="0" borderId="2" xfId="0" applyFont="1" applyFill="1" applyBorder="1" applyAlignment="1">
      <alignment horizontal="justify" vertical="top" wrapText="1"/>
    </xf>
    <xf numFmtId="0" fontId="3" fillId="0" borderId="63" xfId="0" applyFont="1" applyFill="1" applyBorder="1" applyAlignment="1">
      <alignment horizontal="justify" vertical="top" wrapText="1"/>
    </xf>
    <xf numFmtId="0" fontId="15" fillId="0" borderId="38" xfId="0" applyFont="1" applyFill="1" applyBorder="1" applyAlignment="1">
      <alignment horizontal="justify" vertical="top" wrapText="1"/>
    </xf>
    <xf numFmtId="0" fontId="15" fillId="0" borderId="63" xfId="0" applyFont="1" applyFill="1" applyBorder="1" applyAlignment="1">
      <alignment horizontal="justify" vertical="top" wrapText="1"/>
    </xf>
    <xf numFmtId="0" fontId="1" fillId="6" borderId="14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justify" vertical="top" wrapText="1"/>
    </xf>
    <xf numFmtId="0" fontId="3" fillId="0" borderId="2" xfId="0" applyFont="1" applyFill="1" applyBorder="1" applyAlignment="1" applyProtection="1">
      <alignment horizontal="justify" vertical="top" wrapText="1"/>
      <protection locked="0"/>
    </xf>
    <xf numFmtId="0" fontId="3" fillId="0" borderId="37" xfId="0" applyFont="1" applyFill="1" applyBorder="1" applyAlignment="1">
      <alignment horizontal="justify" vertical="top" wrapText="1"/>
    </xf>
    <xf numFmtId="0" fontId="3" fillId="6" borderId="59" xfId="0" applyFont="1" applyFill="1" applyBorder="1" applyAlignment="1">
      <alignment horizontal="justify" vertical="top" wrapText="1"/>
    </xf>
    <xf numFmtId="0" fontId="0" fillId="0" borderId="23" xfId="0" applyBorder="1"/>
    <xf numFmtId="0" fontId="3" fillId="6" borderId="38" xfId="0" applyFont="1" applyFill="1" applyBorder="1" applyAlignment="1">
      <alignment horizontal="justify" vertical="top" wrapText="1"/>
    </xf>
    <xf numFmtId="0" fontId="3" fillId="6" borderId="16" xfId="0" applyFont="1" applyFill="1" applyBorder="1" applyAlignment="1">
      <alignment horizontal="justify" vertical="top" wrapText="1"/>
    </xf>
    <xf numFmtId="0" fontId="3" fillId="0" borderId="16" xfId="0" applyFont="1" applyFill="1" applyBorder="1" applyAlignment="1" applyProtection="1">
      <alignment horizontal="justify" vertical="top" wrapText="1"/>
      <protection locked="0"/>
    </xf>
    <xf numFmtId="0" fontId="3" fillId="0" borderId="16" xfId="0" applyFont="1" applyFill="1" applyBorder="1" applyAlignment="1">
      <alignment horizontal="justify" vertical="top" wrapText="1"/>
    </xf>
    <xf numFmtId="0" fontId="3" fillId="0" borderId="17" xfId="0" applyFont="1" applyFill="1" applyBorder="1" applyAlignment="1">
      <alignment horizontal="justify" vertical="top" wrapText="1"/>
    </xf>
    <xf numFmtId="0" fontId="3" fillId="0" borderId="38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justify" vertical="top" wrapText="1"/>
    </xf>
    <xf numFmtId="0" fontId="15" fillId="0" borderId="16" xfId="0" applyFont="1" applyFill="1" applyBorder="1" applyAlignment="1">
      <alignment horizontal="justify" vertical="top" wrapText="1"/>
    </xf>
    <xf numFmtId="0" fontId="1" fillId="6" borderId="64" xfId="0" applyFont="1" applyFill="1" applyBorder="1" applyAlignment="1">
      <alignment horizontal="center" vertical="top" wrapText="1"/>
    </xf>
    <xf numFmtId="0" fontId="0" fillId="0" borderId="17" xfId="0" applyBorder="1"/>
    <xf numFmtId="0" fontId="13" fillId="5" borderId="1" xfId="0" applyFont="1" applyFill="1" applyBorder="1" applyAlignment="1">
      <alignment horizontal="justify" vertical="top" wrapText="1"/>
    </xf>
    <xf numFmtId="0" fontId="2" fillId="6" borderId="25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3" fillId="6" borderId="0" xfId="0" applyFont="1" applyFill="1" applyBorder="1" applyAlignment="1" applyProtection="1">
      <alignment horizontal="justify" vertical="top" wrapText="1"/>
      <protection locked="0"/>
    </xf>
    <xf numFmtId="0" fontId="0" fillId="6" borderId="0" xfId="0" applyFill="1" applyBorder="1"/>
    <xf numFmtId="0" fontId="8" fillId="6" borderId="0" xfId="0" applyFont="1" applyFill="1" applyBorder="1" applyAlignment="1">
      <alignment horizontal="justify" vertical="top" wrapText="1"/>
    </xf>
    <xf numFmtId="0" fontId="8" fillId="6" borderId="22" xfId="0" applyFont="1" applyFill="1" applyBorder="1" applyAlignment="1">
      <alignment horizontal="center" vertical="top" wrapText="1"/>
    </xf>
    <xf numFmtId="0" fontId="8" fillId="6" borderId="3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 vertical="top" wrapText="1"/>
    </xf>
    <xf numFmtId="0" fontId="18" fillId="11" borderId="2" xfId="0" applyFont="1" applyFill="1" applyBorder="1" applyAlignment="1">
      <alignment horizontal="center" vertical="top" wrapText="1"/>
    </xf>
    <xf numFmtId="0" fontId="19" fillId="14" borderId="5" xfId="0" applyFont="1" applyFill="1" applyBorder="1" applyAlignment="1">
      <alignment horizontal="center" vertical="top" wrapText="1"/>
    </xf>
    <xf numFmtId="0" fontId="19" fillId="14" borderId="6" xfId="0" applyFont="1" applyFill="1" applyBorder="1" applyAlignment="1">
      <alignment horizontal="center" vertical="top" wrapText="1"/>
    </xf>
    <xf numFmtId="0" fontId="19" fillId="6" borderId="3" xfId="0" applyFont="1" applyFill="1" applyBorder="1" applyAlignment="1">
      <alignment horizontal="center" vertical="top" wrapText="1"/>
    </xf>
    <xf numFmtId="0" fontId="20" fillId="6" borderId="3" xfId="0" applyFont="1" applyFill="1" applyBorder="1" applyAlignment="1">
      <alignment horizontal="center" vertical="top" wrapText="1"/>
    </xf>
    <xf numFmtId="0" fontId="19" fillId="6" borderId="1" xfId="0" applyFont="1" applyFill="1" applyBorder="1" applyAlignment="1">
      <alignment horizontal="center" vertical="top" wrapText="1"/>
    </xf>
    <xf numFmtId="0" fontId="21" fillId="6" borderId="1" xfId="0" applyFont="1" applyFill="1" applyBorder="1" applyAlignment="1" applyProtection="1">
      <alignment horizontal="justify" vertical="top" wrapText="1"/>
      <protection locked="0"/>
    </xf>
    <xf numFmtId="0" fontId="19" fillId="6" borderId="1" xfId="0" applyFont="1" applyFill="1" applyBorder="1" applyAlignment="1" applyProtection="1">
      <alignment horizontal="center" vertical="top" wrapText="1"/>
      <protection locked="0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9" fillId="6" borderId="2" xfId="0" applyFont="1" applyFill="1" applyBorder="1" applyAlignment="1">
      <alignment horizontal="center" vertical="top" wrapText="1"/>
    </xf>
    <xf numFmtId="0" fontId="21" fillId="6" borderId="2" xfId="0" applyFont="1" applyFill="1" applyBorder="1" applyAlignment="1" applyProtection="1">
      <alignment horizontal="justify" vertical="top" wrapText="1"/>
      <protection locked="0"/>
    </xf>
    <xf numFmtId="0" fontId="17" fillId="6" borderId="2" xfId="0" applyFont="1" applyFill="1" applyBorder="1" applyAlignment="1" applyProtection="1">
      <alignment horizontal="justify" vertical="top" wrapText="1"/>
      <protection locked="0"/>
    </xf>
    <xf numFmtId="0" fontId="19" fillId="6" borderId="2" xfId="0" applyFont="1" applyFill="1" applyBorder="1" applyAlignment="1" applyProtection="1">
      <alignment horizontal="center" vertical="top" wrapText="1"/>
      <protection locked="0"/>
    </xf>
    <xf numFmtId="0" fontId="21" fillId="6" borderId="1" xfId="0" applyFont="1" applyFill="1" applyBorder="1" applyAlignment="1">
      <alignment horizontal="justify" vertical="top" wrapText="1"/>
    </xf>
    <xf numFmtId="0" fontId="21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justify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justify" vertical="top" wrapText="1"/>
    </xf>
    <xf numFmtId="0" fontId="21" fillId="6" borderId="2" xfId="0" applyFont="1" applyFill="1" applyBorder="1" applyAlignment="1">
      <alignment horizontal="left" vertical="top" wrapText="1"/>
    </xf>
    <xf numFmtId="0" fontId="19" fillId="14" borderId="7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4" fillId="7" borderId="2" xfId="0" applyFont="1" applyFill="1" applyBorder="1" applyAlignment="1">
      <alignment horizontal="center" vertical="top" wrapText="1"/>
    </xf>
    <xf numFmtId="0" fontId="24" fillId="11" borderId="2" xfId="0" applyFont="1" applyFill="1" applyBorder="1" applyAlignment="1">
      <alignment horizontal="center" vertical="top" wrapText="1"/>
    </xf>
    <xf numFmtId="0" fontId="25" fillId="14" borderId="5" xfId="0" applyFont="1" applyFill="1" applyBorder="1" applyAlignment="1">
      <alignment horizontal="center" vertical="top" wrapText="1"/>
    </xf>
    <xf numFmtId="0" fontId="25" fillId="14" borderId="6" xfId="0" applyFont="1" applyFill="1" applyBorder="1" applyAlignment="1">
      <alignment horizontal="center" vertical="top" wrapText="1"/>
    </xf>
    <xf numFmtId="0" fontId="27" fillId="6" borderId="3" xfId="0" applyFont="1" applyFill="1" applyBorder="1" applyAlignment="1">
      <alignment horizontal="center" vertical="top" wrapText="1"/>
    </xf>
    <xf numFmtId="0" fontId="27" fillId="6" borderId="1" xfId="0" applyFont="1" applyFill="1" applyBorder="1" applyAlignment="1">
      <alignment horizontal="center" vertical="top" wrapText="1"/>
    </xf>
    <xf numFmtId="0" fontId="27" fillId="6" borderId="1" xfId="0" applyFont="1" applyFill="1" applyBorder="1" applyAlignment="1" applyProtection="1">
      <alignment horizontal="center" vertical="top" wrapText="1"/>
      <protection locked="0"/>
    </xf>
    <xf numFmtId="0" fontId="27" fillId="6" borderId="2" xfId="0" applyFont="1" applyFill="1" applyBorder="1" applyAlignment="1">
      <alignment horizontal="center" vertical="top" wrapText="1"/>
    </xf>
    <xf numFmtId="0" fontId="27" fillId="6" borderId="2" xfId="0" applyFont="1" applyFill="1" applyBorder="1" applyAlignment="1" applyProtection="1">
      <alignment horizontal="center" vertical="top" wrapText="1"/>
      <protection locked="0"/>
    </xf>
    <xf numFmtId="0" fontId="25" fillId="14" borderId="29" xfId="0" applyFont="1" applyFill="1" applyBorder="1" applyAlignment="1">
      <alignment horizontal="center" vertical="top" wrapText="1"/>
    </xf>
    <xf numFmtId="0" fontId="25" fillId="14" borderId="30" xfId="0" applyFont="1" applyFill="1" applyBorder="1" applyAlignment="1">
      <alignment horizontal="center" vertical="top" wrapText="1"/>
    </xf>
    <xf numFmtId="0" fontId="25" fillId="14" borderId="7" xfId="0" applyFont="1" applyFill="1" applyBorder="1" applyAlignment="1">
      <alignment horizontal="center" vertical="top" wrapText="1"/>
    </xf>
    <xf numFmtId="0" fontId="25" fillId="14" borderId="28" xfId="0" applyFont="1" applyFill="1" applyBorder="1" applyAlignment="1">
      <alignment horizontal="center" vertical="top" wrapText="1"/>
    </xf>
    <xf numFmtId="0" fontId="23" fillId="0" borderId="0" xfId="0" applyFont="1" applyAlignment="1">
      <alignment horizontal="center" vertical="top" wrapText="1"/>
    </xf>
    <xf numFmtId="0" fontId="11" fillId="0" borderId="0" xfId="0" applyFont="1" applyAlignment="1">
      <alignment horizontal="justify" vertical="top" wrapText="1"/>
    </xf>
    <xf numFmtId="0" fontId="28" fillId="0" borderId="0" xfId="0" applyFont="1" applyAlignment="1">
      <alignment horizontal="justify" vertical="top" wrapText="1"/>
    </xf>
    <xf numFmtId="0" fontId="29" fillId="6" borderId="1" xfId="0" applyFont="1" applyFill="1" applyBorder="1" applyAlignment="1" applyProtection="1">
      <alignment horizontal="justify" vertical="top" wrapText="1"/>
      <protection locked="0"/>
    </xf>
    <xf numFmtId="0" fontId="31" fillId="6" borderId="3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justify" vertical="top" wrapText="1"/>
    </xf>
    <xf numFmtId="0" fontId="32" fillId="0" borderId="0" xfId="0" applyFont="1" applyAlignment="1">
      <alignment horizontal="justify" vertical="top" wrapText="1"/>
    </xf>
    <xf numFmtId="0" fontId="17" fillId="0" borderId="1" xfId="0" applyFont="1" applyBorder="1" applyAlignment="1">
      <alignment horizontal="justify" vertical="top" wrapText="1"/>
    </xf>
    <xf numFmtId="0" fontId="17" fillId="0" borderId="0" xfId="0" applyFont="1" applyAlignment="1">
      <alignment horizontal="justify" vertical="top" wrapText="1"/>
    </xf>
    <xf numFmtId="0" fontId="29" fillId="6" borderId="1" xfId="0" applyFont="1" applyFill="1" applyBorder="1" applyAlignment="1">
      <alignment horizontal="justify" vertical="top" wrapText="1"/>
    </xf>
    <xf numFmtId="0" fontId="29" fillId="5" borderId="1" xfId="0" applyFont="1" applyFill="1" applyBorder="1" applyAlignment="1" applyProtection="1">
      <alignment horizontal="justify" vertical="top" wrapText="1"/>
      <protection locked="0"/>
    </xf>
    <xf numFmtId="0" fontId="32" fillId="0" borderId="1" xfId="0" applyFont="1" applyBorder="1" applyAlignment="1" applyProtection="1">
      <alignment horizontal="justify" vertical="top" wrapText="1"/>
      <protection locked="0"/>
    </xf>
    <xf numFmtId="0" fontId="29" fillId="5" borderId="2" xfId="0" applyFont="1" applyFill="1" applyBorder="1" applyAlignment="1" applyProtection="1">
      <alignment horizontal="justify" vertical="top" wrapText="1"/>
      <protection locked="0"/>
    </xf>
    <xf numFmtId="0" fontId="29" fillId="6" borderId="2" xfId="0" applyFont="1" applyFill="1" applyBorder="1" applyAlignment="1" applyProtection="1">
      <alignment horizontal="justify" vertical="top" wrapText="1"/>
      <protection locked="0"/>
    </xf>
    <xf numFmtId="0" fontId="32" fillId="6" borderId="2" xfId="0" applyFont="1" applyFill="1" applyBorder="1" applyAlignment="1" applyProtection="1">
      <alignment horizontal="justify" vertical="top" wrapText="1"/>
      <protection locked="0"/>
    </xf>
    <xf numFmtId="0" fontId="29" fillId="6" borderId="1" xfId="0" applyFont="1" applyFill="1" applyBorder="1" applyAlignment="1" applyProtection="1">
      <alignment horizontal="justify" vertical="center" wrapText="1"/>
      <protection locked="0"/>
    </xf>
    <xf numFmtId="0" fontId="29" fillId="6" borderId="1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justify" vertical="center" wrapText="1"/>
    </xf>
    <xf numFmtId="0" fontId="29" fillId="6" borderId="1" xfId="0" applyFont="1" applyFill="1" applyBorder="1" applyAlignment="1">
      <alignment horizontal="center" vertical="top" wrapText="1"/>
    </xf>
    <xf numFmtId="0" fontId="29" fillId="6" borderId="2" xfId="0" applyFont="1" applyFill="1" applyBorder="1" applyAlignment="1">
      <alignment horizontal="justify" vertical="top" wrapText="1"/>
    </xf>
    <xf numFmtId="0" fontId="34" fillId="6" borderId="1" xfId="0" applyFont="1" applyFill="1" applyBorder="1" applyAlignment="1" applyProtection="1">
      <alignment horizontal="justify" vertical="top" wrapText="1"/>
      <protection locked="0"/>
    </xf>
    <xf numFmtId="0" fontId="31" fillId="6" borderId="1" xfId="0" applyFont="1" applyFill="1" applyBorder="1" applyAlignment="1">
      <alignment horizontal="center" vertical="top" wrapText="1"/>
    </xf>
    <xf numFmtId="0" fontId="29" fillId="6" borderId="8" xfId="0" applyFont="1" applyFill="1" applyBorder="1" applyAlignment="1" applyProtection="1">
      <alignment horizontal="justify" vertical="top" wrapText="1"/>
      <protection locked="0"/>
    </xf>
    <xf numFmtId="0" fontId="34" fillId="6" borderId="2" xfId="0" applyFont="1" applyFill="1" applyBorder="1" applyAlignment="1" applyProtection="1">
      <alignment horizontal="justify" vertical="top" wrapText="1"/>
      <protection locked="0"/>
    </xf>
    <xf numFmtId="0" fontId="21" fillId="5" borderId="1" xfId="0" applyFont="1" applyFill="1" applyBorder="1" applyAlignment="1" applyProtection="1">
      <alignment horizontal="justify" vertical="top" wrapText="1"/>
      <protection locked="0"/>
    </xf>
    <xf numFmtId="0" fontId="21" fillId="5" borderId="2" xfId="0" applyFont="1" applyFill="1" applyBorder="1" applyAlignment="1" applyProtection="1">
      <alignment horizontal="justify" vertical="top" wrapText="1"/>
      <protection locked="0"/>
    </xf>
    <xf numFmtId="0" fontId="21" fillId="6" borderId="1" xfId="0" applyFont="1" applyFill="1" applyBorder="1" applyAlignment="1" applyProtection="1">
      <alignment horizontal="justify" vertical="center" wrapText="1"/>
      <protection locked="0"/>
    </xf>
    <xf numFmtId="0" fontId="21" fillId="6" borderId="1" xfId="0" applyFont="1" applyFill="1" applyBorder="1" applyAlignment="1">
      <alignment horizontal="center" vertical="top" wrapText="1"/>
    </xf>
    <xf numFmtId="0" fontId="35" fillId="6" borderId="1" xfId="0" applyFont="1" applyFill="1" applyBorder="1" applyAlignment="1" applyProtection="1">
      <alignment horizontal="justify" vertical="top" wrapText="1"/>
      <protection locked="0"/>
    </xf>
    <xf numFmtId="0" fontId="21" fillId="6" borderId="8" xfId="0" applyFont="1" applyFill="1" applyBorder="1" applyAlignment="1" applyProtection="1">
      <alignment horizontal="justify" vertical="top" wrapText="1"/>
      <protection locked="0"/>
    </xf>
    <xf numFmtId="0" fontId="26" fillId="6" borderId="3" xfId="0" applyFont="1" applyFill="1" applyBorder="1" applyAlignment="1">
      <alignment horizontal="center" vertical="top" wrapText="1"/>
    </xf>
    <xf numFmtId="0" fontId="25" fillId="6" borderId="3" xfId="0" applyFont="1" applyFill="1" applyBorder="1" applyAlignment="1">
      <alignment horizontal="center" vertical="top" wrapText="1"/>
    </xf>
    <xf numFmtId="0" fontId="25" fillId="6" borderId="1" xfId="0" applyFont="1" applyFill="1" applyBorder="1" applyAlignment="1" applyProtection="1">
      <alignment horizontal="center" vertical="top" wrapText="1"/>
      <protection locked="0"/>
    </xf>
    <xf numFmtId="0" fontId="25" fillId="6" borderId="2" xfId="0" applyFont="1" applyFill="1" applyBorder="1" applyAlignment="1" applyProtection="1">
      <alignment horizontal="center" vertical="top" wrapText="1"/>
      <protection locked="0"/>
    </xf>
    <xf numFmtId="0" fontId="25" fillId="6" borderId="1" xfId="0" applyFont="1" applyFill="1" applyBorder="1" applyAlignment="1">
      <alignment horizontal="center" vertical="top" wrapText="1"/>
    </xf>
    <xf numFmtId="0" fontId="21" fillId="0" borderId="1" xfId="0" applyFont="1" applyFill="1" applyBorder="1" applyAlignment="1" applyProtection="1">
      <alignment horizontal="justify" vertical="top" wrapText="1"/>
      <protection locked="0"/>
    </xf>
    <xf numFmtId="0" fontId="20" fillId="0" borderId="17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1" fillId="6" borderId="25" xfId="0" applyFont="1" applyFill="1" applyBorder="1" applyAlignment="1" applyProtection="1">
      <alignment horizontal="justify" vertical="top" wrapText="1"/>
      <protection locked="0"/>
    </xf>
    <xf numFmtId="0" fontId="20" fillId="6" borderId="22" xfId="0" applyFont="1" applyFill="1" applyBorder="1" applyAlignment="1">
      <alignment horizontal="center" vertical="top" wrapText="1"/>
    </xf>
    <xf numFmtId="0" fontId="20" fillId="0" borderId="18" xfId="0" applyFont="1" applyBorder="1" applyAlignment="1">
      <alignment horizontal="center" vertical="top" wrapText="1"/>
    </xf>
    <xf numFmtId="0" fontId="20" fillId="0" borderId="19" xfId="0" applyFont="1" applyBorder="1" applyAlignment="1">
      <alignment horizontal="center" vertical="top" wrapText="1"/>
    </xf>
    <xf numFmtId="0" fontId="20" fillId="0" borderId="27" xfId="0" applyFont="1" applyBorder="1" applyAlignment="1">
      <alignment horizontal="center" vertical="top" wrapText="1"/>
    </xf>
    <xf numFmtId="0" fontId="20" fillId="0" borderId="21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17" fillId="6" borderId="1" xfId="0" applyFont="1" applyFill="1" applyBorder="1" applyAlignment="1" applyProtection="1">
      <alignment horizontal="justify" vertical="top" wrapText="1"/>
      <protection locked="0"/>
    </xf>
    <xf numFmtId="0" fontId="17" fillId="6" borderId="8" xfId="0" applyFont="1" applyFill="1" applyBorder="1" applyAlignment="1" applyProtection="1">
      <alignment horizontal="justify" vertical="top" wrapText="1"/>
      <protection locked="0"/>
    </xf>
    <xf numFmtId="0" fontId="35" fillId="6" borderId="16" xfId="0" applyFont="1" applyFill="1" applyBorder="1" applyAlignment="1" applyProtection="1">
      <alignment horizontal="justify" vertical="top" wrapText="1"/>
      <protection locked="0"/>
    </xf>
    <xf numFmtId="0" fontId="21" fillId="6" borderId="24" xfId="0" applyFont="1" applyFill="1" applyBorder="1" applyAlignment="1" applyProtection="1">
      <alignment horizontal="justify" vertical="top" wrapText="1"/>
      <protection locked="0"/>
    </xf>
    <xf numFmtId="0" fontId="21" fillId="6" borderId="23" xfId="0" applyFont="1" applyFill="1" applyBorder="1" applyAlignment="1" applyProtection="1">
      <alignment horizontal="justify" vertical="top" wrapText="1"/>
      <protection locked="0"/>
    </xf>
    <xf numFmtId="0" fontId="21" fillId="6" borderId="22" xfId="0" applyFont="1" applyFill="1" applyBorder="1" applyAlignment="1" applyProtection="1">
      <alignment horizontal="justify" vertical="top" wrapText="1"/>
      <protection locked="0"/>
    </xf>
    <xf numFmtId="0" fontId="21" fillId="6" borderId="26" xfId="0" applyFont="1" applyFill="1" applyBorder="1" applyAlignment="1" applyProtection="1">
      <alignment horizontal="justify" vertical="top" wrapText="1"/>
      <protection locked="0"/>
    </xf>
    <xf numFmtId="0" fontId="21" fillId="6" borderId="17" xfId="0" applyFont="1" applyFill="1" applyBorder="1" applyAlignment="1" applyProtection="1">
      <alignment horizontal="justify" vertical="top" wrapText="1"/>
      <protection locked="0"/>
    </xf>
    <xf numFmtId="0" fontId="21" fillId="6" borderId="0" xfId="0" applyFont="1" applyFill="1" applyAlignment="1" applyProtection="1">
      <alignment horizontal="justify" vertical="top" wrapText="1"/>
      <protection locked="0"/>
    </xf>
    <xf numFmtId="0" fontId="17" fillId="0" borderId="39" xfId="0" applyFont="1" applyBorder="1" applyAlignment="1">
      <alignment horizontal="justify" vertical="top" wrapText="1"/>
    </xf>
    <xf numFmtId="0" fontId="44" fillId="6" borderId="1" xfId="0" applyFont="1" applyFill="1" applyBorder="1" applyAlignment="1" applyProtection="1">
      <alignment horizontal="justify" vertical="top" wrapText="1"/>
      <protection locked="0"/>
    </xf>
    <xf numFmtId="0" fontId="45" fillId="14" borderId="6" xfId="0" applyFont="1" applyFill="1" applyBorder="1" applyAlignment="1">
      <alignment horizontal="center" vertical="top" wrapText="1"/>
    </xf>
    <xf numFmtId="0" fontId="45" fillId="6" borderId="2" xfId="0" applyFont="1" applyFill="1" applyBorder="1" applyAlignment="1" applyProtection="1">
      <alignment horizontal="center" vertical="top" wrapText="1"/>
      <protection locked="0"/>
    </xf>
    <xf numFmtId="0" fontId="46" fillId="6" borderId="1" xfId="0" applyFont="1" applyFill="1" applyBorder="1" applyAlignment="1" applyProtection="1">
      <alignment horizontal="justify" vertical="top" wrapText="1"/>
      <protection locked="0"/>
    </xf>
    <xf numFmtId="0" fontId="4" fillId="6" borderId="0" xfId="0" applyFont="1" applyFill="1" applyAlignment="1">
      <alignment horizontal="justify" vertical="top" wrapText="1"/>
    </xf>
    <xf numFmtId="0" fontId="17" fillId="6" borderId="1" xfId="0" applyFont="1" applyFill="1" applyBorder="1" applyAlignment="1">
      <alignment horizontal="justify" vertical="top" wrapText="1"/>
    </xf>
    <xf numFmtId="20" fontId="21" fillId="6" borderId="23" xfId="0" applyNumberFormat="1" applyFont="1" applyFill="1" applyBorder="1" applyAlignment="1" applyProtection="1">
      <alignment horizontal="justify" vertical="top" wrapText="1"/>
      <protection locked="0"/>
    </xf>
    <xf numFmtId="0" fontId="8" fillId="6" borderId="1" xfId="0" applyFont="1" applyFill="1" applyBorder="1" applyAlignment="1" applyProtection="1">
      <alignment horizontal="justify" vertical="top" wrapText="1"/>
      <protection locked="0"/>
    </xf>
    <xf numFmtId="20" fontId="21" fillId="6" borderId="1" xfId="0" applyNumberFormat="1" applyFont="1" applyFill="1" applyBorder="1" applyAlignment="1" applyProtection="1">
      <alignment horizontal="justify" vertical="top" wrapText="1"/>
      <protection locked="0"/>
    </xf>
    <xf numFmtId="20" fontId="2" fillId="6" borderId="3" xfId="0" applyNumberFormat="1" applyFont="1" applyFill="1" applyBorder="1" applyAlignment="1">
      <alignment horizontal="center" vertical="top" wrapText="1"/>
    </xf>
    <xf numFmtId="0" fontId="47" fillId="6" borderId="3" xfId="0" applyFont="1" applyFill="1" applyBorder="1" applyAlignment="1">
      <alignment horizontal="center" vertical="top" wrapText="1"/>
    </xf>
    <xf numFmtId="0" fontId="15" fillId="6" borderId="1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22" xfId="0" applyFont="1" applyFill="1" applyBorder="1" applyAlignment="1">
      <alignment horizontal="center" vertical="top" wrapText="1"/>
    </xf>
    <xf numFmtId="0" fontId="48" fillId="0" borderId="0" xfId="0" applyFont="1"/>
    <xf numFmtId="0" fontId="49" fillId="0" borderId="0" xfId="0" applyFont="1"/>
    <xf numFmtId="0" fontId="2" fillId="0" borderId="3" xfId="0" applyFont="1" applyFill="1" applyBorder="1" applyAlignment="1">
      <alignment horizontal="center" vertical="top" wrapText="1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" fillId="6" borderId="1" xfId="0" applyFont="1" applyFill="1" applyBorder="1" applyAlignment="1">
      <alignment horizontal="justify" vertical="top" wrapText="1"/>
    </xf>
    <xf numFmtId="0" fontId="1" fillId="0" borderId="3" xfId="0" applyFont="1" applyFill="1" applyBorder="1" applyAlignment="1">
      <alignment horizontal="center" vertical="top" wrapText="1"/>
    </xf>
    <xf numFmtId="0" fontId="14" fillId="6" borderId="1" xfId="0" applyFont="1" applyFill="1" applyBorder="1" applyAlignment="1" applyProtection="1">
      <alignment horizontal="justify" vertical="top" wrapText="1"/>
      <protection locked="0"/>
    </xf>
    <xf numFmtId="0" fontId="14" fillId="6" borderId="2" xfId="0" applyFont="1" applyFill="1" applyBorder="1" applyAlignment="1" applyProtection="1">
      <alignment horizontal="justify" vertical="top" wrapText="1"/>
      <protection locked="0"/>
    </xf>
    <xf numFmtId="0" fontId="14" fillId="6" borderId="8" xfId="0" applyFont="1" applyFill="1" applyBorder="1" applyAlignment="1" applyProtection="1">
      <alignment horizontal="justify" vertical="top" wrapText="1"/>
      <protection locked="0"/>
    </xf>
    <xf numFmtId="0" fontId="14" fillId="6" borderId="1" xfId="0" applyFont="1" applyFill="1" applyBorder="1" applyAlignment="1">
      <alignment horizontal="justify" vertical="top" wrapText="1"/>
    </xf>
    <xf numFmtId="0" fontId="14" fillId="0" borderId="1" xfId="0" applyFont="1" applyFill="1" applyBorder="1" applyAlignment="1" applyProtection="1">
      <alignment horizontal="justify" vertical="top" wrapText="1"/>
      <protection locked="0"/>
    </xf>
    <xf numFmtId="0" fontId="14" fillId="0" borderId="1" xfId="0" applyFont="1" applyFill="1" applyBorder="1" applyAlignment="1">
      <alignment horizontal="justify" vertical="top" wrapText="1"/>
    </xf>
    <xf numFmtId="0" fontId="2" fillId="0" borderId="1" xfId="0" applyFont="1" applyFill="1" applyBorder="1" applyAlignment="1">
      <alignment horizontal="justify" vertical="top" wrapText="1"/>
    </xf>
    <xf numFmtId="0" fontId="14" fillId="6" borderId="25" xfId="0" applyFont="1" applyFill="1" applyBorder="1" applyAlignment="1" applyProtection="1">
      <alignment horizontal="justify" vertical="top" wrapText="1"/>
      <protection locked="0"/>
    </xf>
    <xf numFmtId="0" fontId="14" fillId="0" borderId="25" xfId="0" applyFont="1" applyFill="1" applyBorder="1" applyAlignment="1" applyProtection="1">
      <alignment horizontal="justify" vertical="top" wrapText="1"/>
      <protection locked="0"/>
    </xf>
    <xf numFmtId="0" fontId="51" fillId="6" borderId="1" xfId="0" applyFont="1" applyFill="1" applyBorder="1" applyAlignment="1">
      <alignment horizontal="justify" vertical="top" wrapText="1"/>
    </xf>
    <xf numFmtId="0" fontId="14" fillId="0" borderId="2" xfId="0" applyFont="1" applyFill="1" applyBorder="1" applyAlignment="1">
      <alignment horizontal="justify" vertical="top" wrapText="1"/>
    </xf>
    <xf numFmtId="0" fontId="2" fillId="0" borderId="2" xfId="0" applyFont="1" applyFill="1" applyBorder="1" applyAlignment="1">
      <alignment horizontal="justify" vertical="top" wrapText="1"/>
    </xf>
    <xf numFmtId="0" fontId="14" fillId="0" borderId="2" xfId="0" applyFont="1" applyFill="1" applyBorder="1" applyAlignment="1" applyProtection="1">
      <alignment horizontal="justify" vertical="top" wrapText="1"/>
      <protection locked="0"/>
    </xf>
    <xf numFmtId="0" fontId="14" fillId="6" borderId="2" xfId="0" applyFont="1" applyFill="1" applyBorder="1" applyAlignment="1">
      <alignment horizontal="justify" vertical="top" wrapText="1"/>
    </xf>
    <xf numFmtId="0" fontId="47" fillId="0" borderId="2" xfId="0" applyFont="1" applyFill="1" applyBorder="1" applyAlignment="1">
      <alignment horizontal="justify" vertical="top" wrapText="1"/>
    </xf>
    <xf numFmtId="0" fontId="47" fillId="0" borderId="16" xfId="0" applyFont="1" applyFill="1" applyBorder="1" applyAlignment="1">
      <alignment horizontal="justify" vertical="top" wrapText="1"/>
    </xf>
    <xf numFmtId="0" fontId="47" fillId="0" borderId="1" xfId="0" applyFont="1" applyFill="1" applyBorder="1" applyAlignment="1">
      <alignment horizontal="justify" vertical="top" wrapText="1"/>
    </xf>
    <xf numFmtId="0" fontId="14" fillId="0" borderId="0" xfId="0" applyFont="1" applyFill="1" applyBorder="1" applyAlignment="1">
      <alignment horizontal="justify" vertical="top" wrapText="1"/>
    </xf>
    <xf numFmtId="0" fontId="14" fillId="0" borderId="16" xfId="0" applyFont="1" applyFill="1" applyBorder="1" applyAlignment="1">
      <alignment horizontal="justify" vertical="top" wrapText="1"/>
    </xf>
    <xf numFmtId="0" fontId="14" fillId="0" borderId="17" xfId="0" applyFont="1" applyFill="1" applyBorder="1" applyAlignment="1">
      <alignment horizontal="justify" vertical="top" wrapText="1"/>
    </xf>
    <xf numFmtId="0" fontId="14" fillId="6" borderId="16" xfId="0" applyFont="1" applyFill="1" applyBorder="1" applyAlignment="1">
      <alignment horizontal="justify" vertical="top" wrapText="1"/>
    </xf>
    <xf numFmtId="0" fontId="14" fillId="0" borderId="16" xfId="0" applyFont="1" applyFill="1" applyBorder="1" applyAlignment="1" applyProtection="1">
      <alignment horizontal="justify" vertical="top" wrapText="1"/>
      <protection locked="0"/>
    </xf>
    <xf numFmtId="0" fontId="47" fillId="0" borderId="63" xfId="0" applyFont="1" applyFill="1" applyBorder="1" applyAlignment="1">
      <alignment horizontal="justify" vertical="top" wrapText="1"/>
    </xf>
    <xf numFmtId="0" fontId="47" fillId="0" borderId="38" xfId="0" applyFont="1" applyFill="1" applyBorder="1" applyAlignment="1">
      <alignment horizontal="justify" vertical="top" wrapText="1"/>
    </xf>
    <xf numFmtId="0" fontId="14" fillId="0" borderId="63" xfId="0" applyFont="1" applyFill="1" applyBorder="1" applyAlignment="1">
      <alignment horizontal="justify" vertical="top" wrapText="1"/>
    </xf>
    <xf numFmtId="0" fontId="14" fillId="0" borderId="38" xfId="0" applyFont="1" applyFill="1" applyBorder="1" applyAlignment="1">
      <alignment horizontal="justify" vertical="top" wrapText="1"/>
    </xf>
    <xf numFmtId="0" fontId="14" fillId="6" borderId="63" xfId="0" applyFont="1" applyFill="1" applyBorder="1" applyAlignment="1">
      <alignment horizontal="justify" vertical="top" wrapText="1"/>
    </xf>
    <xf numFmtId="0" fontId="14" fillId="6" borderId="59" xfId="0" applyFont="1" applyFill="1" applyBorder="1" applyAlignment="1">
      <alignment horizontal="justify" vertical="top" wrapText="1"/>
    </xf>
    <xf numFmtId="0" fontId="14" fillId="6" borderId="38" xfId="0" applyFont="1" applyFill="1" applyBorder="1" applyAlignment="1">
      <alignment horizontal="justify" vertical="top" wrapText="1"/>
    </xf>
    <xf numFmtId="0" fontId="14" fillId="0" borderId="37" xfId="0" applyFont="1" applyFill="1" applyBorder="1" applyAlignment="1">
      <alignment horizontal="justify" vertical="top" wrapText="1"/>
    </xf>
    <xf numFmtId="0" fontId="14" fillId="0" borderId="63" xfId="0" applyFont="1" applyFill="1" applyBorder="1" applyAlignment="1" applyProtection="1">
      <alignment horizontal="justify" vertical="top" wrapText="1"/>
      <protection locked="0"/>
    </xf>
    <xf numFmtId="0" fontId="50" fillId="0" borderId="1" xfId="0" applyFont="1" applyBorder="1" applyAlignment="1">
      <alignment horizontal="right" vertical="top"/>
    </xf>
    <xf numFmtId="0" fontId="50" fillId="0" borderId="1" xfId="0" applyFont="1" applyBorder="1"/>
    <xf numFmtId="0" fontId="50" fillId="0" borderId="0" xfId="0" applyFont="1"/>
    <xf numFmtId="0" fontId="2" fillId="0" borderId="1" xfId="0" applyFont="1" applyBorder="1" applyAlignment="1">
      <alignment horizontal="justify" vertical="top" wrapText="1"/>
    </xf>
    <xf numFmtId="0" fontId="52" fillId="6" borderId="3" xfId="0" applyFont="1" applyFill="1" applyBorder="1" applyAlignment="1">
      <alignment horizontal="center" vertical="top" wrapText="1"/>
    </xf>
    <xf numFmtId="0" fontId="3" fillId="6" borderId="1" xfId="0" applyFont="1" applyFill="1" applyBorder="1" applyAlignment="1" applyProtection="1">
      <alignment horizontal="left" vertical="top" wrapText="1"/>
      <protection locked="0"/>
    </xf>
    <xf numFmtId="0" fontId="8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1" fillId="6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10" fillId="14" borderId="6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3" fillId="6" borderId="25" xfId="0" applyFont="1" applyFill="1" applyBorder="1" applyAlignment="1" applyProtection="1">
      <alignment horizontal="left" vertical="top" wrapText="1"/>
      <protection locked="0"/>
    </xf>
    <xf numFmtId="0" fontId="3" fillId="0" borderId="25" xfId="0" applyFont="1" applyFill="1" applyBorder="1" applyAlignment="1" applyProtection="1">
      <alignment horizontal="left" vertical="top" wrapText="1"/>
      <protection locked="0"/>
    </xf>
    <xf numFmtId="0" fontId="10" fillId="14" borderId="3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 applyProtection="1">
      <alignment horizontal="left" vertical="top" wrapText="1"/>
      <protection locked="0"/>
    </xf>
    <xf numFmtId="0" fontId="15" fillId="0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1" fillId="6" borderId="25" xfId="0" applyFont="1" applyFill="1" applyBorder="1" applyAlignment="1">
      <alignment horizontal="left" vertical="top" wrapText="1"/>
    </xf>
    <xf numFmtId="0" fontId="15" fillId="0" borderId="16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6" borderId="16" xfId="0" applyFont="1" applyFill="1" applyBorder="1" applyAlignment="1">
      <alignment horizontal="left" vertical="top" wrapText="1"/>
    </xf>
    <xf numFmtId="0" fontId="3" fillId="0" borderId="16" xfId="0" applyFont="1" applyFill="1" applyBorder="1" applyAlignment="1" applyProtection="1">
      <alignment horizontal="left" vertical="top" wrapText="1"/>
      <protection locked="0"/>
    </xf>
    <xf numFmtId="0" fontId="1" fillId="6" borderId="1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15" fillId="0" borderId="63" xfId="0" applyFont="1" applyFill="1" applyBorder="1" applyAlignment="1">
      <alignment horizontal="left" vertical="top" wrapText="1"/>
    </xf>
    <xf numFmtId="0" fontId="15" fillId="0" borderId="38" xfId="0" applyFont="1" applyFill="1" applyBorder="1" applyAlignment="1">
      <alignment horizontal="left" vertical="top" wrapText="1"/>
    </xf>
    <xf numFmtId="0" fontId="3" fillId="0" borderId="63" xfId="0" applyFont="1" applyFill="1" applyBorder="1" applyAlignment="1">
      <alignment horizontal="left" vertical="top" wrapText="1"/>
    </xf>
    <xf numFmtId="0" fontId="3" fillId="0" borderId="38" xfId="0" applyFont="1" applyFill="1" applyBorder="1" applyAlignment="1">
      <alignment horizontal="left" vertical="top" wrapText="1"/>
    </xf>
    <xf numFmtId="0" fontId="3" fillId="6" borderId="63" xfId="0" applyFont="1" applyFill="1" applyBorder="1" applyAlignment="1">
      <alignment horizontal="left" vertical="top" wrapText="1"/>
    </xf>
    <xf numFmtId="0" fontId="3" fillId="6" borderId="59" xfId="0" applyFont="1" applyFill="1" applyBorder="1" applyAlignment="1">
      <alignment horizontal="left" vertical="top" wrapText="1"/>
    </xf>
    <xf numFmtId="0" fontId="3" fillId="6" borderId="38" xfId="0" applyFont="1" applyFill="1" applyBorder="1" applyAlignment="1">
      <alignment horizontal="left" vertical="top" wrapText="1"/>
    </xf>
    <xf numFmtId="0" fontId="3" fillId="0" borderId="37" xfId="0" applyFont="1" applyFill="1" applyBorder="1" applyAlignment="1">
      <alignment horizontal="left" vertical="top" wrapText="1"/>
    </xf>
    <xf numFmtId="0" fontId="3" fillId="0" borderId="63" xfId="0" applyFont="1" applyFill="1" applyBorder="1" applyAlignment="1" applyProtection="1">
      <alignment horizontal="left" vertical="top" wrapText="1"/>
      <protection locked="0"/>
    </xf>
    <xf numFmtId="0" fontId="2" fillId="6" borderId="1" xfId="0" applyFont="1" applyFill="1" applyBorder="1" applyAlignment="1">
      <alignment horizontal="left" vertical="top" wrapText="1"/>
    </xf>
    <xf numFmtId="0" fontId="1" fillId="0" borderId="69" xfId="0" applyFont="1" applyFill="1" applyBorder="1" applyAlignment="1">
      <alignment horizontal="left" vertical="top" wrapText="1"/>
    </xf>
    <xf numFmtId="0" fontId="0" fillId="0" borderId="42" xfId="0" applyBorder="1" applyAlignment="1">
      <alignment horizontal="left" vertical="top"/>
    </xf>
    <xf numFmtId="0" fontId="2" fillId="6" borderId="0" xfId="0" applyFont="1" applyFill="1" applyBorder="1" applyAlignment="1">
      <alignment horizontal="left" vertical="top" wrapText="1"/>
    </xf>
    <xf numFmtId="0" fontId="2" fillId="0" borderId="51" xfId="0" applyFont="1" applyFill="1" applyBorder="1" applyAlignment="1">
      <alignment horizontal="left" vertical="top" wrapText="1"/>
    </xf>
    <xf numFmtId="0" fontId="2" fillId="0" borderId="43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45" xfId="0" applyBorder="1" applyAlignment="1">
      <alignment horizontal="left" vertical="top"/>
    </xf>
    <xf numFmtId="0" fontId="3" fillId="6" borderId="0" xfId="0" applyFont="1" applyFill="1" applyBorder="1" applyAlignment="1" applyProtection="1">
      <alignment horizontal="left" vertical="top" wrapText="1"/>
      <protection locked="0"/>
    </xf>
    <xf numFmtId="0" fontId="8" fillId="6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3" fillId="0" borderId="43" xfId="0" applyFont="1" applyFill="1" applyBorder="1" applyAlignment="1" applyProtection="1">
      <alignment horizontal="left" vertical="top" wrapText="1"/>
      <protection locked="0"/>
    </xf>
    <xf numFmtId="0" fontId="3" fillId="0" borderId="51" xfId="0" applyFont="1" applyFill="1" applyBorder="1" applyAlignment="1" applyProtection="1">
      <alignment horizontal="left" vertical="top" wrapText="1"/>
      <protection locked="0"/>
    </xf>
    <xf numFmtId="0" fontId="3" fillId="0" borderId="40" xfId="0" applyFont="1" applyFill="1" applyBorder="1" applyAlignment="1" applyProtection="1">
      <alignment horizontal="left" vertical="top" wrapText="1"/>
      <protection locked="0"/>
    </xf>
    <xf numFmtId="0" fontId="1" fillId="0" borderId="51" xfId="0" applyFont="1" applyFill="1" applyBorder="1" applyAlignment="1" applyProtection="1">
      <alignment horizontal="left" vertical="top" wrapText="1"/>
      <protection locked="0"/>
    </xf>
    <xf numFmtId="0" fontId="0" fillId="0" borderId="44" xfId="0" applyBorder="1" applyAlignment="1">
      <alignment horizontal="left" vertical="top"/>
    </xf>
    <xf numFmtId="0" fontId="3" fillId="0" borderId="49" xfId="0" applyFont="1" applyFill="1" applyBorder="1" applyAlignment="1" applyProtection="1">
      <alignment horizontal="left" vertical="top" wrapText="1"/>
      <protection locked="0"/>
    </xf>
    <xf numFmtId="0" fontId="11" fillId="6" borderId="0" xfId="0" applyFont="1" applyFill="1" applyBorder="1" applyAlignment="1">
      <alignment horizontal="left" vertical="top" wrapText="1"/>
    </xf>
    <xf numFmtId="0" fontId="3" fillId="0" borderId="52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53" fillId="6" borderId="3" xfId="0" applyFont="1" applyFill="1" applyBorder="1" applyAlignment="1">
      <alignment horizontal="center" vertical="top" wrapText="1"/>
    </xf>
    <xf numFmtId="0" fontId="54" fillId="6" borderId="3" xfId="0" applyFont="1" applyFill="1" applyBorder="1" applyAlignment="1">
      <alignment horizontal="center" vertical="top" wrapText="1"/>
    </xf>
    <xf numFmtId="0" fontId="50" fillId="0" borderId="1" xfId="0" applyFont="1" applyBorder="1" applyAlignment="1">
      <alignment wrapText="1"/>
    </xf>
    <xf numFmtId="0" fontId="50" fillId="0" borderId="1" xfId="0" applyFont="1" applyBorder="1" applyAlignment="1">
      <alignment vertical="top" wrapText="1"/>
    </xf>
    <xf numFmtId="0" fontId="3" fillId="17" borderId="1" xfId="0" applyFont="1" applyFill="1" applyBorder="1" applyAlignment="1" applyProtection="1">
      <alignment horizontal="left" vertical="top" wrapText="1"/>
      <protection locked="0"/>
    </xf>
    <xf numFmtId="0" fontId="1" fillId="6" borderId="22" xfId="0" applyFont="1" applyFill="1" applyBorder="1" applyAlignment="1">
      <alignment horizontal="center" vertical="top" wrapText="1"/>
    </xf>
    <xf numFmtId="0" fontId="1" fillId="6" borderId="8" xfId="0" applyFont="1" applyFill="1" applyBorder="1" applyAlignment="1" applyProtection="1">
      <alignment horizontal="center" vertical="top" wrapText="1"/>
      <protection locked="0"/>
    </xf>
    <xf numFmtId="0" fontId="3" fillId="6" borderId="35" xfId="0" applyFont="1" applyFill="1" applyBorder="1" applyAlignment="1" applyProtection="1">
      <alignment horizontal="left" vertical="top" wrapText="1"/>
      <protection locked="0"/>
    </xf>
    <xf numFmtId="0" fontId="2" fillId="6" borderId="17" xfId="0" applyFont="1" applyFill="1" applyBorder="1" applyAlignment="1">
      <alignment horizontal="left" vertical="top" wrapText="1"/>
    </xf>
    <xf numFmtId="0" fontId="2" fillId="6" borderId="26" xfId="0" applyFont="1" applyFill="1" applyBorder="1" applyAlignment="1">
      <alignment horizontal="left" vertical="top" wrapText="1"/>
    </xf>
    <xf numFmtId="0" fontId="55" fillId="6" borderId="17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center" wrapText="1"/>
    </xf>
    <xf numFmtId="0" fontId="2" fillId="6" borderId="23" xfId="0" applyFont="1" applyFill="1" applyBorder="1" applyAlignment="1">
      <alignment horizontal="left" vertical="top" wrapText="1"/>
    </xf>
    <xf numFmtId="0" fontId="55" fillId="6" borderId="0" xfId="0" applyFont="1" applyFill="1" applyBorder="1" applyAlignment="1">
      <alignment horizontal="left" vertical="top" wrapText="1"/>
    </xf>
    <xf numFmtId="0" fontId="8" fillId="6" borderId="1" xfId="0" applyFont="1" applyFill="1" applyBorder="1" applyAlignment="1" applyProtection="1">
      <alignment horizontal="left" vertical="top" wrapText="1"/>
      <protection locked="0"/>
    </xf>
    <xf numFmtId="0" fontId="0" fillId="6" borderId="0" xfId="0" applyFill="1" applyAlignment="1">
      <alignment horizontal="left" vertical="top"/>
    </xf>
    <xf numFmtId="20" fontId="8" fillId="6" borderId="35" xfId="0" applyNumberFormat="1" applyFont="1" applyFill="1" applyBorder="1" applyAlignment="1">
      <alignment horizontal="left" vertical="top" wrapText="1"/>
    </xf>
    <xf numFmtId="0" fontId="2" fillId="17" borderId="1" xfId="0" applyFont="1" applyFill="1" applyBorder="1" applyAlignment="1">
      <alignment horizontal="left" vertical="top" wrapText="1"/>
    </xf>
    <xf numFmtId="0" fontId="2" fillId="17" borderId="35" xfId="0" applyFont="1" applyFill="1" applyBorder="1" applyAlignment="1">
      <alignment horizontal="left" vertical="top" wrapText="1"/>
    </xf>
    <xf numFmtId="0" fontId="56" fillId="0" borderId="0" xfId="0" applyFont="1" applyAlignment="1">
      <alignment horizontal="left" vertical="top"/>
    </xf>
    <xf numFmtId="0" fontId="56" fillId="0" borderId="0" xfId="0" applyFont="1"/>
    <xf numFmtId="0" fontId="13" fillId="5" borderId="1" xfId="0" applyFont="1" applyFill="1" applyBorder="1" applyAlignment="1">
      <alignment horizontal="justify" vertical="top" wrapText="1"/>
    </xf>
    <xf numFmtId="0" fontId="16" fillId="6" borderId="1" xfId="0" applyFont="1" applyFill="1" applyBorder="1" applyAlignment="1" applyProtection="1">
      <alignment vertical="center" wrapText="1"/>
      <protection locked="0"/>
    </xf>
    <xf numFmtId="0" fontId="57" fillId="6" borderId="1" xfId="0" applyFont="1" applyFill="1" applyBorder="1" applyAlignment="1" applyProtection="1">
      <alignment vertical="center" wrapText="1"/>
      <protection locked="0"/>
    </xf>
    <xf numFmtId="0" fontId="6" fillId="6" borderId="1" xfId="0" applyFont="1" applyFill="1" applyBorder="1" applyAlignment="1" applyProtection="1">
      <alignment vertical="center" wrapText="1"/>
      <protection locked="0"/>
    </xf>
    <xf numFmtId="0" fontId="3" fillId="6" borderId="1" xfId="0" applyFont="1" applyFill="1" applyBorder="1" applyAlignment="1" applyProtection="1">
      <alignment vertical="center" wrapText="1"/>
      <protection locked="0"/>
    </xf>
    <xf numFmtId="0" fontId="58" fillId="0" borderId="1" xfId="0" applyFont="1" applyFill="1" applyBorder="1" applyAlignment="1" applyProtection="1">
      <alignment horizontal="justify" vertical="top" wrapText="1"/>
      <protection locked="0"/>
    </xf>
    <xf numFmtId="0" fontId="41" fillId="6" borderId="1" xfId="0" applyFont="1" applyFill="1" applyBorder="1" applyAlignment="1" applyProtection="1">
      <alignment vertical="center" wrapText="1"/>
      <protection locked="0"/>
    </xf>
    <xf numFmtId="0" fontId="60" fillId="6" borderId="1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0" fontId="61" fillId="6" borderId="3" xfId="0" applyFont="1" applyFill="1" applyBorder="1" applyAlignment="1">
      <alignment horizontal="center" vertical="top" wrapText="1"/>
    </xf>
    <xf numFmtId="0" fontId="62" fillId="6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6" borderId="2" xfId="0" applyFont="1" applyFill="1" applyBorder="1" applyAlignment="1">
      <alignment horizontal="justify" vertical="top" wrapText="1"/>
    </xf>
    <xf numFmtId="0" fontId="63" fillId="6" borderId="1" xfId="0" applyFont="1" applyFill="1" applyBorder="1" applyAlignment="1" applyProtection="1">
      <alignment vertical="center" wrapText="1"/>
      <protection locked="0"/>
    </xf>
    <xf numFmtId="0" fontId="63" fillId="6" borderId="1" xfId="0" applyFont="1" applyFill="1" applyBorder="1" applyAlignment="1" applyProtection="1">
      <alignment horizontal="center" vertical="center" wrapText="1"/>
      <protection locked="0"/>
    </xf>
    <xf numFmtId="0" fontId="58" fillId="6" borderId="1" xfId="0" applyFont="1" applyFill="1" applyBorder="1" applyAlignment="1" applyProtection="1">
      <alignment vertical="center" wrapText="1"/>
      <protection locked="0"/>
    </xf>
    <xf numFmtId="0" fontId="64" fillId="6" borderId="1" xfId="0" applyFont="1" applyFill="1" applyBorder="1" applyAlignment="1" applyProtection="1">
      <alignment vertical="center" wrapText="1"/>
      <protection locked="0"/>
    </xf>
    <xf numFmtId="0" fontId="65" fillId="6" borderId="1" xfId="0" applyFont="1" applyFill="1" applyBorder="1" applyAlignment="1">
      <alignment horizontal="justify" vertical="top" wrapText="1"/>
    </xf>
    <xf numFmtId="0" fontId="58" fillId="6" borderId="16" xfId="0" applyFont="1" applyFill="1" applyBorder="1" applyAlignment="1">
      <alignment horizontal="justify" vertical="top" wrapText="1"/>
    </xf>
    <xf numFmtId="0" fontId="65" fillId="0" borderId="1" xfId="0" applyFont="1" applyFill="1" applyBorder="1" applyAlignment="1" applyProtection="1">
      <alignment horizontal="justify" vertical="top" wrapText="1"/>
      <protection locked="0"/>
    </xf>
    <xf numFmtId="0" fontId="5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Alignment="1">
      <alignment vertical="top"/>
    </xf>
    <xf numFmtId="0" fontId="3" fillId="17" borderId="1" xfId="0" applyFont="1" applyFill="1" applyBorder="1" applyAlignment="1" applyProtection="1">
      <alignment horizontal="justify" vertical="top" wrapText="1"/>
      <protection locked="0"/>
    </xf>
    <xf numFmtId="0" fontId="57" fillId="17" borderId="1" xfId="0" applyFont="1" applyFill="1" applyBorder="1" applyAlignment="1" applyProtection="1">
      <alignment horizontal="justify" vertical="top" wrapText="1"/>
      <protection locked="0"/>
    </xf>
    <xf numFmtId="0" fontId="14" fillId="17" borderId="1" xfId="0" applyFont="1" applyFill="1" applyBorder="1" applyAlignment="1" applyProtection="1">
      <alignment horizontal="justify" vertical="top" wrapText="1"/>
      <protection locked="0"/>
    </xf>
    <xf numFmtId="0" fontId="60" fillId="17" borderId="1" xfId="0" applyFont="1" applyFill="1" applyBorder="1" applyAlignment="1">
      <alignment horizontal="justify" vertical="top" wrapText="1"/>
    </xf>
    <xf numFmtId="0" fontId="8" fillId="17" borderId="1" xfId="0" applyFont="1" applyFill="1" applyBorder="1" applyAlignment="1">
      <alignment horizontal="justify" vertical="top" wrapText="1"/>
    </xf>
    <xf numFmtId="0" fontId="3" fillId="17" borderId="1" xfId="0" applyFont="1" applyFill="1" applyBorder="1" applyAlignment="1">
      <alignment horizontal="justify" vertical="top" wrapText="1"/>
    </xf>
    <xf numFmtId="0" fontId="3" fillId="17" borderId="2" xfId="0" applyFont="1" applyFill="1" applyBorder="1" applyAlignment="1">
      <alignment horizontal="justify" vertical="top" wrapText="1"/>
    </xf>
    <xf numFmtId="0" fontId="3" fillId="17" borderId="16" xfId="0" applyFont="1" applyFill="1" applyBorder="1" applyAlignment="1">
      <alignment horizontal="justify" vertical="top" wrapText="1"/>
    </xf>
    <xf numFmtId="0" fontId="3" fillId="17" borderId="63" xfId="0" applyFont="1" applyFill="1" applyBorder="1" applyAlignment="1">
      <alignment horizontal="justify" vertical="top" wrapText="1"/>
    </xf>
    <xf numFmtId="0" fontId="3" fillId="17" borderId="59" xfId="0" applyFont="1" applyFill="1" applyBorder="1" applyAlignment="1">
      <alignment horizontal="justify" vertical="top" wrapText="1"/>
    </xf>
    <xf numFmtId="0" fontId="3" fillId="17" borderId="38" xfId="0" applyFont="1" applyFill="1" applyBorder="1" applyAlignment="1">
      <alignment horizontal="justify" vertical="top" wrapText="1"/>
    </xf>
    <xf numFmtId="0" fontId="8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 applyProtection="1">
      <alignment horizontal="justify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6" borderId="2" xfId="0" applyFont="1" applyFill="1" applyBorder="1" applyAlignment="1" applyProtection="1">
      <alignment horizontal="justify" vertical="center" wrapText="1"/>
      <protection locked="0"/>
    </xf>
    <xf numFmtId="0" fontId="3" fillId="0" borderId="59" xfId="0" applyFont="1" applyFill="1" applyBorder="1" applyAlignment="1">
      <alignment horizontal="justify" vertical="top" wrapText="1"/>
    </xf>
    <xf numFmtId="0" fontId="57" fillId="17" borderId="1" xfId="0" applyFont="1" applyFill="1" applyBorder="1" applyAlignment="1" applyProtection="1">
      <alignment horizontal="center" vertical="center" wrapText="1"/>
      <protection locked="0"/>
    </xf>
    <xf numFmtId="0" fontId="14" fillId="17" borderId="1" xfId="0" applyFont="1" applyFill="1" applyBorder="1" applyAlignment="1" applyProtection="1">
      <alignment horizontal="center" vertical="center" wrapText="1"/>
      <protection locked="0"/>
    </xf>
    <xf numFmtId="0" fontId="3" fillId="17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top"/>
    </xf>
    <xf numFmtId="0" fontId="3" fillId="17" borderId="1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top" wrapText="1"/>
    </xf>
    <xf numFmtId="0" fontId="8" fillId="17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top" wrapText="1"/>
    </xf>
    <xf numFmtId="0" fontId="18" fillId="3" borderId="37" xfId="0" applyFont="1" applyFill="1" applyBorder="1" applyAlignment="1">
      <alignment horizontal="center" vertical="top" wrapText="1"/>
    </xf>
    <xf numFmtId="0" fontId="18" fillId="3" borderId="38" xfId="0" applyFont="1" applyFill="1" applyBorder="1" applyAlignment="1">
      <alignment horizontal="center" vertical="top" wrapText="1"/>
    </xf>
    <xf numFmtId="0" fontId="31" fillId="10" borderId="20" xfId="0" applyFont="1" applyFill="1" applyBorder="1" applyAlignment="1">
      <alignment horizontal="center" vertical="top" wrapText="1"/>
    </xf>
    <xf numFmtId="0" fontId="31" fillId="10" borderId="9" xfId="0" applyFont="1" applyFill="1" applyBorder="1" applyAlignment="1">
      <alignment horizontal="center" vertical="top" wrapText="1"/>
    </xf>
    <xf numFmtId="0" fontId="31" fillId="10" borderId="33" xfId="0" applyFont="1" applyFill="1" applyBorder="1" applyAlignment="1">
      <alignment horizontal="center" vertical="top"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>
      <alignment horizontal="justify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justify" vertical="top" wrapText="1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24" xfId="0" applyFont="1" applyBorder="1" applyAlignment="1" applyProtection="1">
      <alignment horizontal="center" vertical="center" wrapText="1"/>
      <protection locked="0"/>
    </xf>
    <xf numFmtId="0" fontId="5" fillId="0" borderId="35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17" fillId="0" borderId="1" xfId="0" applyFont="1" applyBorder="1" applyAlignment="1">
      <alignment horizontal="center" vertical="top" wrapText="1"/>
    </xf>
    <xf numFmtId="0" fontId="20" fillId="9" borderId="20" xfId="0" applyFont="1" applyFill="1" applyBorder="1" applyAlignment="1">
      <alignment horizontal="center" vertical="top" wrapText="1"/>
    </xf>
    <xf numFmtId="0" fontId="20" fillId="9" borderId="9" xfId="0" applyFont="1" applyFill="1" applyBorder="1" applyAlignment="1">
      <alignment horizontal="center" vertical="top" wrapText="1"/>
    </xf>
    <xf numFmtId="0" fontId="20" fillId="9" borderId="33" xfId="0" applyFont="1" applyFill="1" applyBorder="1" applyAlignment="1">
      <alignment horizontal="center" vertical="top" wrapText="1"/>
    </xf>
    <xf numFmtId="0" fontId="18" fillId="2" borderId="36" xfId="0" applyFont="1" applyFill="1" applyBorder="1" applyAlignment="1">
      <alignment horizontal="center" vertical="top" wrapText="1"/>
    </xf>
    <xf numFmtId="0" fontId="18" fillId="2" borderId="37" xfId="0" applyFont="1" applyFill="1" applyBorder="1" applyAlignment="1">
      <alignment horizontal="center" vertical="top" wrapText="1"/>
    </xf>
    <xf numFmtId="0" fontId="18" fillId="2" borderId="38" xfId="0" applyFont="1" applyFill="1" applyBorder="1" applyAlignment="1">
      <alignment horizontal="center" vertical="top" wrapText="1"/>
    </xf>
    <xf numFmtId="0" fontId="20" fillId="9" borderId="5" xfId="0" applyFont="1" applyFill="1" applyBorder="1" applyAlignment="1">
      <alignment horizontal="center" vertical="top" wrapText="1"/>
    </xf>
    <xf numFmtId="0" fontId="20" fillId="12" borderId="5" xfId="0" applyFont="1" applyFill="1" applyBorder="1" applyAlignment="1">
      <alignment horizontal="center" vertical="top" wrapText="1"/>
    </xf>
    <xf numFmtId="0" fontId="20" fillId="10" borderId="20" xfId="0" applyFont="1" applyFill="1" applyBorder="1" applyAlignment="1">
      <alignment horizontal="center" vertical="top" wrapText="1"/>
    </xf>
    <xf numFmtId="0" fontId="20" fillId="10" borderId="9" xfId="0" applyFont="1" applyFill="1" applyBorder="1" applyAlignment="1">
      <alignment horizontal="center" vertical="top" wrapText="1"/>
    </xf>
    <xf numFmtId="0" fontId="20" fillId="10" borderId="33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left" vertical="top" wrapText="1"/>
    </xf>
    <xf numFmtId="0" fontId="18" fillId="2" borderId="2" xfId="0" applyFont="1" applyFill="1" applyBorder="1" applyAlignment="1">
      <alignment horizontal="center" vertical="top" wrapText="1"/>
    </xf>
    <xf numFmtId="0" fontId="18" fillId="3" borderId="2" xfId="0" applyFont="1" applyFill="1" applyBorder="1" applyAlignment="1">
      <alignment horizontal="center" vertical="top" wrapText="1"/>
    </xf>
    <xf numFmtId="0" fontId="18" fillId="4" borderId="2" xfId="0" applyFont="1" applyFill="1" applyBorder="1" applyAlignment="1">
      <alignment horizontal="center" vertical="top" wrapText="1"/>
    </xf>
    <xf numFmtId="0" fontId="20" fillId="0" borderId="1" xfId="0" applyFont="1" applyBorder="1" applyAlignment="1" applyProtection="1">
      <alignment horizontal="center" vertical="top" wrapText="1"/>
      <protection locked="0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30" fillId="9" borderId="20" xfId="0" applyFont="1" applyFill="1" applyBorder="1" applyAlignment="1">
      <alignment horizontal="center" vertical="top" wrapText="1"/>
    </xf>
    <xf numFmtId="0" fontId="30" fillId="9" borderId="9" xfId="0" applyFont="1" applyFill="1" applyBorder="1" applyAlignment="1">
      <alignment horizontal="center" vertical="top" wrapText="1"/>
    </xf>
    <xf numFmtId="0" fontId="30" fillId="9" borderId="33" xfId="0" applyFont="1" applyFill="1" applyBorder="1" applyAlignment="1">
      <alignment horizontal="center" vertical="top" wrapText="1"/>
    </xf>
    <xf numFmtId="0" fontId="30" fillId="13" borderId="20" xfId="0" applyFont="1" applyFill="1" applyBorder="1" applyAlignment="1">
      <alignment horizontal="center" vertical="top" wrapText="1"/>
    </xf>
    <xf numFmtId="0" fontId="30" fillId="13" borderId="9" xfId="0" applyFont="1" applyFill="1" applyBorder="1" applyAlignment="1">
      <alignment horizontal="center" vertical="top" wrapText="1"/>
    </xf>
    <xf numFmtId="0" fontId="30" fillId="13" borderId="33" xfId="0" applyFont="1" applyFill="1" applyBorder="1" applyAlignment="1">
      <alignment horizontal="center" vertical="top" wrapText="1"/>
    </xf>
    <xf numFmtId="0" fontId="30" fillId="12" borderId="20" xfId="0" applyFont="1" applyFill="1" applyBorder="1" applyAlignment="1">
      <alignment horizontal="center" vertical="top" wrapText="1"/>
    </xf>
    <xf numFmtId="0" fontId="30" fillId="12" borderId="9" xfId="0" applyFont="1" applyFill="1" applyBorder="1" applyAlignment="1">
      <alignment horizontal="center" vertical="top" wrapText="1"/>
    </xf>
    <xf numFmtId="0" fontId="30" fillId="12" borderId="33" xfId="0" applyFont="1" applyFill="1" applyBorder="1" applyAlignment="1">
      <alignment horizontal="center" vertical="top" wrapText="1"/>
    </xf>
    <xf numFmtId="0" fontId="20" fillId="10" borderId="5" xfId="0" applyFont="1" applyFill="1" applyBorder="1" applyAlignment="1">
      <alignment horizontal="center" vertical="top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>
      <alignment horizontal="left" vertical="top" wrapText="1"/>
    </xf>
    <xf numFmtId="0" fontId="11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>
      <alignment horizontal="center" vertical="top" wrapText="1"/>
    </xf>
    <xf numFmtId="0" fontId="33" fillId="2" borderId="2" xfId="0" applyFont="1" applyFill="1" applyBorder="1" applyAlignment="1">
      <alignment horizontal="center" vertical="top" wrapText="1"/>
    </xf>
    <xf numFmtId="0" fontId="33" fillId="3" borderId="2" xfId="0" applyFont="1" applyFill="1" applyBorder="1" applyAlignment="1">
      <alignment horizontal="center" vertical="top" wrapText="1"/>
    </xf>
    <xf numFmtId="0" fontId="33" fillId="4" borderId="2" xfId="0" applyFont="1" applyFill="1" applyBorder="1" applyAlignment="1">
      <alignment horizontal="center" vertical="top" wrapText="1"/>
    </xf>
    <xf numFmtId="0" fontId="31" fillId="9" borderId="5" xfId="0" applyFont="1" applyFill="1" applyBorder="1" applyAlignment="1">
      <alignment horizontal="center" vertical="top" wrapText="1"/>
    </xf>
    <xf numFmtId="0" fontId="31" fillId="10" borderId="5" xfId="0" applyFont="1" applyFill="1" applyBorder="1" applyAlignment="1">
      <alignment horizontal="center" vertical="top" wrapText="1"/>
    </xf>
    <xf numFmtId="0" fontId="31" fillId="12" borderId="5" xfId="0" applyFont="1" applyFill="1" applyBorder="1" applyAlignment="1">
      <alignment horizontal="center" vertical="top" wrapText="1"/>
    </xf>
    <xf numFmtId="0" fontId="31" fillId="9" borderId="20" xfId="0" applyFont="1" applyFill="1" applyBorder="1" applyAlignment="1">
      <alignment horizontal="center" vertical="top" wrapText="1"/>
    </xf>
    <xf numFmtId="0" fontId="31" fillId="9" borderId="9" xfId="0" applyFont="1" applyFill="1" applyBorder="1" applyAlignment="1">
      <alignment horizontal="center" vertical="top" wrapText="1"/>
    </xf>
    <xf numFmtId="0" fontId="31" fillId="9" borderId="33" xfId="0" applyFont="1" applyFill="1" applyBorder="1" applyAlignment="1">
      <alignment horizontal="center" vertical="top" wrapText="1"/>
    </xf>
    <xf numFmtId="0" fontId="31" fillId="10" borderId="28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9" borderId="28" xfId="0" applyFont="1" applyFill="1" applyBorder="1" applyAlignment="1">
      <alignment horizontal="center" vertical="top" wrapText="1"/>
    </xf>
    <xf numFmtId="0" fontId="31" fillId="13" borderId="28" xfId="0" applyFont="1" applyFill="1" applyBorder="1" applyAlignment="1">
      <alignment horizontal="center" vertical="top" wrapText="1"/>
    </xf>
    <xf numFmtId="0" fontId="22" fillId="0" borderId="1" xfId="0" applyFont="1" applyBorder="1" applyAlignment="1" applyProtection="1">
      <alignment horizontal="left" vertical="top" wrapText="1"/>
      <protection locked="0"/>
    </xf>
    <xf numFmtId="0" fontId="23" fillId="0" borderId="1" xfId="0" applyFont="1" applyBorder="1" applyAlignment="1">
      <alignment horizontal="left" vertical="top" wrapText="1"/>
    </xf>
    <xf numFmtId="0" fontId="36" fillId="0" borderId="1" xfId="0" applyFont="1" applyBorder="1" applyAlignment="1" applyProtection="1">
      <alignment horizontal="center" vertical="top" wrapText="1"/>
      <protection locked="0"/>
    </xf>
    <xf numFmtId="0" fontId="23" fillId="0" borderId="1" xfId="0" applyFont="1" applyBorder="1" applyAlignment="1" applyProtection="1">
      <alignment horizontal="center" vertical="top" wrapText="1"/>
      <protection locked="0"/>
    </xf>
    <xf numFmtId="0" fontId="23" fillId="0" borderId="1" xfId="0" applyFont="1" applyBorder="1" applyAlignment="1">
      <alignment horizontal="center" vertical="top" wrapText="1"/>
    </xf>
    <xf numFmtId="0" fontId="20" fillId="9" borderId="28" xfId="0" applyFont="1" applyFill="1" applyBorder="1" applyAlignment="1">
      <alignment horizontal="center" vertical="top" wrapText="1"/>
    </xf>
    <xf numFmtId="0" fontId="20" fillId="12" borderId="28" xfId="0" applyFont="1" applyFill="1" applyBorder="1" applyAlignment="1">
      <alignment horizontal="center" vertical="top" wrapText="1"/>
    </xf>
    <xf numFmtId="0" fontId="20" fillId="10" borderId="28" xfId="0" applyFont="1" applyFill="1" applyBorder="1" applyAlignment="1">
      <alignment horizontal="center" vertical="top" wrapText="1"/>
    </xf>
    <xf numFmtId="0" fontId="37" fillId="6" borderId="16" xfId="0" applyFont="1" applyFill="1" applyBorder="1" applyAlignment="1" applyProtection="1">
      <alignment horizontal="center" vertical="center" wrapText="1"/>
      <protection locked="0"/>
    </xf>
    <xf numFmtId="0" fontId="37" fillId="6" borderId="17" xfId="0" applyFont="1" applyFill="1" applyBorder="1" applyAlignment="1" applyProtection="1">
      <alignment horizontal="center" vertical="center" wrapText="1"/>
      <protection locked="0"/>
    </xf>
    <xf numFmtId="0" fontId="37" fillId="6" borderId="26" xfId="0" applyFont="1" applyFill="1" applyBorder="1" applyAlignment="1" applyProtection="1">
      <alignment horizontal="center" vertical="center" wrapText="1"/>
      <protection locked="0"/>
    </xf>
    <xf numFmtId="0" fontId="37" fillId="6" borderId="23" xfId="0" applyFont="1" applyFill="1" applyBorder="1" applyAlignment="1" applyProtection="1">
      <alignment horizontal="center" vertical="center" wrapText="1"/>
      <protection locked="0"/>
    </xf>
    <xf numFmtId="0" fontId="37" fillId="6" borderId="0" xfId="0" applyFont="1" applyFill="1" applyBorder="1" applyAlignment="1" applyProtection="1">
      <alignment horizontal="center" vertical="center" wrapText="1"/>
      <protection locked="0"/>
    </xf>
    <xf numFmtId="0" fontId="37" fillId="6" borderId="60" xfId="0" applyFont="1" applyFill="1" applyBorder="1" applyAlignment="1" applyProtection="1">
      <alignment horizontal="center" vertical="center" wrapText="1"/>
      <protection locked="0"/>
    </xf>
    <xf numFmtId="0" fontId="37" fillId="6" borderId="22" xfId="0" applyFont="1" applyFill="1" applyBorder="1" applyAlignment="1" applyProtection="1">
      <alignment horizontal="center" vertical="center" wrapText="1"/>
      <protection locked="0"/>
    </xf>
    <xf numFmtId="0" fontId="37" fillId="6" borderId="61" xfId="0" applyFont="1" applyFill="1" applyBorder="1" applyAlignment="1" applyProtection="1">
      <alignment horizontal="center" vertical="center" wrapText="1"/>
      <protection locked="0"/>
    </xf>
    <xf numFmtId="0" fontId="37" fillId="6" borderId="62" xfId="0" applyFont="1" applyFill="1" applyBorder="1" applyAlignment="1" applyProtection="1">
      <alignment horizontal="center" vertical="center" wrapText="1"/>
      <protection locked="0"/>
    </xf>
    <xf numFmtId="0" fontId="20" fillId="13" borderId="5" xfId="0" applyFont="1" applyFill="1" applyBorder="1" applyAlignment="1">
      <alignment horizontal="center" vertical="top" wrapText="1"/>
    </xf>
    <xf numFmtId="0" fontId="20" fillId="15" borderId="28" xfId="0" applyFont="1" applyFill="1" applyBorder="1" applyAlignment="1">
      <alignment horizontal="center" vertical="top" wrapText="1"/>
    </xf>
    <xf numFmtId="0" fontId="20" fillId="15" borderId="57" xfId="0" applyFont="1" applyFill="1" applyBorder="1" applyAlignment="1">
      <alignment horizontal="center" vertical="top" wrapText="1"/>
    </xf>
    <xf numFmtId="0" fontId="20" fillId="9" borderId="58" xfId="0" applyFont="1" applyFill="1" applyBorder="1" applyAlignment="1">
      <alignment horizontal="center" vertical="top" wrapText="1"/>
    </xf>
    <xf numFmtId="0" fontId="20" fillId="16" borderId="32" xfId="0" applyFont="1" applyFill="1" applyBorder="1" applyAlignment="1">
      <alignment horizontal="center" vertical="top" wrapText="1"/>
    </xf>
    <xf numFmtId="0" fontId="20" fillId="16" borderId="59" xfId="0" applyFont="1" applyFill="1" applyBorder="1" applyAlignment="1">
      <alignment horizontal="center" vertical="top" wrapText="1"/>
    </xf>
    <xf numFmtId="0" fontId="20" fillId="16" borderId="34" xfId="0" applyFont="1" applyFill="1" applyBorder="1" applyAlignment="1">
      <alignment horizontal="center" vertical="top" wrapText="1"/>
    </xf>
    <xf numFmtId="0" fontId="11" fillId="9" borderId="20" xfId="0" applyFont="1" applyFill="1" applyBorder="1" applyAlignment="1">
      <alignment horizontal="center" vertical="top" wrapText="1"/>
    </xf>
    <xf numFmtId="0" fontId="11" fillId="9" borderId="9" xfId="0" applyFont="1" applyFill="1" applyBorder="1" applyAlignment="1">
      <alignment horizontal="center" vertical="top" wrapText="1"/>
    </xf>
    <xf numFmtId="0" fontId="11" fillId="9" borderId="33" xfId="0" applyFont="1" applyFill="1" applyBorder="1" applyAlignment="1">
      <alignment horizontal="center" vertical="top" wrapText="1"/>
    </xf>
    <xf numFmtId="0" fontId="11" fillId="13" borderId="5" xfId="0" applyFont="1" applyFill="1" applyBorder="1" applyAlignment="1">
      <alignment horizontal="center" vertical="top" wrapText="1"/>
    </xf>
    <xf numFmtId="0" fontId="11" fillId="9" borderId="5" xfId="0" applyFont="1" applyFill="1" applyBorder="1" applyAlignment="1">
      <alignment horizontal="center" vertical="top" wrapText="1"/>
    </xf>
    <xf numFmtId="0" fontId="11" fillId="10" borderId="5" xfId="0" applyFont="1" applyFill="1" applyBorder="1" applyAlignment="1">
      <alignment horizontal="center" vertical="top" wrapText="1"/>
    </xf>
    <xf numFmtId="0" fontId="11" fillId="12" borderId="5" xfId="0" applyFont="1" applyFill="1" applyBorder="1" applyAlignment="1">
      <alignment horizontal="center" vertical="top" wrapText="1"/>
    </xf>
    <xf numFmtId="0" fontId="38" fillId="6" borderId="16" xfId="0" applyFont="1" applyFill="1" applyBorder="1" applyAlignment="1" applyProtection="1">
      <alignment horizontal="center" vertical="center" wrapText="1"/>
      <protection locked="0"/>
    </xf>
    <xf numFmtId="0" fontId="38" fillId="6" borderId="17" xfId="0" applyFont="1" applyFill="1" applyBorder="1" applyAlignment="1" applyProtection="1">
      <alignment horizontal="center" vertical="center" wrapText="1"/>
      <protection locked="0"/>
    </xf>
    <xf numFmtId="0" fontId="38" fillId="6" borderId="26" xfId="0" applyFont="1" applyFill="1" applyBorder="1" applyAlignment="1" applyProtection="1">
      <alignment horizontal="center" vertical="center" wrapText="1"/>
      <protection locked="0"/>
    </xf>
    <xf numFmtId="0" fontId="38" fillId="6" borderId="23" xfId="0" applyFont="1" applyFill="1" applyBorder="1" applyAlignment="1" applyProtection="1">
      <alignment horizontal="center" vertical="center" wrapText="1"/>
      <protection locked="0"/>
    </xf>
    <xf numFmtId="0" fontId="38" fillId="6" borderId="0" xfId="0" applyFont="1" applyFill="1" applyBorder="1" applyAlignment="1" applyProtection="1">
      <alignment horizontal="center" vertical="center" wrapText="1"/>
      <protection locked="0"/>
    </xf>
    <xf numFmtId="0" fontId="38" fillId="6" borderId="60" xfId="0" applyFont="1" applyFill="1" applyBorder="1" applyAlignment="1" applyProtection="1">
      <alignment horizontal="center" vertical="center" wrapText="1"/>
      <protection locked="0"/>
    </xf>
    <xf numFmtId="0" fontId="38" fillId="6" borderId="22" xfId="0" applyFont="1" applyFill="1" applyBorder="1" applyAlignment="1" applyProtection="1">
      <alignment horizontal="center" vertical="center" wrapText="1"/>
      <protection locked="0"/>
    </xf>
    <xf numFmtId="0" fontId="38" fillId="6" borderId="61" xfId="0" applyFont="1" applyFill="1" applyBorder="1" applyAlignment="1" applyProtection="1">
      <alignment horizontal="center" vertical="center" wrapText="1"/>
      <protection locked="0"/>
    </xf>
    <xf numFmtId="0" fontId="38" fillId="6" borderId="62" xfId="0" applyFont="1" applyFill="1" applyBorder="1" applyAlignment="1" applyProtection="1">
      <alignment horizontal="center" vertical="center" wrapText="1"/>
      <protection locked="0"/>
    </xf>
    <xf numFmtId="0" fontId="11" fillId="9" borderId="29" xfId="0" applyFont="1" applyFill="1" applyBorder="1" applyAlignment="1">
      <alignment horizontal="center" vertical="top" wrapText="1"/>
    </xf>
    <xf numFmtId="0" fontId="11" fillId="9" borderId="28" xfId="0" applyFont="1" applyFill="1" applyBorder="1" applyAlignment="1">
      <alignment horizontal="center" vertical="top" wrapText="1"/>
    </xf>
    <xf numFmtId="0" fontId="11" fillId="9" borderId="30" xfId="0" applyFont="1" applyFill="1" applyBorder="1" applyAlignment="1">
      <alignment horizontal="center" vertical="top" wrapText="1"/>
    </xf>
    <xf numFmtId="0" fontId="11" fillId="10" borderId="31" xfId="0" applyFont="1" applyFill="1" applyBorder="1" applyAlignment="1">
      <alignment horizontal="center" vertical="top" wrapText="1"/>
    </xf>
    <xf numFmtId="0" fontId="11" fillId="10" borderId="20" xfId="0" applyFont="1" applyFill="1" applyBorder="1" applyAlignment="1">
      <alignment horizontal="center" vertical="top" wrapText="1"/>
    </xf>
    <xf numFmtId="0" fontId="11" fillId="12" borderId="7" xfId="0" applyFont="1" applyFill="1" applyBorder="1" applyAlignment="1">
      <alignment horizontal="center" vertical="top" wrapText="1"/>
    </xf>
    <xf numFmtId="0" fontId="11" fillId="12" borderId="6" xfId="0" applyFont="1" applyFill="1" applyBorder="1" applyAlignment="1">
      <alignment horizontal="center" vertical="top" wrapText="1"/>
    </xf>
    <xf numFmtId="0" fontId="11" fillId="12" borderId="66" xfId="0" applyFont="1" applyFill="1" applyBorder="1" applyAlignment="1">
      <alignment horizontal="center" vertical="top" wrapText="1"/>
    </xf>
    <xf numFmtId="0" fontId="11" fillId="0" borderId="65" xfId="0" applyFont="1" applyFill="1" applyBorder="1" applyAlignment="1">
      <alignment horizontal="center" vertical="top" wrapText="1"/>
    </xf>
    <xf numFmtId="0" fontId="11" fillId="0" borderId="41" xfId="0" applyFont="1" applyFill="1" applyBorder="1" applyAlignment="1">
      <alignment horizontal="center" vertical="top" wrapText="1"/>
    </xf>
    <xf numFmtId="0" fontId="11" fillId="0" borderId="46" xfId="0" applyFont="1" applyFill="1" applyBorder="1" applyAlignment="1">
      <alignment horizontal="center" vertical="top" wrapText="1"/>
    </xf>
    <xf numFmtId="0" fontId="11" fillId="0" borderId="47" xfId="0" applyFont="1" applyFill="1" applyBorder="1" applyAlignment="1">
      <alignment horizontal="center" vertical="top" wrapText="1"/>
    </xf>
    <xf numFmtId="0" fontId="11" fillId="0" borderId="48" xfId="0" applyFont="1" applyFill="1" applyBorder="1" applyAlignment="1">
      <alignment horizontal="center" vertical="top" wrapText="1"/>
    </xf>
    <xf numFmtId="0" fontId="38" fillId="6" borderId="57" xfId="0" applyFont="1" applyFill="1" applyBorder="1" applyAlignment="1" applyProtection="1">
      <alignment horizontal="center" vertical="center" wrapText="1"/>
      <protection locked="0"/>
    </xf>
    <xf numFmtId="0" fontId="38" fillId="6" borderId="59" xfId="0" applyFont="1" applyFill="1" applyBorder="1" applyAlignment="1" applyProtection="1">
      <alignment horizontal="center" vertical="center" wrapText="1"/>
      <protection locked="0"/>
    </xf>
    <xf numFmtId="0" fontId="38" fillId="6" borderId="31" xfId="0" applyFont="1" applyFill="1" applyBorder="1" applyAlignment="1" applyProtection="1">
      <alignment horizontal="center" vertical="center" wrapText="1"/>
      <protection locked="0"/>
    </xf>
    <xf numFmtId="0" fontId="11" fillId="9" borderId="7" xfId="0" applyFont="1" applyFill="1" applyBorder="1" applyAlignment="1">
      <alignment horizontal="center" vertical="top" wrapText="1"/>
    </xf>
    <xf numFmtId="0" fontId="11" fillId="10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4" borderId="2" xfId="0" applyFont="1" applyFill="1" applyBorder="1" applyAlignment="1">
      <alignment horizontal="center" vertical="top" wrapText="1"/>
    </xf>
    <xf numFmtId="0" fontId="39" fillId="6" borderId="16" xfId="0" applyFont="1" applyFill="1" applyBorder="1" applyAlignment="1" applyProtection="1">
      <alignment horizontal="center" vertical="center" wrapText="1"/>
      <protection locked="0"/>
    </xf>
    <xf numFmtId="0" fontId="39" fillId="6" borderId="17" xfId="0" applyFont="1" applyFill="1" applyBorder="1" applyAlignment="1" applyProtection="1">
      <alignment horizontal="center" vertical="center" wrapText="1"/>
      <protection locked="0"/>
    </xf>
    <xf numFmtId="0" fontId="39" fillId="6" borderId="26" xfId="0" applyFont="1" applyFill="1" applyBorder="1" applyAlignment="1" applyProtection="1">
      <alignment horizontal="center" vertical="center" wrapText="1"/>
      <protection locked="0"/>
    </xf>
    <xf numFmtId="0" fontId="39" fillId="6" borderId="23" xfId="0" applyFont="1" applyFill="1" applyBorder="1" applyAlignment="1" applyProtection="1">
      <alignment horizontal="center" vertical="center" wrapText="1"/>
      <protection locked="0"/>
    </xf>
    <xf numFmtId="0" fontId="39" fillId="6" borderId="0" xfId="0" applyFont="1" applyFill="1" applyBorder="1" applyAlignment="1" applyProtection="1">
      <alignment horizontal="center" vertical="center" wrapText="1"/>
      <protection locked="0"/>
    </xf>
    <xf numFmtId="0" fontId="39" fillId="6" borderId="60" xfId="0" applyFont="1" applyFill="1" applyBorder="1" applyAlignment="1" applyProtection="1">
      <alignment horizontal="center" vertical="center" wrapText="1"/>
      <protection locked="0"/>
    </xf>
    <xf numFmtId="0" fontId="11" fillId="9" borderId="5" xfId="0" applyFont="1" applyFill="1" applyBorder="1" applyAlignment="1">
      <alignment horizontal="left" vertical="top" wrapText="1"/>
    </xf>
    <xf numFmtId="0" fontId="11" fillId="10" borderId="5" xfId="0" applyFont="1" applyFill="1" applyBorder="1" applyAlignment="1">
      <alignment horizontal="left" vertical="top" wrapText="1"/>
    </xf>
    <xf numFmtId="0" fontId="11" fillId="12" borderId="5" xfId="0" applyFont="1" applyFill="1" applyBorder="1" applyAlignment="1">
      <alignment horizontal="left" vertical="top" wrapText="1"/>
    </xf>
    <xf numFmtId="0" fontId="11" fillId="10" borderId="7" xfId="0" applyFont="1" applyFill="1" applyBorder="1" applyAlignment="1">
      <alignment horizontal="left" vertical="top" wrapText="1"/>
    </xf>
    <xf numFmtId="0" fontId="11" fillId="9" borderId="8" xfId="0" applyFont="1" applyFill="1" applyBorder="1" applyAlignment="1">
      <alignment horizontal="left" vertical="top" wrapText="1"/>
    </xf>
    <xf numFmtId="0" fontId="11" fillId="9" borderId="24" xfId="0" applyFont="1" applyFill="1" applyBorder="1" applyAlignment="1">
      <alignment horizontal="left" vertical="top" wrapText="1"/>
    </xf>
    <xf numFmtId="0" fontId="11" fillId="9" borderId="35" xfId="0" applyFont="1" applyFill="1" applyBorder="1" applyAlignment="1">
      <alignment horizontal="left" vertical="top" wrapText="1"/>
    </xf>
    <xf numFmtId="0" fontId="11" fillId="6" borderId="0" xfId="0" applyFont="1" applyFill="1" applyBorder="1" applyAlignment="1">
      <alignment horizontal="left" vertical="top" wrapText="1"/>
    </xf>
    <xf numFmtId="0" fontId="11" fillId="0" borderId="70" xfId="0" applyFont="1" applyFill="1" applyBorder="1" applyAlignment="1">
      <alignment horizontal="left" vertical="top" wrapText="1"/>
    </xf>
    <xf numFmtId="0" fontId="11" fillId="0" borderId="67" xfId="0" applyFont="1" applyFill="1" applyBorder="1" applyAlignment="1">
      <alignment horizontal="left" vertical="top" wrapText="1"/>
    </xf>
    <xf numFmtId="0" fontId="11" fillId="0" borderId="68" xfId="0" applyFont="1" applyFill="1" applyBorder="1" applyAlignment="1">
      <alignment horizontal="left" vertical="top" wrapText="1"/>
    </xf>
    <xf numFmtId="0" fontId="11" fillId="9" borderId="27" xfId="0" applyFont="1" applyFill="1" applyBorder="1" applyAlignment="1">
      <alignment horizontal="left" vertical="top" wrapText="1"/>
    </xf>
    <xf numFmtId="0" fontId="11" fillId="9" borderId="72" xfId="0" applyFont="1" applyFill="1" applyBorder="1" applyAlignment="1">
      <alignment horizontal="left" vertical="top" wrapText="1"/>
    </xf>
    <xf numFmtId="0" fontId="11" fillId="9" borderId="73" xfId="0" applyFont="1" applyFill="1" applyBorder="1" applyAlignment="1">
      <alignment horizontal="left" vertical="top" wrapText="1"/>
    </xf>
    <xf numFmtId="0" fontId="11" fillId="9" borderId="19" xfId="0" applyFont="1" applyFill="1" applyBorder="1" applyAlignment="1">
      <alignment horizontal="left" vertical="top" wrapText="1"/>
    </xf>
    <xf numFmtId="0" fontId="40" fillId="6" borderId="23" xfId="0" applyFont="1" applyFill="1" applyBorder="1" applyAlignment="1" applyProtection="1">
      <alignment horizontal="left" vertical="top" wrapText="1"/>
      <protection locked="0"/>
    </xf>
    <xf numFmtId="0" fontId="40" fillId="6" borderId="0" xfId="0" applyFont="1" applyFill="1" applyBorder="1" applyAlignment="1" applyProtection="1">
      <alignment horizontal="left" vertical="top" wrapText="1"/>
      <protection locked="0"/>
    </xf>
    <xf numFmtId="0" fontId="40" fillId="6" borderId="22" xfId="0" applyFont="1" applyFill="1" applyBorder="1" applyAlignment="1" applyProtection="1">
      <alignment horizontal="left" vertical="top" wrapText="1"/>
      <protection locked="0"/>
    </xf>
    <xf numFmtId="0" fontId="40" fillId="6" borderId="61" xfId="0" applyFont="1" applyFill="1" applyBorder="1" applyAlignment="1" applyProtection="1">
      <alignment horizontal="left" vertical="top" wrapText="1"/>
      <protection locked="0"/>
    </xf>
    <xf numFmtId="0" fontId="40" fillId="6" borderId="60" xfId="0" applyFont="1" applyFill="1" applyBorder="1" applyAlignment="1" applyProtection="1">
      <alignment horizontal="left" vertical="top" wrapText="1"/>
      <protection locked="0"/>
    </xf>
    <xf numFmtId="0" fontId="40" fillId="6" borderId="62" xfId="0" applyFont="1" applyFill="1" applyBorder="1" applyAlignment="1" applyProtection="1">
      <alignment horizontal="left" vertical="top" wrapText="1"/>
      <protection locked="0"/>
    </xf>
    <xf numFmtId="0" fontId="40" fillId="6" borderId="16" xfId="0" applyFont="1" applyFill="1" applyBorder="1" applyAlignment="1" applyProtection="1">
      <alignment horizontal="left" vertical="top" wrapText="1"/>
      <protection locked="0"/>
    </xf>
    <xf numFmtId="0" fontId="40" fillId="6" borderId="17" xfId="0" applyFont="1" applyFill="1" applyBorder="1" applyAlignment="1" applyProtection="1">
      <alignment horizontal="left" vertical="top" wrapText="1"/>
      <protection locked="0"/>
    </xf>
    <xf numFmtId="0" fontId="40" fillId="6" borderId="26" xfId="0" applyFont="1" applyFill="1" applyBorder="1" applyAlignment="1" applyProtection="1">
      <alignment horizontal="left" vertical="top" wrapText="1"/>
      <protection locked="0"/>
    </xf>
    <xf numFmtId="0" fontId="11" fillId="9" borderId="29" xfId="0" applyFont="1" applyFill="1" applyBorder="1" applyAlignment="1">
      <alignment horizontal="left" vertical="top" wrapText="1"/>
    </xf>
    <xf numFmtId="0" fontId="11" fillId="9" borderId="28" xfId="0" applyFont="1" applyFill="1" applyBorder="1" applyAlignment="1">
      <alignment horizontal="left" vertical="top" wrapText="1"/>
    </xf>
    <xf numFmtId="0" fontId="11" fillId="9" borderId="30" xfId="0" applyFont="1" applyFill="1" applyBorder="1" applyAlignment="1">
      <alignment horizontal="left" vertical="top" wrapText="1"/>
    </xf>
    <xf numFmtId="0" fontId="11" fillId="10" borderId="31" xfId="0" applyFont="1" applyFill="1" applyBorder="1" applyAlignment="1">
      <alignment horizontal="left" vertical="top" wrapText="1"/>
    </xf>
    <xf numFmtId="0" fontId="11" fillId="10" borderId="20" xfId="0" applyFont="1" applyFill="1" applyBorder="1" applyAlignment="1">
      <alignment horizontal="left" vertical="top" wrapText="1"/>
    </xf>
    <xf numFmtId="0" fontId="11" fillId="12" borderId="7" xfId="0" applyFont="1" applyFill="1" applyBorder="1" applyAlignment="1">
      <alignment horizontal="left" vertical="top" wrapText="1"/>
    </xf>
    <xf numFmtId="0" fontId="11" fillId="12" borderId="6" xfId="0" applyFont="1" applyFill="1" applyBorder="1" applyAlignment="1">
      <alignment horizontal="left" vertical="top" wrapText="1"/>
    </xf>
    <xf numFmtId="0" fontId="11" fillId="12" borderId="20" xfId="0" applyFont="1" applyFill="1" applyBorder="1" applyAlignment="1">
      <alignment horizontal="center" vertical="top" wrapText="1"/>
    </xf>
    <xf numFmtId="0" fontId="11" fillId="12" borderId="9" xfId="0" applyFont="1" applyFill="1" applyBorder="1" applyAlignment="1">
      <alignment horizontal="center" vertical="top" wrapText="1"/>
    </xf>
    <xf numFmtId="0" fontId="11" fillId="12" borderId="33" xfId="0" applyFont="1" applyFill="1" applyBorder="1" applyAlignment="1">
      <alignment horizontal="center" vertical="top" wrapText="1"/>
    </xf>
    <xf numFmtId="0" fontId="11" fillId="10" borderId="9" xfId="0" applyFont="1" applyFill="1" applyBorder="1" applyAlignment="1">
      <alignment horizontal="center" vertical="top" wrapText="1"/>
    </xf>
    <xf numFmtId="0" fontId="11" fillId="10" borderId="33" xfId="0" applyFont="1" applyFill="1" applyBorder="1" applyAlignment="1">
      <alignment horizontal="center" vertical="top" wrapText="1"/>
    </xf>
    <xf numFmtId="0" fontId="12" fillId="0" borderId="8" xfId="0" applyFont="1" applyBorder="1" applyAlignment="1" applyProtection="1">
      <alignment horizontal="left" vertical="top" wrapText="1"/>
      <protection locked="0"/>
    </xf>
    <xf numFmtId="0" fontId="12" fillId="0" borderId="24" xfId="0" applyFont="1" applyBorder="1" applyAlignment="1" applyProtection="1">
      <alignment horizontal="left" vertical="top" wrapText="1"/>
      <protection locked="0"/>
    </xf>
    <xf numFmtId="0" fontId="12" fillId="0" borderId="35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8" xfId="0" applyFont="1" applyBorder="1" applyAlignment="1" applyProtection="1">
      <alignment horizontal="center" vertical="top" wrapText="1"/>
      <protection locked="0"/>
    </xf>
    <xf numFmtId="0" fontId="4" fillId="0" borderId="24" xfId="0" applyFont="1" applyBorder="1" applyAlignment="1" applyProtection="1">
      <alignment horizontal="center" vertical="top" wrapText="1"/>
      <protection locked="0"/>
    </xf>
    <xf numFmtId="0" fontId="4" fillId="0" borderId="35" xfId="0" applyFont="1" applyBorder="1" applyAlignment="1" applyProtection="1">
      <alignment horizontal="center" vertical="top" wrapText="1"/>
      <protection locked="0"/>
    </xf>
    <xf numFmtId="0" fontId="4" fillId="0" borderId="8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 wrapText="1"/>
    </xf>
    <xf numFmtId="0" fontId="9" fillId="2" borderId="36" xfId="0" applyFont="1" applyFill="1" applyBorder="1" applyAlignment="1">
      <alignment horizontal="center" vertical="top" wrapText="1"/>
    </xf>
    <xf numFmtId="0" fontId="9" fillId="2" borderId="37" xfId="0" applyFont="1" applyFill="1" applyBorder="1" applyAlignment="1">
      <alignment horizontal="center" vertical="top" wrapText="1"/>
    </xf>
    <xf numFmtId="0" fontId="9" fillId="2" borderId="38" xfId="0" applyFont="1" applyFill="1" applyBorder="1" applyAlignment="1">
      <alignment horizontal="center" vertical="top" wrapText="1"/>
    </xf>
    <xf numFmtId="0" fontId="9" fillId="3" borderId="36" xfId="0" applyFont="1" applyFill="1" applyBorder="1" applyAlignment="1">
      <alignment horizontal="center" vertical="top" wrapText="1"/>
    </xf>
    <xf numFmtId="0" fontId="9" fillId="3" borderId="37" xfId="0" applyFont="1" applyFill="1" applyBorder="1" applyAlignment="1">
      <alignment horizontal="center" vertical="top" wrapText="1"/>
    </xf>
    <xf numFmtId="0" fontId="9" fillId="3" borderId="38" xfId="0" applyFont="1" applyFill="1" applyBorder="1" applyAlignment="1">
      <alignment horizontal="center" vertical="top" wrapText="1"/>
    </xf>
    <xf numFmtId="0" fontId="9" fillId="4" borderId="36" xfId="0" applyFont="1" applyFill="1" applyBorder="1" applyAlignment="1">
      <alignment horizontal="center" vertical="top" wrapText="1"/>
    </xf>
    <xf numFmtId="0" fontId="9" fillId="4" borderId="37" xfId="0" applyFont="1" applyFill="1" applyBorder="1" applyAlignment="1">
      <alignment horizontal="center" vertical="top" wrapText="1"/>
    </xf>
    <xf numFmtId="0" fontId="9" fillId="4" borderId="38" xfId="0" applyFont="1" applyFill="1" applyBorder="1" applyAlignment="1">
      <alignment horizontal="center" vertical="top" wrapText="1"/>
    </xf>
    <xf numFmtId="0" fontId="5" fillId="0" borderId="8" xfId="0" applyFont="1" applyBorder="1" applyAlignment="1" applyProtection="1">
      <alignment horizontal="center" vertical="top" wrapText="1"/>
      <protection locked="0"/>
    </xf>
    <xf numFmtId="0" fontId="5" fillId="0" borderId="24" xfId="0" applyFont="1" applyBorder="1" applyAlignment="1" applyProtection="1">
      <alignment horizontal="center" vertical="top" wrapText="1"/>
      <protection locked="0"/>
    </xf>
    <xf numFmtId="0" fontId="5" fillId="0" borderId="35" xfId="0" applyFont="1" applyBorder="1" applyAlignment="1" applyProtection="1">
      <alignment horizontal="center" vertical="top" wrapText="1"/>
      <protection locked="0"/>
    </xf>
    <xf numFmtId="0" fontId="4" fillId="0" borderId="8" xfId="0" applyFont="1" applyBorder="1" applyAlignment="1">
      <alignment horizontal="justify" vertical="top" wrapText="1"/>
    </xf>
    <xf numFmtId="0" fontId="4" fillId="0" borderId="24" xfId="0" applyFont="1" applyBorder="1" applyAlignment="1">
      <alignment horizontal="justify" vertical="top" wrapText="1"/>
    </xf>
    <xf numFmtId="0" fontId="4" fillId="0" borderId="35" xfId="0" applyFont="1" applyBorder="1" applyAlignment="1">
      <alignment horizontal="justify" vertical="top" wrapText="1"/>
    </xf>
    <xf numFmtId="0" fontId="13" fillId="5" borderId="8" xfId="0" applyFont="1" applyFill="1" applyBorder="1" applyAlignment="1">
      <alignment horizontal="center" vertical="top" wrapText="1"/>
    </xf>
    <xf numFmtId="0" fontId="13" fillId="5" borderId="24" xfId="0" applyFont="1" applyFill="1" applyBorder="1" applyAlignment="1">
      <alignment horizontal="center" vertical="top" wrapText="1"/>
    </xf>
    <xf numFmtId="0" fontId="13" fillId="5" borderId="35" xfId="0" applyFont="1" applyFill="1" applyBorder="1" applyAlignment="1">
      <alignment horizontal="center" vertical="top" wrapText="1"/>
    </xf>
    <xf numFmtId="0" fontId="13" fillId="5" borderId="8" xfId="0" applyFont="1" applyFill="1" applyBorder="1" applyAlignment="1">
      <alignment horizontal="justify" vertical="top" wrapText="1"/>
    </xf>
    <xf numFmtId="0" fontId="13" fillId="5" borderId="24" xfId="0" applyFont="1" applyFill="1" applyBorder="1" applyAlignment="1">
      <alignment horizontal="justify" vertical="top" wrapText="1"/>
    </xf>
    <xf numFmtId="0" fontId="13" fillId="5" borderId="35" xfId="0" applyFont="1" applyFill="1" applyBorder="1" applyAlignment="1">
      <alignment horizontal="justify" vertical="top" wrapText="1"/>
    </xf>
    <xf numFmtId="0" fontId="11" fillId="9" borderId="36" xfId="0" applyFont="1" applyFill="1" applyBorder="1" applyAlignment="1">
      <alignment horizontal="center" vertical="top" wrapText="1"/>
    </xf>
    <xf numFmtId="0" fontId="11" fillId="9" borderId="37" xfId="0" applyFont="1" applyFill="1" applyBorder="1" applyAlignment="1">
      <alignment horizontal="center" vertical="top" wrapText="1"/>
    </xf>
    <xf numFmtId="0" fontId="11" fillId="9" borderId="38" xfId="0" applyFont="1" applyFill="1" applyBorder="1" applyAlignment="1">
      <alignment horizontal="center" vertical="top" wrapText="1"/>
    </xf>
    <xf numFmtId="0" fontId="11" fillId="9" borderId="57" xfId="0" applyFont="1" applyFill="1" applyBorder="1" applyAlignment="1">
      <alignment horizontal="center" vertical="top" wrapText="1"/>
    </xf>
    <xf numFmtId="0" fontId="11" fillId="9" borderId="59" xfId="0" applyFont="1" applyFill="1" applyBorder="1" applyAlignment="1">
      <alignment horizontal="center" vertical="top" wrapText="1"/>
    </xf>
    <xf numFmtId="0" fontId="11" fillId="9" borderId="31" xfId="0" applyFont="1" applyFill="1" applyBorder="1" applyAlignment="1">
      <alignment horizontal="center" vertical="top" wrapText="1"/>
    </xf>
    <xf numFmtId="0" fontId="11" fillId="13" borderId="20" xfId="0" applyFont="1" applyFill="1" applyBorder="1" applyAlignment="1">
      <alignment horizontal="center" vertical="top" wrapText="1"/>
    </xf>
    <xf numFmtId="0" fontId="11" fillId="13" borderId="9" xfId="0" applyFont="1" applyFill="1" applyBorder="1" applyAlignment="1">
      <alignment horizontal="center" vertical="top" wrapText="1"/>
    </xf>
    <xf numFmtId="0" fontId="11" fillId="13" borderId="74" xfId="0" applyFont="1" applyFill="1" applyBorder="1" applyAlignment="1">
      <alignment horizontal="center" vertical="top" wrapText="1"/>
    </xf>
    <xf numFmtId="0" fontId="11" fillId="12" borderId="78" xfId="0" applyFont="1" applyFill="1" applyBorder="1" applyAlignment="1">
      <alignment horizontal="center" vertical="top" wrapText="1"/>
    </xf>
    <xf numFmtId="0" fontId="11" fillId="12" borderId="79" xfId="0" applyFont="1" applyFill="1" applyBorder="1" applyAlignment="1">
      <alignment horizontal="center" vertical="top" wrapText="1"/>
    </xf>
    <xf numFmtId="0" fontId="11" fillId="12" borderId="80" xfId="0" applyFont="1" applyFill="1" applyBorder="1" applyAlignment="1">
      <alignment horizontal="center" vertical="top" wrapText="1"/>
    </xf>
    <xf numFmtId="0" fontId="11" fillId="0" borderId="75" xfId="0" applyFont="1" applyFill="1" applyBorder="1" applyAlignment="1">
      <alignment horizontal="center" vertical="top" wrapText="1"/>
    </xf>
    <xf numFmtId="0" fontId="11" fillId="0" borderId="76" xfId="0" applyFont="1" applyFill="1" applyBorder="1" applyAlignment="1">
      <alignment horizontal="center" vertical="top" wrapText="1"/>
    </xf>
    <xf numFmtId="0" fontId="11" fillId="0" borderId="77" xfId="0" applyFont="1" applyFill="1" applyBorder="1" applyAlignment="1">
      <alignment horizontal="center" vertical="top" wrapText="1"/>
    </xf>
    <xf numFmtId="0" fontId="11" fillId="9" borderId="4" xfId="0" applyFont="1" applyFill="1" applyBorder="1" applyAlignment="1">
      <alignment horizontal="center" vertical="top" wrapText="1"/>
    </xf>
    <xf numFmtId="0" fontId="11" fillId="9" borderId="74" xfId="0" applyFont="1" applyFill="1" applyBorder="1" applyAlignment="1">
      <alignment horizontal="center" vertical="top" wrapText="1"/>
    </xf>
    <xf numFmtId="0" fontId="11" fillId="10" borderId="4" xfId="0" applyFont="1" applyFill="1" applyBorder="1" applyAlignment="1">
      <alignment horizontal="center" vertical="top" wrapText="1"/>
    </xf>
    <xf numFmtId="0" fontId="11" fillId="10" borderId="74" xfId="0" applyFont="1" applyFill="1" applyBorder="1" applyAlignment="1">
      <alignment horizontal="center" vertical="top" wrapText="1"/>
    </xf>
    <xf numFmtId="0" fontId="11" fillId="12" borderId="4" xfId="0" applyFont="1" applyFill="1" applyBorder="1" applyAlignment="1">
      <alignment horizontal="center" vertical="top" wrapText="1"/>
    </xf>
    <xf numFmtId="0" fontId="11" fillId="12" borderId="74" xfId="0" applyFont="1" applyFill="1" applyBorder="1" applyAlignment="1">
      <alignment horizontal="center" vertical="top" wrapText="1"/>
    </xf>
    <xf numFmtId="0" fontId="11" fillId="9" borderId="81" xfId="0" applyFont="1" applyFill="1" applyBorder="1" applyAlignment="1">
      <alignment horizontal="center" vertical="top" wrapText="1"/>
    </xf>
    <xf numFmtId="0" fontId="11" fillId="9" borderId="82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0" fontId="12" fillId="0" borderId="60" xfId="0" applyFont="1" applyFill="1" applyBorder="1" applyAlignment="1">
      <alignment horizontal="center" vertical="top" wrapText="1"/>
    </xf>
    <xf numFmtId="0" fontId="11" fillId="6" borderId="7" xfId="0" applyFont="1" applyFill="1" applyBorder="1" applyAlignment="1">
      <alignment horizontal="center" vertical="top" wrapText="1"/>
    </xf>
    <xf numFmtId="0" fontId="11" fillId="6" borderId="5" xfId="0" applyFont="1" applyFill="1" applyBorder="1" applyAlignment="1">
      <alignment horizontal="center" vertical="top" wrapText="1"/>
    </xf>
    <xf numFmtId="0" fontId="11" fillId="6" borderId="66" xfId="0" applyFont="1" applyFill="1" applyBorder="1" applyAlignment="1">
      <alignment horizontal="center" vertical="top" wrapText="1"/>
    </xf>
    <xf numFmtId="0" fontId="11" fillId="13" borderId="1" xfId="0" applyFont="1" applyFill="1" applyBorder="1" applyAlignment="1">
      <alignment horizontal="center" vertical="top" wrapText="1"/>
    </xf>
    <xf numFmtId="0" fontId="11" fillId="6" borderId="0" xfId="0" applyFont="1" applyFill="1" applyBorder="1" applyAlignment="1">
      <alignment horizontal="center" vertical="top" wrapText="1"/>
    </xf>
    <xf numFmtId="0" fontId="11" fillId="0" borderId="71" xfId="0" applyFont="1" applyFill="1" applyBorder="1" applyAlignment="1">
      <alignment horizontal="center" vertical="top" wrapText="1"/>
    </xf>
    <xf numFmtId="0" fontId="66" fillId="6" borderId="16" xfId="0" applyFont="1" applyFill="1" applyBorder="1" applyAlignment="1" applyProtection="1">
      <alignment horizontal="center" vertical="center" wrapText="1"/>
      <protection locked="0"/>
    </xf>
    <xf numFmtId="0" fontId="66" fillId="6" borderId="17" xfId="0" applyFont="1" applyFill="1" applyBorder="1" applyAlignment="1" applyProtection="1">
      <alignment horizontal="center" vertical="center" wrapText="1"/>
      <protection locked="0"/>
    </xf>
    <xf numFmtId="0" fontId="66" fillId="6" borderId="26" xfId="0" applyFont="1" applyFill="1" applyBorder="1" applyAlignment="1" applyProtection="1">
      <alignment horizontal="center" vertical="center" wrapText="1"/>
      <protection locked="0"/>
    </xf>
    <xf numFmtId="0" fontId="66" fillId="6" borderId="23" xfId="0" applyFont="1" applyFill="1" applyBorder="1" applyAlignment="1" applyProtection="1">
      <alignment horizontal="center" vertical="center" wrapText="1"/>
      <protection locked="0"/>
    </xf>
    <xf numFmtId="0" fontId="66" fillId="6" borderId="0" xfId="0" applyFont="1" applyFill="1" applyBorder="1" applyAlignment="1" applyProtection="1">
      <alignment horizontal="center" vertical="center" wrapText="1"/>
      <protection locked="0"/>
    </xf>
    <xf numFmtId="0" fontId="66" fillId="6" borderId="60" xfId="0" applyFont="1" applyFill="1" applyBorder="1" applyAlignment="1" applyProtection="1">
      <alignment horizontal="center" vertical="center" wrapText="1"/>
      <protection locked="0"/>
    </xf>
    <xf numFmtId="0" fontId="66" fillId="6" borderId="57" xfId="0" applyFont="1" applyFill="1" applyBorder="1" applyAlignment="1" applyProtection="1">
      <alignment horizontal="center" vertical="center" wrapText="1"/>
      <protection locked="0"/>
    </xf>
    <xf numFmtId="0" fontId="66" fillId="6" borderId="59" xfId="0" applyFont="1" applyFill="1" applyBorder="1" applyAlignment="1" applyProtection="1">
      <alignment horizontal="center" vertical="center" wrapText="1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locked="0"/>
    </xf>
    <xf numFmtId="0" fontId="38" fillId="6" borderId="1" xfId="0" applyFont="1" applyFill="1" applyBorder="1" applyAlignment="1" applyProtection="1">
      <alignment horizontal="center" vertical="center" wrapText="1"/>
      <protection locked="0"/>
    </xf>
    <xf numFmtId="0" fontId="16" fillId="6" borderId="16" xfId="0" applyFont="1" applyFill="1" applyBorder="1" applyAlignment="1" applyProtection="1">
      <alignment horizontal="center" vertical="center" wrapText="1"/>
      <protection locked="0"/>
    </xf>
    <xf numFmtId="0" fontId="16" fillId="6" borderId="17" xfId="0" applyFont="1" applyFill="1" applyBorder="1" applyAlignment="1" applyProtection="1">
      <alignment horizontal="center" vertical="center" wrapText="1"/>
      <protection locked="0"/>
    </xf>
    <xf numFmtId="0" fontId="16" fillId="6" borderId="26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0" xfId="0" applyFont="1" applyFill="1" applyBorder="1" applyAlignment="1" applyProtection="1">
      <alignment horizontal="center"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57" xfId="0" applyFont="1" applyFill="1" applyBorder="1" applyAlignment="1" applyProtection="1">
      <alignment horizontal="center" vertical="center" wrapText="1"/>
      <protection locked="0"/>
    </xf>
    <xf numFmtId="0" fontId="16" fillId="6" borderId="59" xfId="0" applyFont="1" applyFill="1" applyBorder="1" applyAlignment="1" applyProtection="1">
      <alignment horizontal="center" vertical="center" wrapText="1"/>
      <protection locked="0"/>
    </xf>
    <xf numFmtId="0" fontId="16" fillId="6" borderId="31" xfId="0" applyFont="1" applyFill="1" applyBorder="1" applyAlignment="1" applyProtection="1">
      <alignment horizontal="center" vertical="center" wrapText="1"/>
      <protection locked="0"/>
    </xf>
    <xf numFmtId="0" fontId="42" fillId="6" borderId="16" xfId="0" applyFont="1" applyFill="1" applyBorder="1" applyAlignment="1" applyProtection="1">
      <alignment horizontal="center" vertical="center" wrapText="1"/>
      <protection locked="0"/>
    </xf>
    <xf numFmtId="0" fontId="42" fillId="6" borderId="17" xfId="0" applyFont="1" applyFill="1" applyBorder="1" applyAlignment="1" applyProtection="1">
      <alignment horizontal="center" vertical="center" wrapText="1"/>
      <protection locked="0"/>
    </xf>
    <xf numFmtId="0" fontId="42" fillId="6" borderId="26" xfId="0" applyFont="1" applyFill="1" applyBorder="1" applyAlignment="1" applyProtection="1">
      <alignment horizontal="center" vertical="center" wrapText="1"/>
      <protection locked="0"/>
    </xf>
    <xf numFmtId="0" fontId="42" fillId="6" borderId="23" xfId="0" applyFont="1" applyFill="1" applyBorder="1" applyAlignment="1" applyProtection="1">
      <alignment horizontal="center" vertical="center" wrapText="1"/>
      <protection locked="0"/>
    </xf>
    <xf numFmtId="0" fontId="42" fillId="6" borderId="0" xfId="0" applyFont="1" applyFill="1" applyBorder="1" applyAlignment="1" applyProtection="1">
      <alignment horizontal="center" vertical="center" wrapText="1"/>
      <protection locked="0"/>
    </xf>
    <xf numFmtId="0" fontId="42" fillId="6" borderId="60" xfId="0" applyFont="1" applyFill="1" applyBorder="1" applyAlignment="1" applyProtection="1">
      <alignment horizontal="center" vertical="center" wrapText="1"/>
      <protection locked="0"/>
    </xf>
    <xf numFmtId="0" fontId="42" fillId="6" borderId="57" xfId="0" applyFont="1" applyFill="1" applyBorder="1" applyAlignment="1" applyProtection="1">
      <alignment horizontal="center" vertical="center" wrapText="1"/>
      <protection locked="0"/>
    </xf>
    <xf numFmtId="0" fontId="42" fillId="6" borderId="59" xfId="0" applyFont="1" applyFill="1" applyBorder="1" applyAlignment="1" applyProtection="1">
      <alignment horizontal="center" vertical="center" wrapText="1"/>
      <protection locked="0"/>
    </xf>
    <xf numFmtId="0" fontId="42" fillId="6" borderId="31" xfId="0" applyFont="1" applyFill="1" applyBorder="1" applyAlignment="1" applyProtection="1">
      <alignment horizontal="center" vertical="center" wrapText="1"/>
      <protection locked="0"/>
    </xf>
    <xf numFmtId="0" fontId="43" fillId="6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79"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9CC"/>
      <color rgb="FFFBF7FF"/>
      <color rgb="FFF5EBFF"/>
      <color rgb="FFE7FFFF"/>
      <color rgb="FFF0E1FF"/>
      <color rgb="FFFFEEBD"/>
      <color rgb="FFF7EFFF"/>
      <color rgb="FFFFF9E7"/>
      <color rgb="FF00C1C1"/>
      <color rgb="FFFFF6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295604</xdr:colOff>
      <xdr:row>0</xdr:row>
      <xdr:rowOff>0</xdr:rowOff>
    </xdr:from>
    <xdr:to>
      <xdr:col>14</xdr:col>
      <xdr:colOff>464343</xdr:colOff>
      <xdr:row>2</xdr:row>
      <xdr:rowOff>3789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9391979" y="0"/>
          <a:ext cx="954552" cy="575289"/>
        </a:xfrm>
        <a:prstGeom prst="rect">
          <a:avLst/>
        </a:prstGeom>
      </xdr:spPr>
    </xdr:pic>
    <xdr:clientData/>
  </xdr:twoCellAnchor>
  <xdr:twoCellAnchor editAs="oneCell">
    <xdr:from>
      <xdr:col>16</xdr:col>
      <xdr:colOff>25934</xdr:colOff>
      <xdr:row>1</xdr:row>
      <xdr:rowOff>110448</xdr:rowOff>
    </xdr:from>
    <xdr:to>
      <xdr:col>17</xdr:col>
      <xdr:colOff>885418</xdr:colOff>
      <xdr:row>1</xdr:row>
      <xdr:rowOff>494915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9747" y="110448"/>
          <a:ext cx="1843347" cy="3844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295603</xdr:colOff>
      <xdr:row>0</xdr:row>
      <xdr:rowOff>38610</xdr:rowOff>
    </xdr:from>
    <xdr:to>
      <xdr:col>12</xdr:col>
      <xdr:colOff>533400</xdr:colOff>
      <xdr:row>0</xdr:row>
      <xdr:rowOff>551431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8201353" y="38610"/>
          <a:ext cx="714047" cy="512821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523874</xdr:colOff>
      <xdr:row>0</xdr:row>
      <xdr:rowOff>84253</xdr:rowOff>
    </xdr:from>
    <xdr:to>
      <xdr:col>17</xdr:col>
      <xdr:colOff>441325</xdr:colOff>
      <xdr:row>0</xdr:row>
      <xdr:rowOff>514350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49" y="84253"/>
          <a:ext cx="2251076" cy="4300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295603</xdr:colOff>
      <xdr:row>0</xdr:row>
      <xdr:rowOff>38610</xdr:rowOff>
    </xdr:from>
    <xdr:to>
      <xdr:col>12</xdr:col>
      <xdr:colOff>533400</xdr:colOff>
      <xdr:row>0</xdr:row>
      <xdr:rowOff>551431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8201353" y="38610"/>
          <a:ext cx="714047" cy="512821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523874</xdr:colOff>
      <xdr:row>0</xdr:row>
      <xdr:rowOff>84253</xdr:rowOff>
    </xdr:from>
    <xdr:to>
      <xdr:col>17</xdr:col>
      <xdr:colOff>441325</xdr:colOff>
      <xdr:row>0</xdr:row>
      <xdr:rowOff>514350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49" y="84253"/>
          <a:ext cx="2251076" cy="4300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295603</xdr:colOff>
      <xdr:row>0</xdr:row>
      <xdr:rowOff>38610</xdr:rowOff>
    </xdr:from>
    <xdr:to>
      <xdr:col>12</xdr:col>
      <xdr:colOff>533400</xdr:colOff>
      <xdr:row>0</xdr:row>
      <xdr:rowOff>551431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8201353" y="38610"/>
          <a:ext cx="714047" cy="512821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523874</xdr:colOff>
      <xdr:row>0</xdr:row>
      <xdr:rowOff>84253</xdr:rowOff>
    </xdr:from>
    <xdr:to>
      <xdr:col>17</xdr:col>
      <xdr:colOff>441325</xdr:colOff>
      <xdr:row>0</xdr:row>
      <xdr:rowOff>514350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49" y="84253"/>
          <a:ext cx="2251076" cy="4300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295604</xdr:colOff>
      <xdr:row>0</xdr:row>
      <xdr:rowOff>0</xdr:rowOff>
    </xdr:from>
    <xdr:to>
      <xdr:col>14</xdr:col>
      <xdr:colOff>357188</xdr:colOff>
      <xdr:row>2</xdr:row>
      <xdr:rowOff>3789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9844417" y="0"/>
          <a:ext cx="847396" cy="575289"/>
        </a:xfrm>
        <a:prstGeom prst="rect">
          <a:avLst/>
        </a:prstGeom>
      </xdr:spPr>
    </xdr:pic>
    <xdr:clientData/>
  </xdr:twoCellAnchor>
  <xdr:twoCellAnchor editAs="oneCell">
    <xdr:from>
      <xdr:col>15</xdr:col>
      <xdr:colOff>311684</xdr:colOff>
      <xdr:row>1</xdr:row>
      <xdr:rowOff>62823</xdr:rowOff>
    </xdr:from>
    <xdr:to>
      <xdr:col>16</xdr:col>
      <xdr:colOff>857250</xdr:colOff>
      <xdr:row>1</xdr:row>
      <xdr:rowOff>513965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2122" y="62823"/>
          <a:ext cx="1521878" cy="4511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295604</xdr:colOff>
      <xdr:row>0</xdr:row>
      <xdr:rowOff>0</xdr:rowOff>
    </xdr:from>
    <xdr:to>
      <xdr:col>14</xdr:col>
      <xdr:colOff>321469</xdr:colOff>
      <xdr:row>2</xdr:row>
      <xdr:rowOff>3789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11130292" y="0"/>
          <a:ext cx="811677" cy="575289"/>
        </a:xfrm>
        <a:prstGeom prst="rect">
          <a:avLst/>
        </a:prstGeom>
      </xdr:spPr>
    </xdr:pic>
    <xdr:clientData/>
  </xdr:twoCellAnchor>
  <xdr:twoCellAnchor editAs="oneCell">
    <xdr:from>
      <xdr:col>15</xdr:col>
      <xdr:colOff>478373</xdr:colOff>
      <xdr:row>1</xdr:row>
      <xdr:rowOff>74729</xdr:rowOff>
    </xdr:from>
    <xdr:to>
      <xdr:col>17</xdr:col>
      <xdr:colOff>297657</xdr:colOff>
      <xdr:row>1</xdr:row>
      <xdr:rowOff>525871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3248" y="74729"/>
          <a:ext cx="1640940" cy="451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295603</xdr:colOff>
      <xdr:row>0</xdr:row>
      <xdr:rowOff>38610</xdr:rowOff>
    </xdr:from>
    <xdr:to>
      <xdr:col>12</xdr:col>
      <xdr:colOff>533400</xdr:colOff>
      <xdr:row>0</xdr:row>
      <xdr:rowOff>551431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7801303" y="38610"/>
          <a:ext cx="714047" cy="512821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523874</xdr:colOff>
      <xdr:row>0</xdr:row>
      <xdr:rowOff>84253</xdr:rowOff>
    </xdr:from>
    <xdr:to>
      <xdr:col>17</xdr:col>
      <xdr:colOff>441325</xdr:colOff>
      <xdr:row>0</xdr:row>
      <xdr:rowOff>514350</xdr:rowOff>
    </xdr:to>
    <xdr:pic>
      <xdr:nvPicPr>
        <xdr:cNvPr id="7" name="Imagem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499" y="84253"/>
          <a:ext cx="2247901" cy="430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295603</xdr:colOff>
      <xdr:row>0</xdr:row>
      <xdr:rowOff>38610</xdr:rowOff>
    </xdr:from>
    <xdr:to>
      <xdr:col>12</xdr:col>
      <xdr:colOff>533400</xdr:colOff>
      <xdr:row>0</xdr:row>
      <xdr:rowOff>551431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8201353" y="38610"/>
          <a:ext cx="714047" cy="512821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523874</xdr:colOff>
      <xdr:row>0</xdr:row>
      <xdr:rowOff>84253</xdr:rowOff>
    </xdr:from>
    <xdr:to>
      <xdr:col>17</xdr:col>
      <xdr:colOff>441325</xdr:colOff>
      <xdr:row>0</xdr:row>
      <xdr:rowOff>514350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49" y="84253"/>
          <a:ext cx="2251076" cy="4300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295603</xdr:colOff>
      <xdr:row>0</xdr:row>
      <xdr:rowOff>38610</xdr:rowOff>
    </xdr:from>
    <xdr:to>
      <xdr:col>12</xdr:col>
      <xdr:colOff>357188</xdr:colOff>
      <xdr:row>0</xdr:row>
      <xdr:rowOff>551431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8641884" y="38610"/>
          <a:ext cx="537835" cy="512821"/>
        </a:xfrm>
        <a:prstGeom prst="rect">
          <a:avLst/>
        </a:prstGeom>
      </xdr:spPr>
    </xdr:pic>
    <xdr:clientData/>
  </xdr:twoCellAnchor>
  <xdr:twoCellAnchor editAs="oneCell">
    <xdr:from>
      <xdr:col>15</xdr:col>
      <xdr:colOff>23813</xdr:colOff>
      <xdr:row>0</xdr:row>
      <xdr:rowOff>84253</xdr:rowOff>
    </xdr:from>
    <xdr:to>
      <xdr:col>17</xdr:col>
      <xdr:colOff>142876</xdr:colOff>
      <xdr:row>0</xdr:row>
      <xdr:rowOff>514350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5188" y="84253"/>
          <a:ext cx="1666876" cy="4300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295603</xdr:colOff>
      <xdr:row>0</xdr:row>
      <xdr:rowOff>38610</xdr:rowOff>
    </xdr:from>
    <xdr:to>
      <xdr:col>12</xdr:col>
      <xdr:colOff>533400</xdr:colOff>
      <xdr:row>0</xdr:row>
      <xdr:rowOff>551431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8201353" y="38610"/>
          <a:ext cx="714047" cy="512821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523874</xdr:colOff>
      <xdr:row>0</xdr:row>
      <xdr:rowOff>84253</xdr:rowOff>
    </xdr:from>
    <xdr:to>
      <xdr:col>17</xdr:col>
      <xdr:colOff>441325</xdr:colOff>
      <xdr:row>0</xdr:row>
      <xdr:rowOff>514350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49" y="84253"/>
          <a:ext cx="2251076" cy="4300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295603</xdr:colOff>
      <xdr:row>0</xdr:row>
      <xdr:rowOff>38610</xdr:rowOff>
    </xdr:from>
    <xdr:to>
      <xdr:col>12</xdr:col>
      <xdr:colOff>533400</xdr:colOff>
      <xdr:row>0</xdr:row>
      <xdr:rowOff>551431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8201353" y="38610"/>
          <a:ext cx="714047" cy="512821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523874</xdr:colOff>
      <xdr:row>0</xdr:row>
      <xdr:rowOff>84253</xdr:rowOff>
    </xdr:from>
    <xdr:to>
      <xdr:col>17</xdr:col>
      <xdr:colOff>441325</xdr:colOff>
      <xdr:row>0</xdr:row>
      <xdr:rowOff>514350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49" y="84253"/>
          <a:ext cx="2251076" cy="4300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295603</xdr:colOff>
      <xdr:row>0</xdr:row>
      <xdr:rowOff>38610</xdr:rowOff>
    </xdr:from>
    <xdr:to>
      <xdr:col>12</xdr:col>
      <xdr:colOff>533400</xdr:colOff>
      <xdr:row>0</xdr:row>
      <xdr:rowOff>551431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84" r="12362"/>
        <a:stretch/>
      </xdr:blipFill>
      <xdr:spPr>
        <a:xfrm>
          <a:off x="8201353" y="38610"/>
          <a:ext cx="714047" cy="512821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523874</xdr:colOff>
      <xdr:row>0</xdr:row>
      <xdr:rowOff>84253</xdr:rowOff>
    </xdr:from>
    <xdr:to>
      <xdr:col>16</xdr:col>
      <xdr:colOff>524669</xdr:colOff>
      <xdr:row>0</xdr:row>
      <xdr:rowOff>514350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49" y="84253"/>
          <a:ext cx="2251076" cy="430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4"/>
  <sheetViews>
    <sheetView topLeftCell="E11" zoomScale="60" zoomScaleNormal="60" zoomScaleSheetLayoutView="93" workbookViewId="0">
      <selection activeCell="AA41" sqref="AA41"/>
    </sheetView>
  </sheetViews>
  <sheetFormatPr defaultColWidth="9.140625" defaultRowHeight="16.5" x14ac:dyDescent="0.25"/>
  <cols>
    <col min="1" max="1" width="3.140625" style="10" hidden="1" customWidth="1"/>
    <col min="2" max="2" width="6.28515625" style="10" hidden="1" customWidth="1"/>
    <col min="3" max="3" width="9.140625" style="11" bestFit="1" customWidth="1"/>
    <col min="4" max="4" width="8.7109375" style="10" customWidth="1"/>
    <col min="5" max="5" width="18.7109375" style="10" customWidth="1"/>
    <col min="6" max="6" width="18.42578125" style="10" customWidth="1"/>
    <col min="7" max="7" width="11.7109375" style="10" customWidth="1"/>
    <col min="8" max="8" width="15.7109375" style="10" customWidth="1"/>
    <col min="9" max="9" width="14.140625" style="10" customWidth="1"/>
    <col min="10" max="10" width="17.42578125" style="10" customWidth="1"/>
    <col min="11" max="11" width="18.28515625" style="10" customWidth="1"/>
    <col min="12" max="12" width="16.28515625" style="10" customWidth="1"/>
    <col min="13" max="13" width="30.140625" style="10" customWidth="1"/>
    <col min="14" max="14" width="11.7109375" style="10" customWidth="1"/>
    <col min="15" max="15" width="16.5703125" style="10" customWidth="1"/>
    <col min="16" max="16" width="18" style="10" customWidth="1"/>
    <col min="17" max="17" width="14.5703125" style="10" bestFit="1" customWidth="1"/>
    <col min="18" max="18" width="46.28515625" style="10" customWidth="1"/>
    <col min="19" max="19" width="11.7109375" style="10" customWidth="1"/>
    <col min="20" max="20" width="17.5703125" style="10" customWidth="1"/>
    <col min="21" max="21" width="12.7109375" style="10" customWidth="1"/>
    <col min="22" max="22" width="11.7109375" style="10" customWidth="1"/>
    <col min="23" max="23" width="27.85546875" style="10" customWidth="1"/>
    <col min="24" max="24" width="11.7109375" style="10" customWidth="1"/>
    <col min="25" max="25" width="14.7109375" style="10" customWidth="1"/>
    <col min="26" max="27" width="11.7109375" style="10" customWidth="1"/>
    <col min="28" max="28" width="14.42578125" style="10" bestFit="1" customWidth="1"/>
    <col min="29" max="29" width="11.7109375" style="11" customWidth="1"/>
    <col min="30" max="30" width="9.140625" style="10"/>
    <col min="31" max="31" width="14" style="10" bestFit="1" customWidth="1"/>
    <col min="32" max="32" width="25.7109375" style="10" customWidth="1"/>
    <col min="33" max="16384" width="9.140625" style="10"/>
  </cols>
  <sheetData>
    <row r="1" spans="1:33" hidden="1" x14ac:dyDescent="0.25">
      <c r="C1" s="11">
        <v>1</v>
      </c>
      <c r="AC1" s="11">
        <v>7</v>
      </c>
    </row>
    <row r="2" spans="1:33" ht="45" customHeight="1" x14ac:dyDescent="0.25">
      <c r="C2" s="411">
        <v>2025</v>
      </c>
      <c r="D2" s="411"/>
      <c r="E2" s="411"/>
      <c r="F2" s="411"/>
      <c r="G2" s="411"/>
      <c r="H2" s="12"/>
      <c r="I2" s="415" t="s">
        <v>61</v>
      </c>
      <c r="J2" s="416"/>
      <c r="K2" s="416"/>
      <c r="L2" s="416"/>
      <c r="M2" s="417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</row>
    <row r="3" spans="1:33" ht="21" customHeight="1" x14ac:dyDescent="0.25">
      <c r="C3" s="413" t="s">
        <v>10</v>
      </c>
      <c r="D3" s="413"/>
      <c r="E3" s="413"/>
      <c r="F3" s="413"/>
      <c r="G3" s="413"/>
      <c r="H3" s="20"/>
      <c r="I3" s="413" t="s">
        <v>9</v>
      </c>
      <c r="J3" s="413"/>
      <c r="K3" s="413"/>
      <c r="L3" s="413"/>
      <c r="M3" s="20"/>
      <c r="N3" s="414" t="s">
        <v>56</v>
      </c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</row>
    <row r="4" spans="1:33" ht="23.25" customHeight="1" x14ac:dyDescent="0.25">
      <c r="C4" s="418" t="s">
        <v>12</v>
      </c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8"/>
      <c r="X4" s="418"/>
      <c r="Y4" s="418"/>
      <c r="Z4" s="418"/>
      <c r="AA4" s="418"/>
      <c r="AB4" s="418"/>
      <c r="AC4" s="418"/>
    </row>
    <row r="5" spans="1:33" ht="17.25" customHeight="1" x14ac:dyDescent="0.25">
      <c r="A5" s="11"/>
      <c r="B5" s="11"/>
      <c r="C5" s="431" t="s">
        <v>13</v>
      </c>
      <c r="D5" s="431"/>
      <c r="E5" s="431"/>
      <c r="F5" s="431"/>
      <c r="G5" s="431"/>
      <c r="H5" s="435" t="s">
        <v>99</v>
      </c>
      <c r="I5" s="436"/>
      <c r="J5" s="436"/>
      <c r="K5" s="436"/>
      <c r="L5" s="436"/>
      <c r="M5" s="436"/>
      <c r="N5" s="419"/>
      <c r="O5" s="419"/>
      <c r="P5" s="419"/>
      <c r="Q5" s="419"/>
      <c r="R5" s="419"/>
      <c r="S5" s="419"/>
      <c r="T5" s="419"/>
      <c r="U5" s="419"/>
      <c r="V5" s="419"/>
      <c r="W5" s="419"/>
      <c r="X5" s="419"/>
      <c r="Y5" s="419"/>
      <c r="Z5" s="419"/>
      <c r="AA5" s="419"/>
      <c r="AB5" s="419"/>
      <c r="AC5" s="419"/>
    </row>
    <row r="6" spans="1:33" ht="18.75" thickBot="1" x14ac:dyDescent="0.3">
      <c r="A6" s="11"/>
      <c r="B6" s="11"/>
      <c r="C6" s="124">
        <v>0</v>
      </c>
      <c r="D6" s="124"/>
      <c r="E6" s="124"/>
      <c r="F6" s="124"/>
      <c r="G6" s="124"/>
      <c r="H6" s="124">
        <v>1</v>
      </c>
      <c r="I6" s="124"/>
      <c r="J6" s="124"/>
      <c r="K6" s="124"/>
      <c r="L6" s="124"/>
      <c r="M6" s="124">
        <v>1</v>
      </c>
      <c r="N6" s="124"/>
      <c r="O6" s="124"/>
      <c r="P6" s="124"/>
      <c r="Q6" s="124"/>
      <c r="R6" s="124">
        <v>1</v>
      </c>
      <c r="S6" s="124"/>
      <c r="T6" s="124"/>
      <c r="U6" s="124"/>
      <c r="V6" s="124"/>
      <c r="W6" s="124">
        <v>3</v>
      </c>
      <c r="X6" s="124"/>
      <c r="Y6" s="124"/>
      <c r="Z6" s="124"/>
      <c r="AA6" s="124"/>
      <c r="AB6" s="124">
        <v>4</v>
      </c>
      <c r="AC6" s="124">
        <v>7</v>
      </c>
    </row>
    <row r="7" spans="1:33" ht="17.25" customHeight="1" thickBot="1" x14ac:dyDescent="0.3">
      <c r="A7" s="16"/>
      <c r="B7" s="16"/>
      <c r="C7" s="125" t="s">
        <v>14</v>
      </c>
      <c r="D7" s="432" t="s">
        <v>0</v>
      </c>
      <c r="E7" s="432"/>
      <c r="F7" s="432"/>
      <c r="G7" s="432"/>
      <c r="H7" s="432"/>
      <c r="I7" s="433" t="s">
        <v>1</v>
      </c>
      <c r="J7" s="433"/>
      <c r="K7" s="433"/>
      <c r="L7" s="433"/>
      <c r="M7" s="433"/>
      <c r="N7" s="434" t="s">
        <v>2</v>
      </c>
      <c r="O7" s="434"/>
      <c r="P7" s="434"/>
      <c r="Q7" s="434"/>
      <c r="R7" s="434"/>
      <c r="S7" s="423" t="s">
        <v>3</v>
      </c>
      <c r="T7" s="424"/>
      <c r="U7" s="424"/>
      <c r="V7" s="424"/>
      <c r="W7" s="425"/>
      <c r="X7" s="405" t="s">
        <v>4</v>
      </c>
      <c r="Y7" s="406"/>
      <c r="Z7" s="406"/>
      <c r="AA7" s="406"/>
      <c r="AB7" s="407"/>
      <c r="AC7" s="126" t="s">
        <v>15</v>
      </c>
      <c r="AE7" s="28" t="s">
        <v>5</v>
      </c>
      <c r="AF7" s="43">
        <v>45658</v>
      </c>
    </row>
    <row r="8" spans="1:33" ht="18.75" thickBot="1" x14ac:dyDescent="0.3">
      <c r="A8" s="26"/>
      <c r="B8" s="27"/>
      <c r="C8" s="127" t="str">
        <f>IF(C6=AF13,1,IF(B8="","",B8+1))</f>
        <v/>
      </c>
      <c r="D8" s="426"/>
      <c r="E8" s="426"/>
      <c r="F8" s="426"/>
      <c r="G8" s="426"/>
      <c r="H8" s="426"/>
      <c r="I8" s="427"/>
      <c r="J8" s="427"/>
      <c r="K8" s="427"/>
      <c r="L8" s="427"/>
      <c r="M8" s="427"/>
      <c r="N8" s="427">
        <f>IF(R6=AF13,1,IF(I8="","",I8+1))</f>
        <v>1</v>
      </c>
      <c r="O8" s="427"/>
      <c r="P8" s="427"/>
      <c r="Q8" s="427"/>
      <c r="R8" s="427"/>
      <c r="S8" s="420">
        <f>IF(W6=AF13,1,IF(N8="","",N8+1))</f>
        <v>2</v>
      </c>
      <c r="T8" s="421"/>
      <c r="U8" s="421"/>
      <c r="V8" s="421"/>
      <c r="W8" s="422"/>
      <c r="X8" s="428">
        <f>IF(AB6=AF13,1,IF(S8="","",S8+1))</f>
        <v>3</v>
      </c>
      <c r="Y8" s="429"/>
      <c r="Z8" s="429"/>
      <c r="AA8" s="429"/>
      <c r="AB8" s="430"/>
      <c r="AC8" s="128">
        <f>IF(AC6=AF13,1,IF(X8="","",X8+1))</f>
        <v>4</v>
      </c>
      <c r="AE8" s="29"/>
      <c r="AF8" s="30"/>
    </row>
    <row r="9" spans="1:33" ht="17.100000000000001" customHeight="1" x14ac:dyDescent="0.25">
      <c r="A9" s="14"/>
      <c r="B9" s="14"/>
      <c r="C9" s="129" t="s">
        <v>57</v>
      </c>
      <c r="D9" s="130" t="s">
        <v>16</v>
      </c>
      <c r="E9" s="130" t="s">
        <v>17</v>
      </c>
      <c r="F9" s="130" t="s">
        <v>18</v>
      </c>
      <c r="G9" s="130" t="s">
        <v>19</v>
      </c>
      <c r="H9" s="130" t="s">
        <v>58</v>
      </c>
      <c r="I9" s="130" t="s">
        <v>16</v>
      </c>
      <c r="J9" s="130" t="s">
        <v>17</v>
      </c>
      <c r="K9" s="130" t="s">
        <v>18</v>
      </c>
      <c r="L9" s="130" t="s">
        <v>19</v>
      </c>
      <c r="M9" s="130" t="s">
        <v>58</v>
      </c>
      <c r="N9" s="130" t="s">
        <v>16</v>
      </c>
      <c r="O9" s="130" t="s">
        <v>17</v>
      </c>
      <c r="P9" s="130" t="s">
        <v>18</v>
      </c>
      <c r="Q9" s="130" t="s">
        <v>19</v>
      </c>
      <c r="R9" s="130" t="s">
        <v>58</v>
      </c>
      <c r="S9" s="130" t="s">
        <v>16</v>
      </c>
      <c r="T9" s="130" t="s">
        <v>17</v>
      </c>
      <c r="U9" s="130" t="s">
        <v>18</v>
      </c>
      <c r="V9" s="130" t="s">
        <v>19</v>
      </c>
      <c r="W9" s="130" t="s">
        <v>58</v>
      </c>
      <c r="X9" s="130" t="s">
        <v>16</v>
      </c>
      <c r="Y9" s="130" t="s">
        <v>17</v>
      </c>
      <c r="Z9" s="130" t="s">
        <v>18</v>
      </c>
      <c r="AA9" s="130" t="s">
        <v>19</v>
      </c>
      <c r="AB9" s="130" t="s">
        <v>58</v>
      </c>
      <c r="AC9" s="129" t="s">
        <v>57</v>
      </c>
      <c r="AE9" s="31" t="s">
        <v>8</v>
      </c>
      <c r="AF9" s="30">
        <f>DAY(AF7)</f>
        <v>1</v>
      </c>
    </row>
    <row r="10" spans="1:33" ht="18" x14ac:dyDescent="0.25">
      <c r="A10" s="14"/>
      <c r="B10" s="14"/>
      <c r="C10" s="131" t="s">
        <v>57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3" t="s">
        <v>57</v>
      </c>
      <c r="AE10" s="31" t="s">
        <v>9</v>
      </c>
      <c r="AF10" s="30">
        <f>MONTH(AF7)</f>
        <v>1</v>
      </c>
    </row>
    <row r="11" spans="1:33" ht="18" x14ac:dyDescent="0.25">
      <c r="A11" s="14"/>
      <c r="B11" s="14"/>
      <c r="C11" s="131" t="s">
        <v>57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4"/>
      <c r="V11" s="134"/>
      <c r="W11" s="134"/>
      <c r="X11" s="132"/>
      <c r="Y11" s="132"/>
      <c r="Z11" s="132"/>
      <c r="AA11" s="132"/>
      <c r="AB11" s="132"/>
      <c r="AC11" s="133" t="s">
        <v>57</v>
      </c>
      <c r="AE11" s="31" t="s">
        <v>10</v>
      </c>
      <c r="AF11" s="30">
        <f>YEAR(AF7)</f>
        <v>2025</v>
      </c>
    </row>
    <row r="12" spans="1:33" ht="18" x14ac:dyDescent="0.25">
      <c r="A12" s="14"/>
      <c r="B12" s="14"/>
      <c r="C12" s="131" t="s">
        <v>57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3" t="s">
        <v>57</v>
      </c>
      <c r="AE12" s="31" t="s">
        <v>6</v>
      </c>
      <c r="AF12" s="32">
        <f>DATE(AF11,AF10,1)</f>
        <v>45658</v>
      </c>
    </row>
    <row r="13" spans="1:33" ht="18" customHeight="1" thickBot="1" x14ac:dyDescent="0.3">
      <c r="A13" s="14"/>
      <c r="B13" s="14"/>
      <c r="C13" s="135" t="s">
        <v>57</v>
      </c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7"/>
      <c r="X13" s="136"/>
      <c r="Y13" s="136"/>
      <c r="Z13" s="136"/>
      <c r="AA13" s="136"/>
      <c r="AB13" s="136"/>
      <c r="AC13" s="138" t="s">
        <v>57</v>
      </c>
      <c r="AD13" s="15"/>
      <c r="AE13" s="31" t="s">
        <v>11</v>
      </c>
      <c r="AF13" s="30">
        <v>1</v>
      </c>
      <c r="AG13" s="15"/>
    </row>
    <row r="14" spans="1:33" ht="18.75" thickBot="1" x14ac:dyDescent="0.3">
      <c r="A14" s="24"/>
      <c r="B14" s="25"/>
      <c r="C14" s="127">
        <f>AC8+1</f>
        <v>5</v>
      </c>
      <c r="D14" s="426">
        <f>C14+1</f>
        <v>6</v>
      </c>
      <c r="E14" s="426"/>
      <c r="F14" s="426"/>
      <c r="G14" s="426"/>
      <c r="H14" s="426"/>
      <c r="I14" s="446">
        <f>D14+1</f>
        <v>7</v>
      </c>
      <c r="J14" s="446"/>
      <c r="K14" s="446"/>
      <c r="L14" s="446"/>
      <c r="M14" s="446"/>
      <c r="N14" s="427">
        <f>I14+1</f>
        <v>8</v>
      </c>
      <c r="O14" s="427"/>
      <c r="P14" s="427"/>
      <c r="Q14" s="427"/>
      <c r="R14" s="427"/>
      <c r="S14" s="420">
        <f>N14+1</f>
        <v>9</v>
      </c>
      <c r="T14" s="421"/>
      <c r="U14" s="421"/>
      <c r="V14" s="421"/>
      <c r="W14" s="422"/>
      <c r="X14" s="428">
        <f>S14+1</f>
        <v>10</v>
      </c>
      <c r="Y14" s="429"/>
      <c r="Z14" s="429"/>
      <c r="AA14" s="429"/>
      <c r="AB14" s="430"/>
      <c r="AC14" s="128">
        <f>X14+1</f>
        <v>11</v>
      </c>
      <c r="AE14" s="31" t="s">
        <v>7</v>
      </c>
      <c r="AF14" s="32">
        <f>EOMONTH(AF7,0)</f>
        <v>45688</v>
      </c>
    </row>
    <row r="15" spans="1:33" ht="16.5" customHeight="1" thickBot="1" x14ac:dyDescent="0.3">
      <c r="A15" s="14"/>
      <c r="B15" s="14"/>
      <c r="C15" s="129" t="s">
        <v>57</v>
      </c>
      <c r="D15" s="130" t="s">
        <v>16</v>
      </c>
      <c r="E15" s="130" t="s">
        <v>17</v>
      </c>
      <c r="F15" s="130" t="s">
        <v>18</v>
      </c>
      <c r="G15" s="130" t="s">
        <v>19</v>
      </c>
      <c r="H15" s="130" t="s">
        <v>58</v>
      </c>
      <c r="I15" s="130" t="s">
        <v>16</v>
      </c>
      <c r="J15" s="130" t="s">
        <v>17</v>
      </c>
      <c r="K15" s="130" t="s">
        <v>18</v>
      </c>
      <c r="L15" s="130" t="s">
        <v>19</v>
      </c>
      <c r="M15" s="130" t="s">
        <v>58</v>
      </c>
      <c r="N15" s="130" t="s">
        <v>16</v>
      </c>
      <c r="O15" s="130" t="s">
        <v>17</v>
      </c>
      <c r="P15" s="130" t="s">
        <v>18</v>
      </c>
      <c r="Q15" s="130" t="s">
        <v>19</v>
      </c>
      <c r="R15" s="130" t="s">
        <v>58</v>
      </c>
      <c r="S15" s="130" t="s">
        <v>16</v>
      </c>
      <c r="T15" s="130" t="s">
        <v>17</v>
      </c>
      <c r="U15" s="130" t="s">
        <v>18</v>
      </c>
      <c r="V15" s="130" t="s">
        <v>19</v>
      </c>
      <c r="W15" s="130" t="s">
        <v>58</v>
      </c>
      <c r="X15" s="130" t="s">
        <v>16</v>
      </c>
      <c r="Y15" s="130" t="s">
        <v>17</v>
      </c>
      <c r="Z15" s="130" t="s">
        <v>18</v>
      </c>
      <c r="AA15" s="130" t="s">
        <v>19</v>
      </c>
      <c r="AB15" s="130" t="s">
        <v>58</v>
      </c>
      <c r="AC15" s="129" t="s">
        <v>57</v>
      </c>
      <c r="AE15" s="33" t="s">
        <v>8</v>
      </c>
      <c r="AF15" s="34">
        <f>DAY(AF14)</f>
        <v>31</v>
      </c>
    </row>
    <row r="16" spans="1:33" ht="72" x14ac:dyDescent="0.25">
      <c r="A16" s="14"/>
      <c r="B16" s="14"/>
      <c r="C16" s="133" t="s">
        <v>57</v>
      </c>
      <c r="D16" s="132"/>
      <c r="E16" s="132"/>
      <c r="F16" s="132"/>
      <c r="G16" s="132"/>
      <c r="H16" s="132"/>
      <c r="I16" s="132" t="s">
        <v>27</v>
      </c>
      <c r="J16" s="132"/>
      <c r="K16" s="132" t="s">
        <v>77</v>
      </c>
      <c r="L16" s="132" t="s">
        <v>95</v>
      </c>
      <c r="M16" s="132" t="s">
        <v>107</v>
      </c>
      <c r="N16" s="132" t="s">
        <v>27</v>
      </c>
      <c r="O16" s="132"/>
      <c r="P16" s="132" t="s">
        <v>78</v>
      </c>
      <c r="Q16" s="132" t="s">
        <v>79</v>
      </c>
      <c r="R16" s="132" t="s">
        <v>81</v>
      </c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3" t="s">
        <v>57</v>
      </c>
    </row>
    <row r="17" spans="1:33" ht="18" x14ac:dyDescent="0.25">
      <c r="A17" s="14"/>
      <c r="B17" s="14"/>
      <c r="C17" s="133" t="s">
        <v>57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3" t="s">
        <v>57</v>
      </c>
      <c r="AD17" s="21" t="s">
        <v>60</v>
      </c>
      <c r="AE17" s="15"/>
      <c r="AF17" s="15"/>
      <c r="AG17" s="15"/>
    </row>
    <row r="18" spans="1:33" ht="18.75" thickBot="1" x14ac:dyDescent="0.3">
      <c r="A18" s="14"/>
      <c r="B18" s="14"/>
      <c r="C18" s="138" t="s">
        <v>57</v>
      </c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8" t="s">
        <v>57</v>
      </c>
    </row>
    <row r="19" spans="1:33" ht="14.45" customHeight="1" thickBot="1" x14ac:dyDescent="0.3">
      <c r="A19" s="24"/>
      <c r="B19" s="25"/>
      <c r="C19" s="127">
        <f>AC14+1</f>
        <v>12</v>
      </c>
      <c r="D19" s="426">
        <f>C19+1</f>
        <v>13</v>
      </c>
      <c r="E19" s="426"/>
      <c r="F19" s="426"/>
      <c r="G19" s="426"/>
      <c r="H19" s="426"/>
      <c r="I19" s="446">
        <f>D19+1</f>
        <v>14</v>
      </c>
      <c r="J19" s="446"/>
      <c r="K19" s="446"/>
      <c r="L19" s="446"/>
      <c r="M19" s="446"/>
      <c r="N19" s="427">
        <f>I19+1</f>
        <v>15</v>
      </c>
      <c r="O19" s="427"/>
      <c r="P19" s="427"/>
      <c r="Q19" s="427"/>
      <c r="R19" s="427"/>
      <c r="S19" s="420">
        <f>N19+1</f>
        <v>16</v>
      </c>
      <c r="T19" s="421"/>
      <c r="U19" s="421"/>
      <c r="V19" s="421"/>
      <c r="W19" s="422"/>
      <c r="X19" s="428">
        <f>S19+1</f>
        <v>17</v>
      </c>
      <c r="Y19" s="429"/>
      <c r="Z19" s="429"/>
      <c r="AA19" s="429"/>
      <c r="AB19" s="430"/>
      <c r="AC19" s="128">
        <f>X19+1</f>
        <v>18</v>
      </c>
    </row>
    <row r="20" spans="1:33" ht="17.100000000000001" customHeight="1" x14ac:dyDescent="0.25">
      <c r="A20" s="14"/>
      <c r="B20" s="14"/>
      <c r="C20" s="129" t="s">
        <v>57</v>
      </c>
      <c r="D20" s="130" t="s">
        <v>16</v>
      </c>
      <c r="E20" s="130" t="s">
        <v>17</v>
      </c>
      <c r="F20" s="130" t="s">
        <v>18</v>
      </c>
      <c r="G20" s="130" t="s">
        <v>19</v>
      </c>
      <c r="H20" s="130" t="s">
        <v>58</v>
      </c>
      <c r="I20" s="130" t="s">
        <v>16</v>
      </c>
      <c r="J20" s="130" t="s">
        <v>17</v>
      </c>
      <c r="K20" s="130" t="s">
        <v>18</v>
      </c>
      <c r="L20" s="130" t="s">
        <v>19</v>
      </c>
      <c r="M20" s="130" t="s">
        <v>58</v>
      </c>
      <c r="N20" s="130" t="s">
        <v>16</v>
      </c>
      <c r="O20" s="130" t="s">
        <v>17</v>
      </c>
      <c r="P20" s="130" t="s">
        <v>18</v>
      </c>
      <c r="Q20" s="130" t="s">
        <v>19</v>
      </c>
      <c r="R20" s="130" t="s">
        <v>58</v>
      </c>
      <c r="S20" s="130" t="s">
        <v>16</v>
      </c>
      <c r="T20" s="130" t="s">
        <v>17</v>
      </c>
      <c r="U20" s="130" t="s">
        <v>18</v>
      </c>
      <c r="V20" s="130" t="s">
        <v>19</v>
      </c>
      <c r="W20" s="130" t="s">
        <v>58</v>
      </c>
      <c r="X20" s="130" t="s">
        <v>16</v>
      </c>
      <c r="Y20" s="130" t="s">
        <v>17</v>
      </c>
      <c r="Z20" s="130" t="s">
        <v>18</v>
      </c>
      <c r="AA20" s="130" t="s">
        <v>19</v>
      </c>
      <c r="AB20" s="130" t="s">
        <v>58</v>
      </c>
      <c r="AC20" s="129" t="s">
        <v>57</v>
      </c>
    </row>
    <row r="21" spans="1:33" ht="117.75" customHeight="1" x14ac:dyDescent="0.25">
      <c r="A21" s="14"/>
      <c r="B21" s="14"/>
      <c r="C21" s="131" t="s">
        <v>57</v>
      </c>
      <c r="D21" s="139"/>
      <c r="E21" s="139"/>
      <c r="F21" s="139"/>
      <c r="G21" s="139"/>
      <c r="H21" s="139"/>
      <c r="I21" s="139" t="s">
        <v>45</v>
      </c>
      <c r="J21" s="139"/>
      <c r="K21" s="139" t="s">
        <v>105</v>
      </c>
      <c r="L21" s="139" t="s">
        <v>101</v>
      </c>
      <c r="M21" s="139" t="s">
        <v>103</v>
      </c>
      <c r="N21" s="140" t="s">
        <v>35</v>
      </c>
      <c r="O21" s="139"/>
      <c r="P21" s="139" t="s">
        <v>111</v>
      </c>
      <c r="Q21" s="139" t="s">
        <v>94</v>
      </c>
      <c r="R21" s="139" t="s">
        <v>102</v>
      </c>
      <c r="S21" s="139" t="s">
        <v>35</v>
      </c>
      <c r="T21" s="139"/>
      <c r="U21" s="139" t="s">
        <v>106</v>
      </c>
      <c r="V21" s="139" t="s">
        <v>88</v>
      </c>
      <c r="W21" s="139" t="s">
        <v>93</v>
      </c>
      <c r="X21" s="141"/>
      <c r="Y21" s="142"/>
      <c r="Z21" s="141"/>
      <c r="AA21" s="142"/>
      <c r="AB21" s="141"/>
      <c r="AC21" s="131" t="s">
        <v>57</v>
      </c>
    </row>
    <row r="22" spans="1:33" ht="72" x14ac:dyDescent="0.25">
      <c r="A22" s="14"/>
      <c r="B22" s="14"/>
      <c r="C22" s="131" t="s">
        <v>57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40" t="s">
        <v>47</v>
      </c>
      <c r="O22" s="139"/>
      <c r="P22" s="139" t="s">
        <v>108</v>
      </c>
      <c r="Q22" s="139" t="s">
        <v>109</v>
      </c>
      <c r="R22" s="139" t="s">
        <v>110</v>
      </c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1" t="s">
        <v>57</v>
      </c>
    </row>
    <row r="23" spans="1:33" ht="18.75" thickBot="1" x14ac:dyDescent="0.3">
      <c r="A23" s="14"/>
      <c r="B23" s="14"/>
      <c r="C23" s="135" t="s">
        <v>57</v>
      </c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4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35" t="s">
        <v>57</v>
      </c>
    </row>
    <row r="24" spans="1:33" ht="15.75" customHeight="1" thickBot="1" x14ac:dyDescent="0.3">
      <c r="A24" s="14"/>
      <c r="B24" s="14"/>
      <c r="C24" s="145">
        <f>AC19+1</f>
        <v>19</v>
      </c>
      <c r="D24" s="426">
        <f>C24+1</f>
        <v>20</v>
      </c>
      <c r="E24" s="426"/>
      <c r="F24" s="426"/>
      <c r="G24" s="426"/>
      <c r="H24" s="426"/>
      <c r="I24" s="446">
        <f>D24+1</f>
        <v>21</v>
      </c>
      <c r="J24" s="446"/>
      <c r="K24" s="446"/>
      <c r="L24" s="446"/>
      <c r="M24" s="446"/>
      <c r="N24" s="427">
        <f>I24+1</f>
        <v>22</v>
      </c>
      <c r="O24" s="427"/>
      <c r="P24" s="427"/>
      <c r="Q24" s="427"/>
      <c r="R24" s="427"/>
      <c r="S24" s="420">
        <f>N24+1</f>
        <v>23</v>
      </c>
      <c r="T24" s="421"/>
      <c r="U24" s="421"/>
      <c r="V24" s="421"/>
      <c r="W24" s="422"/>
      <c r="X24" s="428">
        <f>S24+1</f>
        <v>24</v>
      </c>
      <c r="Y24" s="429"/>
      <c r="Z24" s="429"/>
      <c r="AA24" s="429"/>
      <c r="AB24" s="430"/>
      <c r="AC24" s="128">
        <f>X24+1</f>
        <v>25</v>
      </c>
    </row>
    <row r="25" spans="1:33" ht="17.100000000000001" customHeight="1" x14ac:dyDescent="0.25">
      <c r="A25" s="14"/>
      <c r="B25" s="14"/>
      <c r="C25" s="129" t="s">
        <v>57</v>
      </c>
      <c r="D25" s="130" t="s">
        <v>16</v>
      </c>
      <c r="E25" s="130" t="s">
        <v>17</v>
      </c>
      <c r="F25" s="130" t="s">
        <v>18</v>
      </c>
      <c r="G25" s="130" t="s">
        <v>19</v>
      </c>
      <c r="H25" s="130" t="s">
        <v>58</v>
      </c>
      <c r="I25" s="130" t="s">
        <v>16</v>
      </c>
      <c r="J25" s="130" t="s">
        <v>17</v>
      </c>
      <c r="K25" s="130" t="s">
        <v>18</v>
      </c>
      <c r="L25" s="130" t="s">
        <v>19</v>
      </c>
      <c r="M25" s="130" t="s">
        <v>58</v>
      </c>
      <c r="N25" s="130" t="s">
        <v>16</v>
      </c>
      <c r="O25" s="130" t="s">
        <v>17</v>
      </c>
      <c r="P25" s="130" t="s">
        <v>18</v>
      </c>
      <c r="Q25" s="130" t="s">
        <v>19</v>
      </c>
      <c r="R25" s="130" t="s">
        <v>58</v>
      </c>
      <c r="S25" s="130" t="s">
        <v>16</v>
      </c>
      <c r="T25" s="130" t="s">
        <v>17</v>
      </c>
      <c r="U25" s="130" t="s">
        <v>18</v>
      </c>
      <c r="V25" s="130" t="s">
        <v>19</v>
      </c>
      <c r="W25" s="130" t="s">
        <v>58</v>
      </c>
      <c r="X25" s="130" t="s">
        <v>16</v>
      </c>
      <c r="Y25" s="130" t="s">
        <v>17</v>
      </c>
      <c r="Z25" s="130" t="s">
        <v>18</v>
      </c>
      <c r="AA25" s="130" t="s">
        <v>19</v>
      </c>
      <c r="AB25" s="130" t="s">
        <v>58</v>
      </c>
      <c r="AC25" s="129" t="s">
        <v>57</v>
      </c>
    </row>
    <row r="26" spans="1:33" ht="144" x14ac:dyDescent="0.25">
      <c r="A26" s="14"/>
      <c r="B26" s="14"/>
      <c r="C26" s="133" t="s">
        <v>57</v>
      </c>
      <c r="D26" s="132"/>
      <c r="E26" s="132"/>
      <c r="F26" s="132" t="s">
        <v>106</v>
      </c>
      <c r="G26" s="132"/>
      <c r="H26" s="132" t="s">
        <v>82</v>
      </c>
      <c r="I26" s="132" t="s">
        <v>31</v>
      </c>
      <c r="J26" s="132"/>
      <c r="K26" s="132" t="s">
        <v>86</v>
      </c>
      <c r="L26" s="132"/>
      <c r="M26" s="132" t="s">
        <v>104</v>
      </c>
      <c r="N26" s="132" t="s">
        <v>35</v>
      </c>
      <c r="O26" s="132"/>
      <c r="P26" s="132" t="s">
        <v>120</v>
      </c>
      <c r="Q26" s="132" t="s">
        <v>80</v>
      </c>
      <c r="R26" s="132" t="s">
        <v>85</v>
      </c>
      <c r="S26" s="132" t="s">
        <v>43</v>
      </c>
      <c r="T26" s="132"/>
      <c r="U26" s="132" t="s">
        <v>123</v>
      </c>
      <c r="V26" s="132" t="s">
        <v>124</v>
      </c>
      <c r="W26" s="132" t="s">
        <v>125</v>
      </c>
      <c r="X26" s="132"/>
      <c r="Y26" s="132"/>
      <c r="Z26" s="132"/>
      <c r="AA26" s="132"/>
      <c r="AB26" s="132"/>
      <c r="AC26" s="133" t="s">
        <v>57</v>
      </c>
    </row>
    <row r="27" spans="1:33" ht="126" x14ac:dyDescent="0.25">
      <c r="A27" s="14"/>
      <c r="B27" s="14"/>
      <c r="C27" s="133" t="s">
        <v>57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 t="s">
        <v>46</v>
      </c>
      <c r="T27" s="132"/>
      <c r="U27" s="132" t="s">
        <v>106</v>
      </c>
      <c r="V27" s="132" t="s">
        <v>121</v>
      </c>
      <c r="W27" s="132" t="s">
        <v>122</v>
      </c>
      <c r="X27" s="132"/>
      <c r="Y27" s="132"/>
      <c r="Z27" s="132"/>
      <c r="AA27" s="132"/>
      <c r="AB27" s="132"/>
      <c r="AC27" s="133" t="s">
        <v>57</v>
      </c>
    </row>
    <row r="28" spans="1:33" x14ac:dyDescent="0.25">
      <c r="A28" s="14"/>
      <c r="B28" s="14"/>
      <c r="C28" s="42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8"/>
      <c r="Q28" s="38"/>
      <c r="R28" s="38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2"/>
    </row>
    <row r="29" spans="1:33" ht="17.25" thickBot="1" x14ac:dyDescent="0.3">
      <c r="A29" s="14"/>
      <c r="B29" s="14"/>
      <c r="C29" s="42" t="s">
        <v>57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8"/>
      <c r="Q29" s="38"/>
      <c r="R29" s="38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2" t="s">
        <v>57</v>
      </c>
    </row>
    <row r="30" spans="1:33" ht="17.25" thickBot="1" x14ac:dyDescent="0.3">
      <c r="A30" s="14"/>
      <c r="B30" s="14"/>
      <c r="C30" s="37">
        <f>IF(AC24=AF15,"",IF(AC24="","",AC24+1))</f>
        <v>26</v>
      </c>
      <c r="D30" s="437">
        <f>IF(C30=AF15,"",IF(C30="","",C30+1))</f>
        <v>27</v>
      </c>
      <c r="E30" s="438"/>
      <c r="F30" s="438"/>
      <c r="G30" s="438"/>
      <c r="H30" s="439"/>
      <c r="I30" s="440">
        <f>IF(D30=AF15,"",IF(D30="","",D30+1))</f>
        <v>28</v>
      </c>
      <c r="J30" s="441"/>
      <c r="K30" s="441"/>
      <c r="L30" s="441"/>
      <c r="M30" s="442"/>
      <c r="N30" s="443">
        <f>IF(I30=AF15,"",IF(I30="","",I30+1))</f>
        <v>29</v>
      </c>
      <c r="O30" s="444"/>
      <c r="P30" s="444"/>
      <c r="Q30" s="444"/>
      <c r="R30" s="445"/>
      <c r="S30" s="437">
        <f t="shared" ref="S30" si="0">IF(N30=AK15,"",IF(N30="","",N30+1))</f>
        <v>30</v>
      </c>
      <c r="T30" s="438"/>
      <c r="U30" s="438"/>
      <c r="V30" s="438"/>
      <c r="W30" s="439"/>
      <c r="X30" s="408">
        <f t="shared" ref="X30" si="1">IF(S30=AP15,"",IF(S30="","",S30+1))</f>
        <v>31</v>
      </c>
      <c r="Y30" s="409"/>
      <c r="Z30" s="409"/>
      <c r="AA30" s="409"/>
      <c r="AB30" s="410"/>
      <c r="AC30" s="216"/>
    </row>
    <row r="31" spans="1:33" ht="17.100000000000001" customHeight="1" x14ac:dyDescent="0.25">
      <c r="A31" s="14"/>
      <c r="B31" s="14"/>
      <c r="C31" s="4" t="s">
        <v>57</v>
      </c>
      <c r="D31" s="130" t="s">
        <v>16</v>
      </c>
      <c r="E31" s="130" t="s">
        <v>17</v>
      </c>
      <c r="F31" s="130" t="s">
        <v>18</v>
      </c>
      <c r="G31" s="130" t="s">
        <v>19</v>
      </c>
      <c r="H31" s="130" t="s">
        <v>58</v>
      </c>
      <c r="I31" s="130" t="s">
        <v>16</v>
      </c>
      <c r="J31" s="130" t="s">
        <v>17</v>
      </c>
      <c r="K31" s="130" t="s">
        <v>18</v>
      </c>
      <c r="L31" s="130" t="s">
        <v>19</v>
      </c>
      <c r="M31" s="130" t="s">
        <v>58</v>
      </c>
      <c r="N31" s="130" t="s">
        <v>16</v>
      </c>
      <c r="O31" s="130" t="s">
        <v>17</v>
      </c>
      <c r="P31" s="130" t="s">
        <v>18</v>
      </c>
      <c r="Q31" s="130" t="s">
        <v>19</v>
      </c>
      <c r="R31" s="130" t="s">
        <v>58</v>
      </c>
      <c r="S31" s="130" t="s">
        <v>16</v>
      </c>
      <c r="T31" s="130" t="s">
        <v>17</v>
      </c>
      <c r="U31" s="130" t="s">
        <v>18</v>
      </c>
      <c r="V31" s="130" t="s">
        <v>19</v>
      </c>
      <c r="W31" s="130" t="s">
        <v>58</v>
      </c>
      <c r="X31" s="164" t="s">
        <v>16</v>
      </c>
      <c r="Y31" s="164" t="s">
        <v>17</v>
      </c>
      <c r="Z31" s="164" t="s">
        <v>18</v>
      </c>
      <c r="AA31" s="164" t="s">
        <v>19</v>
      </c>
      <c r="AB31" s="164" t="s">
        <v>58</v>
      </c>
      <c r="AC31" s="217" t="s">
        <v>57</v>
      </c>
    </row>
    <row r="32" spans="1:33" ht="54" x14ac:dyDescent="0.25">
      <c r="A32" s="14"/>
      <c r="B32" s="14"/>
      <c r="C32" s="39" t="s">
        <v>57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 t="s">
        <v>29</v>
      </c>
      <c r="O32" s="132"/>
      <c r="P32" s="132" t="s">
        <v>131</v>
      </c>
      <c r="Q32" s="132" t="s">
        <v>129</v>
      </c>
      <c r="R32" s="132" t="s">
        <v>130</v>
      </c>
      <c r="S32" s="132"/>
      <c r="T32" s="132"/>
      <c r="U32" s="132"/>
      <c r="V32" s="132"/>
      <c r="W32" s="132"/>
      <c r="X32" s="163"/>
      <c r="Y32" s="218"/>
      <c r="Z32" s="215" t="s">
        <v>132</v>
      </c>
      <c r="AA32" s="215" t="s">
        <v>133</v>
      </c>
      <c r="AB32" s="215" t="s">
        <v>134</v>
      </c>
      <c r="AC32" s="217" t="s">
        <v>57</v>
      </c>
    </row>
    <row r="33" spans="1:29" ht="36" x14ac:dyDescent="0.25">
      <c r="A33" s="14"/>
      <c r="B33" s="14"/>
      <c r="C33" s="39" t="s">
        <v>57</v>
      </c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 t="s">
        <v>45</v>
      </c>
      <c r="O33" s="132"/>
      <c r="P33" s="132" t="s">
        <v>127</v>
      </c>
      <c r="Q33" s="132" t="s">
        <v>126</v>
      </c>
      <c r="R33" s="132" t="s">
        <v>128</v>
      </c>
      <c r="S33" s="132"/>
      <c r="T33" s="132"/>
      <c r="U33" s="132"/>
      <c r="V33" s="132"/>
      <c r="W33" s="132"/>
      <c r="X33" s="38"/>
      <c r="Y33" s="38"/>
      <c r="Z33" s="38"/>
      <c r="AA33" s="38"/>
      <c r="AB33" s="38"/>
      <c r="AC33" s="42" t="s">
        <v>57</v>
      </c>
    </row>
    <row r="34" spans="1:29" ht="18" x14ac:dyDescent="0.25">
      <c r="A34" s="16"/>
      <c r="B34" s="16"/>
      <c r="C34" s="39" t="s">
        <v>57</v>
      </c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38"/>
      <c r="Y34" s="38"/>
      <c r="Z34" s="38"/>
      <c r="AA34" s="38"/>
      <c r="AB34" s="38"/>
      <c r="AC34" s="42" t="s">
        <v>57</v>
      </c>
    </row>
    <row r="35" spans="1:29" ht="18" x14ac:dyDescent="0.25">
      <c r="C35" s="39" t="s">
        <v>57</v>
      </c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32"/>
      <c r="O35" s="132"/>
      <c r="P35" s="132"/>
      <c r="Q35" s="132"/>
      <c r="R35" s="132"/>
      <c r="S35" s="167"/>
      <c r="T35" s="167"/>
      <c r="U35" s="167"/>
      <c r="V35" s="167"/>
      <c r="W35" s="167"/>
      <c r="X35" s="57"/>
      <c r="Y35" s="57"/>
      <c r="Z35" s="57"/>
      <c r="AA35" s="57"/>
      <c r="AB35" s="57"/>
      <c r="AC35" s="39" t="s">
        <v>57</v>
      </c>
    </row>
    <row r="36" spans="1:29" ht="18" x14ac:dyDescent="0.25"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</row>
    <row r="37" spans="1:29" ht="18" x14ac:dyDescent="0.25"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</row>
    <row r="43" spans="1:29" x14ac:dyDescent="0.25">
      <c r="M43" s="162"/>
    </row>
    <row r="44" spans="1:29" x14ac:dyDescent="0.25">
      <c r="P44" s="161"/>
    </row>
  </sheetData>
  <sheetProtection selectLockedCells="1"/>
  <mergeCells count="40">
    <mergeCell ref="D14:H14"/>
    <mergeCell ref="X14:AB14"/>
    <mergeCell ref="D19:H19"/>
    <mergeCell ref="I19:M19"/>
    <mergeCell ref="N19:R19"/>
    <mergeCell ref="X19:AB19"/>
    <mergeCell ref="I14:M14"/>
    <mergeCell ref="S19:W19"/>
    <mergeCell ref="S14:W14"/>
    <mergeCell ref="N14:R14"/>
    <mergeCell ref="S30:W30"/>
    <mergeCell ref="D30:H30"/>
    <mergeCell ref="I30:M30"/>
    <mergeCell ref="N30:R30"/>
    <mergeCell ref="X24:AB24"/>
    <mergeCell ref="S24:W24"/>
    <mergeCell ref="D24:H24"/>
    <mergeCell ref="I24:M24"/>
    <mergeCell ref="N24:R24"/>
    <mergeCell ref="C5:G5"/>
    <mergeCell ref="D7:H7"/>
    <mergeCell ref="I7:M7"/>
    <mergeCell ref="N7:R7"/>
    <mergeCell ref="H5:M5"/>
    <mergeCell ref="X7:AB7"/>
    <mergeCell ref="X30:AB30"/>
    <mergeCell ref="C2:G2"/>
    <mergeCell ref="N2:AC2"/>
    <mergeCell ref="C3:G3"/>
    <mergeCell ref="I3:L3"/>
    <mergeCell ref="N3:AC3"/>
    <mergeCell ref="I2:M2"/>
    <mergeCell ref="C4:AC4"/>
    <mergeCell ref="N5:AC5"/>
    <mergeCell ref="S8:W8"/>
    <mergeCell ref="S7:W7"/>
    <mergeCell ref="D8:H8"/>
    <mergeCell ref="I8:M8"/>
    <mergeCell ref="X8:AB8"/>
    <mergeCell ref="N8:R8"/>
  </mergeCells>
  <conditionalFormatting sqref="C10:AC10 C11:R13 S12:W13 C15:C18 D16:AC18 C20:C23 D25:AB25 X11:AC13 S21:AC21 D22:AC23 D21:Q21 D26:AC26 D29:AC29 D27:P28 R27:AC28">
    <cfRule type="cellIs" dxfId="1278" priority="108" operator="equal">
      <formula>$AF$9</formula>
    </cfRule>
    <cfRule type="cellIs" dxfId="1277" priority="114" operator="equal">
      <formula>$AF$9</formula>
    </cfRule>
  </conditionalFormatting>
  <conditionalFormatting sqref="D32:X34">
    <cfRule type="cellIs" dxfId="1276" priority="59" operator="equal">
      <formula>$AF$9</formula>
    </cfRule>
    <cfRule type="cellIs" dxfId="1275" priority="60" operator="equal">
      <formula>$AF$9</formula>
    </cfRule>
  </conditionalFormatting>
  <conditionalFormatting sqref="D20:AC20 D21:Q21 S21:AC21 R22 D27:P28 R27:R28 D31:AB34">
    <cfRule type="cellIs" dxfId="1274" priority="58" operator="equal">
      <formula>$AF$9</formula>
    </cfRule>
  </conditionalFormatting>
  <conditionalFormatting sqref="F11:T11 C7:D7 I7 N7 S7:X7 AC7:AC8 C8 C9:AC10 C11:D11 E11:E13 D12:D13 F12:W13 AG13 AC14 D15:AC18 AG17 AC19 AG20 AC24 AC30 C12:C35 X11:AC13 D23:AC23 D22:Q22 S22:AC22 D25:AC26 D29:AC29 S27:AC28">
    <cfRule type="cellIs" dxfId="1273" priority="104" operator="equal">
      <formula>$AF$9</formula>
    </cfRule>
  </conditionalFormatting>
  <conditionalFormatting sqref="S11:T11">
    <cfRule type="cellIs" dxfId="1272" priority="85" operator="equal">
      <formula>$AF$9</formula>
    </cfRule>
    <cfRule type="cellIs" dxfId="1271" priority="86" operator="equal">
      <formula>$AF$9</formula>
    </cfRule>
  </conditionalFormatting>
  <conditionalFormatting sqref="Y31:Y34">
    <cfRule type="cellIs" dxfId="1270" priority="35" operator="equal">
      <formula>$AF$9</formula>
    </cfRule>
    <cfRule type="cellIs" dxfId="1269" priority="36" operator="equal">
      <formula>$AF$9</formula>
    </cfRule>
  </conditionalFormatting>
  <conditionalFormatting sqref="Z32:AB34">
    <cfRule type="cellIs" dxfId="1268" priority="94" operator="equal">
      <formula>$AF$9</formula>
    </cfRule>
    <cfRule type="cellIs" dxfId="1267" priority="95" operator="equal">
      <formula>$AF$9</formula>
    </cfRule>
  </conditionalFormatting>
  <conditionalFormatting sqref="AF7">
    <cfRule type="cellIs" dxfId="1266" priority="99" operator="equal">
      <formula>$AK$9</formula>
    </cfRule>
  </conditionalFormatting>
  <conditionalFormatting sqref="AC31:AC35">
    <cfRule type="cellIs" dxfId="1265" priority="14" operator="equal">
      <formula>$AF$9</formula>
    </cfRule>
    <cfRule type="cellIs" dxfId="1264" priority="15" operator="equal">
      <formula>$AF$9</formula>
    </cfRule>
  </conditionalFormatting>
  <conditionalFormatting sqref="AC31:AC35">
    <cfRule type="cellIs" dxfId="1263" priority="13" operator="equal">
      <formula>$AF$9</formula>
    </cfRule>
  </conditionalFormatting>
  <conditionalFormatting sqref="R21">
    <cfRule type="cellIs" dxfId="1262" priority="11" operator="equal">
      <formula>$AF$9</formula>
    </cfRule>
    <cfRule type="cellIs" dxfId="1261" priority="12" operator="equal">
      <formula>$AF$9</formula>
    </cfRule>
  </conditionalFormatting>
  <conditionalFormatting sqref="R21">
    <cfRule type="cellIs" dxfId="1260" priority="10" operator="equal">
      <formula>$AF$9</formula>
    </cfRule>
  </conditionalFormatting>
  <conditionalFormatting sqref="K21">
    <cfRule type="cellIs" dxfId="1259" priority="9" operator="equal">
      <formula>$AF$9</formula>
    </cfRule>
  </conditionalFormatting>
  <conditionalFormatting sqref="L21">
    <cfRule type="cellIs" dxfId="1258" priority="8" operator="equal">
      <formula>$AF$9</formula>
    </cfRule>
  </conditionalFormatting>
  <conditionalFormatting sqref="M21">
    <cfRule type="cellIs" dxfId="1257" priority="7" operator="equal">
      <formula>$AF$9</formula>
    </cfRule>
  </conditionalFormatting>
  <conditionalFormatting sqref="Q27:Q28">
    <cfRule type="cellIs" dxfId="1256" priority="5" operator="equal">
      <formula>$AF$9</formula>
    </cfRule>
    <cfRule type="cellIs" dxfId="1255" priority="6" operator="equal">
      <formula>$AF$9</formula>
    </cfRule>
  </conditionalFormatting>
  <conditionalFormatting sqref="Q27:Q28">
    <cfRule type="cellIs" dxfId="1254" priority="4" operator="equal">
      <formula>$AF$9</formula>
    </cfRule>
  </conditionalFormatting>
  <conditionalFormatting sqref="N35:R35">
    <cfRule type="cellIs" dxfId="1253" priority="2" operator="equal">
      <formula>$AF$9</formula>
    </cfRule>
    <cfRule type="cellIs" dxfId="1252" priority="3" operator="equal">
      <formula>$AF$9</formula>
    </cfRule>
  </conditionalFormatting>
  <conditionalFormatting sqref="N35:R35">
    <cfRule type="cellIs" dxfId="1251" priority="1" operator="equal">
      <formula>$AF$9</formula>
    </cfRule>
  </conditionalFormatting>
  <dataValidations count="1">
    <dataValidation type="list" allowBlank="1" showInputMessage="1" showErrorMessage="1" sqref="I2">
      <formula1>"Janeiro,Fevereiro,Março, Abril,Maio,Junho,Julho,Agosto,Setembro,Outubro,Novembro,Dezembro"</formula1>
    </dataValidation>
  </dataValidations>
  <pageMargins left="0.51181102362204722" right="0.51181102362204722" top="0.78740157480314965" bottom="0.78740157480314965" header="0.31496062992125984" footer="0.31496062992125984"/>
  <pageSetup paperSize="9" scale="27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Fórmulas!$A$2:$A$11</xm:f>
          </x14:formula1>
          <xm:sqref>E26:E29</xm:sqref>
        </x14:dataValidation>
        <x14:dataValidation type="list" allowBlank="1" showInputMessage="1" showErrorMessage="1">
          <x14:formula1>
            <xm:f>Fórmulas!$B$2:$B$27</xm:f>
          </x14:formula1>
          <xm:sqref>D26:D29 N26:N29 X21:X23 S21:S23 D21:D23 S10:S13 I21:I23 D16:D18 N16:N18 X16:X18 I16:I18 S16:S18 I26:I29 X26:X29 S26:S29 X32:X34 S32:S34 D32:D34 N32:N35 I32:I34 N10:N13 X10:X13 I10:I13 D10:D13 N21:N23</xm:sqref>
        </x14:dataValidation>
        <x14:dataValidation type="list" allowBlank="1" showInputMessage="1" showErrorMessage="1">
          <x14:formula1>
            <xm:f>Fórmulas!$A$2:$A$12</xm:f>
          </x14:formula1>
          <xm:sqref>E10:E13 J10:J13 O10:O13 T10:T13 Y10:Y13 E16:E18 J16:J18 J26:J29 T16:T18 Y16:Y18 Y21:Y23 T21:T23 O21:O23 J21:J23 E21:E23 E32:E34 J32:J34 O32:O34 T32:T34 Y32:Y34 Y26:Y29 T26:T29 O26:O29 O16:O18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"/>
  <sheetViews>
    <sheetView topLeftCell="A14" zoomScale="90" zoomScaleNormal="90" workbookViewId="0">
      <selection activeCell="K34" sqref="K34"/>
    </sheetView>
  </sheetViews>
  <sheetFormatPr defaultRowHeight="15" x14ac:dyDescent="0.25"/>
  <cols>
    <col min="1" max="1" width="7.28515625" customWidth="1"/>
    <col min="4" max="4" width="11.42578125" customWidth="1"/>
    <col min="5" max="5" width="9.140625" customWidth="1"/>
    <col min="6" max="6" width="21" customWidth="1"/>
    <col min="8" max="8" width="8.7109375" customWidth="1"/>
    <col min="9" max="9" width="15.42578125" customWidth="1"/>
    <col min="10" max="10" width="16.28515625" customWidth="1"/>
    <col min="11" max="11" width="20.140625" customWidth="1"/>
    <col min="12" max="12" width="7.140625" customWidth="1"/>
    <col min="13" max="13" width="9" customWidth="1"/>
    <col min="15" max="15" width="16" customWidth="1"/>
    <col min="16" max="16" width="17.7109375" customWidth="1"/>
    <col min="18" max="18" width="12.7109375" customWidth="1"/>
    <col min="19" max="19" width="12.140625" customWidth="1"/>
    <col min="20" max="20" width="10.5703125" bestFit="1" customWidth="1"/>
    <col min="21" max="21" width="13.42578125" bestFit="1" customWidth="1"/>
    <col min="24" max="24" width="11.5703125" customWidth="1"/>
    <col min="26" max="26" width="21.42578125" customWidth="1"/>
    <col min="27" max="27" width="8.140625" customWidth="1"/>
    <col min="29" max="29" width="18.140625" customWidth="1"/>
    <col min="30" max="30" width="31" customWidth="1"/>
  </cols>
  <sheetData>
    <row r="1" spans="1:30" ht="45.75" customHeight="1" x14ac:dyDescent="0.25">
      <c r="A1" s="411">
        <v>2025</v>
      </c>
      <c r="B1" s="411"/>
      <c r="C1" s="411"/>
      <c r="D1" s="411"/>
      <c r="E1" s="411"/>
      <c r="F1" s="12"/>
      <c r="G1" s="415" t="s">
        <v>69</v>
      </c>
      <c r="H1" s="416"/>
      <c r="I1" s="416"/>
      <c r="J1" s="416"/>
      <c r="K1" s="417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</row>
    <row r="2" spans="1:30" ht="17.25" x14ac:dyDescent="0.25">
      <c r="A2" s="413" t="s">
        <v>10</v>
      </c>
      <c r="B2" s="413"/>
      <c r="C2" s="413"/>
      <c r="D2" s="413"/>
      <c r="E2" s="413"/>
      <c r="F2" s="115"/>
      <c r="G2" s="413" t="s">
        <v>9</v>
      </c>
      <c r="H2" s="413"/>
      <c r="I2" s="413"/>
      <c r="J2" s="413"/>
      <c r="K2" s="115"/>
      <c r="L2" s="414" t="s">
        <v>56</v>
      </c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</row>
    <row r="3" spans="1:30" ht="18" x14ac:dyDescent="0.25">
      <c r="A3" s="447" t="s">
        <v>12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</row>
    <row r="4" spans="1:30" ht="16.5" customHeight="1" x14ac:dyDescent="0.25">
      <c r="A4" s="448" t="s">
        <v>13</v>
      </c>
      <c r="B4" s="448"/>
      <c r="C4" s="448"/>
      <c r="D4" s="448"/>
      <c r="E4" s="448"/>
      <c r="F4" s="450"/>
      <c r="G4" s="450"/>
      <c r="H4" s="450"/>
      <c r="I4" s="450"/>
      <c r="J4" s="450"/>
      <c r="K4" s="450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</row>
    <row r="5" spans="1:30" ht="15.75" thickBot="1" x14ac:dyDescent="0.3">
      <c r="A5" s="18" t="s">
        <v>14</v>
      </c>
      <c r="B5" s="523" t="s">
        <v>0</v>
      </c>
      <c r="C5" s="523"/>
      <c r="D5" s="523"/>
      <c r="E5" s="523"/>
      <c r="F5" s="523"/>
      <c r="G5" s="524" t="s">
        <v>1</v>
      </c>
      <c r="H5" s="524"/>
      <c r="I5" s="524"/>
      <c r="J5" s="524"/>
      <c r="K5" s="524"/>
      <c r="L5" s="525" t="s">
        <v>2</v>
      </c>
      <c r="M5" s="525"/>
      <c r="N5" s="525"/>
      <c r="O5" s="525"/>
      <c r="P5" s="525"/>
      <c r="Q5" s="523" t="s">
        <v>3</v>
      </c>
      <c r="R5" s="523"/>
      <c r="S5" s="523"/>
      <c r="T5" s="523"/>
      <c r="U5" s="523"/>
      <c r="V5" s="524" t="s">
        <v>4</v>
      </c>
      <c r="W5" s="524"/>
      <c r="X5" s="524"/>
      <c r="Y5" s="524"/>
      <c r="Z5" s="524"/>
      <c r="AA5" s="19" t="s">
        <v>15</v>
      </c>
    </row>
    <row r="6" spans="1:30" ht="15.75" thickBot="1" x14ac:dyDescent="0.3">
      <c r="A6" s="36" t="s">
        <v>57</v>
      </c>
      <c r="B6" s="493">
        <v>1</v>
      </c>
      <c r="C6" s="493"/>
      <c r="D6" s="493"/>
      <c r="E6" s="493"/>
      <c r="F6" s="493"/>
      <c r="G6" s="495">
        <v>2</v>
      </c>
      <c r="H6" s="495"/>
      <c r="I6" s="495"/>
      <c r="J6" s="495"/>
      <c r="K6" s="495"/>
      <c r="L6" s="495">
        <v>3</v>
      </c>
      <c r="M6" s="495"/>
      <c r="N6" s="495"/>
      <c r="O6" s="495"/>
      <c r="P6" s="495"/>
      <c r="Q6" s="493">
        <v>4</v>
      </c>
      <c r="R6" s="493"/>
      <c r="S6" s="493"/>
      <c r="T6" s="493"/>
      <c r="U6" s="493"/>
      <c r="V6" s="494">
        <v>5</v>
      </c>
      <c r="W6" s="494"/>
      <c r="X6" s="494"/>
      <c r="Y6" s="494"/>
      <c r="Z6" s="494"/>
      <c r="AA6" s="35">
        <v>6</v>
      </c>
    </row>
    <row r="7" spans="1:30" ht="16.5" x14ac:dyDescent="0.25">
      <c r="A7" s="4" t="s">
        <v>57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58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58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58</v>
      </c>
      <c r="Q7" s="5" t="s">
        <v>16</v>
      </c>
      <c r="R7" s="5" t="s">
        <v>17</v>
      </c>
      <c r="S7" s="5" t="s">
        <v>18</v>
      </c>
      <c r="T7" s="5" t="s">
        <v>19</v>
      </c>
      <c r="U7" s="5" t="s">
        <v>58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58</v>
      </c>
      <c r="AA7" s="4" t="s">
        <v>57</v>
      </c>
      <c r="AC7" s="28" t="s">
        <v>5</v>
      </c>
      <c r="AD7" s="43">
        <v>45901</v>
      </c>
    </row>
    <row r="8" spans="1:30" ht="57.75" customHeight="1" x14ac:dyDescent="0.25">
      <c r="A8" s="6" t="s">
        <v>57</v>
      </c>
      <c r="B8" s="38"/>
      <c r="C8" s="38"/>
      <c r="D8" s="38"/>
      <c r="E8" s="38"/>
      <c r="F8" s="38"/>
      <c r="G8" s="38" t="s">
        <v>45</v>
      </c>
      <c r="H8" s="38"/>
      <c r="I8" s="38" t="s">
        <v>642</v>
      </c>
      <c r="J8" s="38" t="s">
        <v>644</v>
      </c>
      <c r="K8" s="38" t="s">
        <v>643</v>
      </c>
      <c r="L8" s="38" t="s">
        <v>31</v>
      </c>
      <c r="M8" s="38"/>
      <c r="N8" s="38" t="s">
        <v>656</v>
      </c>
      <c r="O8" s="38" t="s">
        <v>593</v>
      </c>
      <c r="P8" s="38" t="s">
        <v>592</v>
      </c>
      <c r="Q8" s="38" t="s">
        <v>45</v>
      </c>
      <c r="R8" s="38"/>
      <c r="S8" s="38" t="s">
        <v>663</v>
      </c>
      <c r="T8" s="38" t="s">
        <v>646</v>
      </c>
      <c r="U8" s="38" t="s">
        <v>660</v>
      </c>
      <c r="V8" s="38" t="s">
        <v>27</v>
      </c>
      <c r="W8" s="38"/>
      <c r="X8" s="38" t="s">
        <v>664</v>
      </c>
      <c r="Y8" s="40" t="s">
        <v>596</v>
      </c>
      <c r="Z8" s="38" t="s">
        <v>600</v>
      </c>
      <c r="AA8" s="39"/>
      <c r="AC8" s="31" t="s">
        <v>8</v>
      </c>
      <c r="AD8" s="30">
        <f>DAY(AD7)</f>
        <v>1</v>
      </c>
    </row>
    <row r="9" spans="1:30" ht="68.25" customHeight="1" x14ac:dyDescent="0.25">
      <c r="A9" s="6"/>
      <c r="B9" s="38"/>
      <c r="C9" s="38"/>
      <c r="D9" s="38"/>
      <c r="E9" s="38"/>
      <c r="F9" s="38"/>
      <c r="G9" s="38"/>
      <c r="H9" s="38"/>
      <c r="I9" s="38"/>
      <c r="J9" s="38"/>
      <c r="K9" s="38"/>
      <c r="L9" s="38" t="s">
        <v>97</v>
      </c>
      <c r="M9" s="38"/>
      <c r="N9" s="38" t="s">
        <v>648</v>
      </c>
      <c r="O9" s="38" t="s">
        <v>628</v>
      </c>
      <c r="P9" s="38" t="s">
        <v>651</v>
      </c>
      <c r="Q9" s="38" t="s">
        <v>27</v>
      </c>
      <c r="R9" s="38"/>
      <c r="S9" s="38" t="s">
        <v>78</v>
      </c>
      <c r="T9" s="38" t="s">
        <v>655</v>
      </c>
      <c r="U9" s="38" t="s">
        <v>654</v>
      </c>
      <c r="V9" s="38"/>
      <c r="W9" s="38"/>
      <c r="X9" s="38"/>
      <c r="Y9" s="40"/>
      <c r="Z9" s="38"/>
      <c r="AA9" s="39"/>
      <c r="AC9" s="31"/>
      <c r="AD9" s="30"/>
    </row>
    <row r="10" spans="1:30" ht="30.75" customHeight="1" x14ac:dyDescent="0.25">
      <c r="A10" s="6"/>
      <c r="B10" s="38"/>
      <c r="C10" s="38"/>
      <c r="D10" s="38"/>
      <c r="E10" s="38"/>
      <c r="F10" s="38"/>
      <c r="G10" s="6"/>
      <c r="H10" s="38"/>
      <c r="I10" s="38"/>
      <c r="J10" s="38"/>
      <c r="K10" s="38"/>
      <c r="L10" s="38" t="s">
        <v>371</v>
      </c>
      <c r="M10" s="38"/>
      <c r="N10" s="38" t="s">
        <v>657</v>
      </c>
      <c r="O10" s="38" t="s">
        <v>658</v>
      </c>
      <c r="P10" s="38" t="s">
        <v>659</v>
      </c>
      <c r="Q10" s="38"/>
      <c r="R10" s="38"/>
      <c r="S10" s="38"/>
      <c r="T10" s="38"/>
      <c r="U10" s="38"/>
      <c r="V10" s="38"/>
      <c r="W10" s="38"/>
      <c r="X10" s="38"/>
      <c r="Y10" s="40"/>
      <c r="Z10" s="38"/>
      <c r="AA10" s="39"/>
      <c r="AC10" s="31"/>
      <c r="AD10" s="30"/>
    </row>
    <row r="11" spans="1:30" ht="29.25" customHeight="1" thickBot="1" x14ac:dyDescent="0.3">
      <c r="A11" s="6" t="s">
        <v>57</v>
      </c>
      <c r="B11" s="38"/>
      <c r="C11" s="38"/>
      <c r="D11" s="38"/>
      <c r="E11" s="38"/>
      <c r="F11" s="38"/>
      <c r="G11" s="6"/>
      <c r="H11" s="38"/>
      <c r="I11" s="38"/>
      <c r="J11" s="38"/>
      <c r="K11" s="38"/>
      <c r="L11" s="38" t="s">
        <v>503</v>
      </c>
      <c r="M11" s="38"/>
      <c r="N11" s="38" t="s">
        <v>78</v>
      </c>
      <c r="O11" s="38" t="s">
        <v>363</v>
      </c>
      <c r="P11" s="38" t="s">
        <v>653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9"/>
      <c r="AC11" s="31" t="s">
        <v>9</v>
      </c>
      <c r="AD11" s="30">
        <f>MONTH(AD7)</f>
        <v>9</v>
      </c>
    </row>
    <row r="12" spans="1:30" ht="17.25" customHeight="1" thickBot="1" x14ac:dyDescent="0.3">
      <c r="A12" s="36">
        <v>7</v>
      </c>
      <c r="B12" s="493">
        <v>8</v>
      </c>
      <c r="C12" s="493"/>
      <c r="D12" s="493"/>
      <c r="E12" s="493"/>
      <c r="F12" s="493"/>
      <c r="G12" s="494">
        <v>9</v>
      </c>
      <c r="H12" s="494"/>
      <c r="I12" s="494"/>
      <c r="J12" s="494"/>
      <c r="K12" s="494"/>
      <c r="L12" s="495">
        <v>10</v>
      </c>
      <c r="M12" s="495"/>
      <c r="N12" s="495"/>
      <c r="O12" s="495"/>
      <c r="P12" s="495"/>
      <c r="Q12" s="493">
        <v>11</v>
      </c>
      <c r="R12" s="493"/>
      <c r="S12" s="493"/>
      <c r="T12" s="493"/>
      <c r="U12" s="493"/>
      <c r="V12" s="494">
        <v>12</v>
      </c>
      <c r="W12" s="494"/>
      <c r="X12" s="494"/>
      <c r="Y12" s="494"/>
      <c r="Z12" s="494"/>
      <c r="AA12" s="35">
        <v>13</v>
      </c>
      <c r="AC12" s="31" t="s">
        <v>10</v>
      </c>
      <c r="AD12" s="30">
        <f>YEAR(AD7)</f>
        <v>2025</v>
      </c>
    </row>
    <row r="13" spans="1:30" ht="16.5" customHeight="1" x14ac:dyDescent="0.25">
      <c r="A13" s="4" t="s">
        <v>57</v>
      </c>
      <c r="B13" s="5" t="s">
        <v>16</v>
      </c>
      <c r="C13" s="5" t="s">
        <v>17</v>
      </c>
      <c r="D13" s="5" t="s">
        <v>18</v>
      </c>
      <c r="E13" s="5" t="s">
        <v>19</v>
      </c>
      <c r="F13" s="5" t="s">
        <v>58</v>
      </c>
      <c r="G13" s="5" t="s">
        <v>16</v>
      </c>
      <c r="H13" s="5" t="s">
        <v>17</v>
      </c>
      <c r="I13" s="5" t="s">
        <v>18</v>
      </c>
      <c r="J13" s="5" t="s">
        <v>19</v>
      </c>
      <c r="K13" s="5" t="s">
        <v>58</v>
      </c>
      <c r="L13" s="5" t="s">
        <v>16</v>
      </c>
      <c r="M13" s="5" t="s">
        <v>17</v>
      </c>
      <c r="N13" s="5" t="s">
        <v>18</v>
      </c>
      <c r="O13" s="5" t="s">
        <v>19</v>
      </c>
      <c r="P13" s="5" t="s">
        <v>58</v>
      </c>
      <c r="Q13" s="5" t="s">
        <v>16</v>
      </c>
      <c r="R13" s="5" t="s">
        <v>17</v>
      </c>
      <c r="S13" s="5" t="s">
        <v>18</v>
      </c>
      <c r="T13" s="5" t="s">
        <v>19</v>
      </c>
      <c r="U13" s="5" t="s">
        <v>58</v>
      </c>
      <c r="V13" s="5" t="s">
        <v>16</v>
      </c>
      <c r="W13" s="5" t="s">
        <v>17</v>
      </c>
      <c r="X13" s="5" t="s">
        <v>18</v>
      </c>
      <c r="Y13" s="5" t="s">
        <v>19</v>
      </c>
      <c r="Z13" s="5" t="s">
        <v>58</v>
      </c>
      <c r="AA13" s="4" t="s">
        <v>57</v>
      </c>
      <c r="AC13" s="31" t="s">
        <v>6</v>
      </c>
      <c r="AD13" s="32">
        <f>DATE(AD12,AD11,1)</f>
        <v>45901</v>
      </c>
    </row>
    <row r="14" spans="1:30" ht="76.5" customHeight="1" x14ac:dyDescent="0.25">
      <c r="A14" s="39" t="s">
        <v>57</v>
      </c>
      <c r="B14" s="38"/>
      <c r="C14" s="38"/>
      <c r="D14" s="8"/>
      <c r="E14" s="38"/>
      <c r="F14" s="8"/>
      <c r="G14" s="38" t="s">
        <v>31</v>
      </c>
      <c r="H14" s="38"/>
      <c r="I14" s="38"/>
      <c r="J14" s="38"/>
      <c r="K14" s="38" t="s">
        <v>84</v>
      </c>
      <c r="L14" s="38" t="s">
        <v>31</v>
      </c>
      <c r="M14" s="38"/>
      <c r="N14" s="38" t="s">
        <v>78</v>
      </c>
      <c r="O14" s="38" t="s">
        <v>623</v>
      </c>
      <c r="P14" s="38" t="s">
        <v>594</v>
      </c>
      <c r="Q14" s="84" t="s">
        <v>31</v>
      </c>
      <c r="R14" s="84"/>
      <c r="S14" s="84" t="s">
        <v>684</v>
      </c>
      <c r="T14" s="84" t="s">
        <v>672</v>
      </c>
      <c r="U14" s="89" t="s">
        <v>671</v>
      </c>
      <c r="V14" s="38" t="s">
        <v>35</v>
      </c>
      <c r="W14" s="38"/>
      <c r="X14" s="38" t="s">
        <v>673</v>
      </c>
      <c r="Y14" s="38" t="s">
        <v>667</v>
      </c>
      <c r="Z14" s="38" t="s">
        <v>666</v>
      </c>
      <c r="AA14" s="39" t="s">
        <v>57</v>
      </c>
      <c r="AC14" s="31" t="s">
        <v>11</v>
      </c>
      <c r="AD14" s="30">
        <f>WEEKDAY(AD13)</f>
        <v>2</v>
      </c>
    </row>
    <row r="15" spans="1:30" ht="42.75" x14ac:dyDescent="0.25">
      <c r="A15" s="39" t="s">
        <v>57</v>
      </c>
      <c r="B15" s="38"/>
      <c r="C15" s="38"/>
      <c r="D15" s="38"/>
      <c r="E15" s="38"/>
      <c r="F15" s="38"/>
      <c r="G15" s="38" t="s">
        <v>35</v>
      </c>
      <c r="H15" s="38"/>
      <c r="I15" s="38" t="s">
        <v>670</v>
      </c>
      <c r="J15" s="38" t="s">
        <v>425</v>
      </c>
      <c r="K15" s="38" t="s">
        <v>661</v>
      </c>
      <c r="L15" s="38" t="s">
        <v>33</v>
      </c>
      <c r="M15" s="38"/>
      <c r="N15" s="38" t="s">
        <v>557</v>
      </c>
      <c r="O15" s="38" t="s">
        <v>662</v>
      </c>
      <c r="P15" s="38" t="s">
        <v>530</v>
      </c>
      <c r="Q15" s="38" t="s">
        <v>31</v>
      </c>
      <c r="R15" s="38"/>
      <c r="S15" s="38" t="s">
        <v>683</v>
      </c>
      <c r="T15" s="38" t="s">
        <v>679</v>
      </c>
      <c r="U15" s="38" t="s">
        <v>678</v>
      </c>
      <c r="V15" s="38"/>
      <c r="W15" s="38"/>
      <c r="X15" s="38"/>
      <c r="Y15" s="38"/>
      <c r="Z15" s="38"/>
      <c r="AA15" s="39" t="s">
        <v>57</v>
      </c>
      <c r="AC15" s="31" t="s">
        <v>7</v>
      </c>
      <c r="AD15" s="32">
        <f>EOMONTH(AD7,0)</f>
        <v>45930</v>
      </c>
    </row>
    <row r="16" spans="1:30" ht="17.25" thickBot="1" x14ac:dyDescent="0.3">
      <c r="A16" s="85"/>
      <c r="B16" s="58"/>
      <c r="C16" s="58"/>
      <c r="D16" s="58"/>
      <c r="E16" s="58"/>
      <c r="F16" s="58"/>
      <c r="G16" s="90"/>
      <c r="H16" s="90"/>
      <c r="I16" s="90"/>
      <c r="J16" s="90"/>
      <c r="K16" s="90"/>
      <c r="L16" s="58"/>
      <c r="M16" s="58"/>
      <c r="N16" s="58"/>
      <c r="O16" s="58"/>
      <c r="P16" s="58"/>
      <c r="Q16" s="58"/>
      <c r="R16" s="58"/>
      <c r="S16" s="58"/>
      <c r="T16" s="38"/>
      <c r="U16" s="58"/>
      <c r="V16" s="58"/>
      <c r="W16" s="58"/>
      <c r="X16" s="58"/>
      <c r="Y16" s="58"/>
      <c r="Z16" s="58"/>
      <c r="AA16" s="39" t="s">
        <v>57</v>
      </c>
      <c r="AC16" s="33" t="s">
        <v>8</v>
      </c>
      <c r="AD16" s="34">
        <f>DAY(AD15)</f>
        <v>30</v>
      </c>
    </row>
    <row r="17" spans="1:28" ht="15.75" customHeight="1" thickBot="1" x14ac:dyDescent="0.3">
      <c r="A17" s="36">
        <v>14</v>
      </c>
      <c r="B17" s="493">
        <v>15</v>
      </c>
      <c r="C17" s="493"/>
      <c r="D17" s="493"/>
      <c r="E17" s="493"/>
      <c r="F17" s="493"/>
      <c r="G17" s="494">
        <v>16</v>
      </c>
      <c r="H17" s="494"/>
      <c r="I17" s="494"/>
      <c r="J17" s="494"/>
      <c r="K17" s="494"/>
      <c r="L17" s="495">
        <v>17</v>
      </c>
      <c r="M17" s="495"/>
      <c r="N17" s="495"/>
      <c r="O17" s="495"/>
      <c r="P17" s="495"/>
      <c r="Q17" s="493">
        <v>18</v>
      </c>
      <c r="R17" s="493"/>
      <c r="S17" s="493"/>
      <c r="T17" s="493"/>
      <c r="U17" s="493"/>
      <c r="V17" s="494">
        <v>19</v>
      </c>
      <c r="W17" s="494"/>
      <c r="X17" s="494"/>
      <c r="Y17" s="494"/>
      <c r="Z17" s="494"/>
      <c r="AA17" s="51">
        <v>20</v>
      </c>
    </row>
    <row r="18" spans="1:28" x14ac:dyDescent="0.25">
      <c r="A18" s="4" t="s">
        <v>57</v>
      </c>
      <c r="B18" s="5" t="s">
        <v>16</v>
      </c>
      <c r="C18" s="5" t="s">
        <v>17</v>
      </c>
      <c r="D18" s="5" t="s">
        <v>18</v>
      </c>
      <c r="E18" s="5" t="s">
        <v>19</v>
      </c>
      <c r="F18" s="5" t="s">
        <v>58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58</v>
      </c>
      <c r="L18" s="5" t="s">
        <v>16</v>
      </c>
      <c r="M18" s="5" t="s">
        <v>17</v>
      </c>
      <c r="N18" s="5" t="s">
        <v>18</v>
      </c>
      <c r="O18" s="5" t="s">
        <v>19</v>
      </c>
      <c r="P18" s="5" t="s">
        <v>58</v>
      </c>
      <c r="Q18" s="5" t="s">
        <v>16</v>
      </c>
      <c r="R18" s="5" t="s">
        <v>17</v>
      </c>
      <c r="S18" s="5" t="s">
        <v>18</v>
      </c>
      <c r="T18" s="5" t="s">
        <v>19</v>
      </c>
      <c r="U18" s="5" t="s">
        <v>58</v>
      </c>
      <c r="V18" s="5" t="s">
        <v>16</v>
      </c>
      <c r="W18" s="5" t="s">
        <v>17</v>
      </c>
      <c r="X18" s="5" t="s">
        <v>18</v>
      </c>
      <c r="Y18" s="5" t="s">
        <v>19</v>
      </c>
      <c r="Z18" s="5" t="s">
        <v>58</v>
      </c>
      <c r="AA18" s="4" t="s">
        <v>57</v>
      </c>
    </row>
    <row r="19" spans="1:28" ht="40.5" customHeight="1" x14ac:dyDescent="0.25">
      <c r="A19" s="6" t="s">
        <v>57</v>
      </c>
      <c r="B19" s="632" t="s">
        <v>116</v>
      </c>
      <c r="C19" s="633"/>
      <c r="D19" s="633"/>
      <c r="E19" s="633"/>
      <c r="F19" s="634"/>
      <c r="G19" s="632" t="s">
        <v>116</v>
      </c>
      <c r="H19" s="633"/>
      <c r="I19" s="633"/>
      <c r="J19" s="633"/>
      <c r="K19" s="634"/>
      <c r="L19" s="376" t="s">
        <v>31</v>
      </c>
      <c r="M19" s="376"/>
      <c r="N19" s="377" t="s">
        <v>675</v>
      </c>
      <c r="O19" s="378" t="s">
        <v>139</v>
      </c>
      <c r="P19" s="379" t="s">
        <v>674</v>
      </c>
      <c r="Q19" s="88"/>
      <c r="R19" s="88"/>
      <c r="S19" s="88"/>
      <c r="T19" s="84"/>
      <c r="U19" s="84"/>
      <c r="V19" s="88"/>
      <c r="W19" s="88"/>
      <c r="X19" s="88"/>
      <c r="Y19" s="84"/>
      <c r="Z19" s="84"/>
      <c r="AA19" s="4" t="s">
        <v>57</v>
      </c>
    </row>
    <row r="20" spans="1:28" ht="47.25" customHeight="1" x14ac:dyDescent="0.25">
      <c r="A20" s="7"/>
      <c r="B20" s="635"/>
      <c r="C20" s="636"/>
      <c r="D20" s="636"/>
      <c r="E20" s="636"/>
      <c r="F20" s="637"/>
      <c r="G20" s="635"/>
      <c r="H20" s="636"/>
      <c r="I20" s="636"/>
      <c r="J20" s="636"/>
      <c r="K20" s="637"/>
      <c r="L20" s="376"/>
      <c r="M20" s="376"/>
      <c r="N20" s="376"/>
      <c r="O20" s="376"/>
      <c r="P20" s="380"/>
      <c r="Q20" s="88"/>
      <c r="R20" s="88"/>
      <c r="S20" s="95"/>
      <c r="T20" s="101"/>
      <c r="U20" s="101"/>
      <c r="V20" s="88"/>
      <c r="W20" s="88"/>
      <c r="X20" s="95"/>
      <c r="Y20" s="101"/>
      <c r="Z20" s="101"/>
      <c r="AA20" s="4" t="s">
        <v>57</v>
      </c>
    </row>
    <row r="21" spans="1:28" ht="36.75" customHeight="1" x14ac:dyDescent="0.25">
      <c r="A21" s="7" t="s">
        <v>57</v>
      </c>
      <c r="B21" s="635"/>
      <c r="C21" s="636"/>
      <c r="D21" s="636"/>
      <c r="E21" s="636"/>
      <c r="F21" s="637"/>
      <c r="G21" s="635"/>
      <c r="H21" s="636"/>
      <c r="I21" s="636"/>
      <c r="J21" s="636"/>
      <c r="K21" s="637"/>
      <c r="L21" s="381"/>
      <c r="M21" s="381"/>
      <c r="N21" s="382"/>
      <c r="O21" s="382"/>
      <c r="P21" s="382"/>
      <c r="Q21" s="9"/>
      <c r="R21" s="9"/>
      <c r="S21" s="95"/>
      <c r="T21" s="101"/>
      <c r="U21" s="101"/>
      <c r="V21" s="9"/>
      <c r="W21" s="9"/>
      <c r="X21" s="95"/>
      <c r="Y21" s="101"/>
      <c r="Z21" s="101"/>
      <c r="AA21" s="87" t="s">
        <v>57</v>
      </c>
    </row>
    <row r="22" spans="1:28" ht="37.5" customHeight="1" x14ac:dyDescent="0.25">
      <c r="A22" s="113"/>
      <c r="B22" s="635"/>
      <c r="C22" s="636"/>
      <c r="D22" s="636"/>
      <c r="E22" s="636"/>
      <c r="F22" s="637"/>
      <c r="G22" s="635"/>
      <c r="H22" s="636"/>
      <c r="I22" s="636"/>
      <c r="J22" s="636"/>
      <c r="K22" s="637"/>
      <c r="L22" s="383"/>
      <c r="M22" s="381"/>
      <c r="N22" s="381"/>
      <c r="O22" s="383"/>
      <c r="P22" s="383"/>
      <c r="Q22" s="108"/>
      <c r="R22" s="88"/>
      <c r="S22" s="108"/>
      <c r="T22" s="107"/>
      <c r="U22" s="107"/>
      <c r="V22" s="106"/>
      <c r="W22" s="8"/>
      <c r="X22" s="108"/>
      <c r="Y22" s="107"/>
      <c r="Z22" s="107"/>
      <c r="AA22" s="6" t="s">
        <v>57</v>
      </c>
      <c r="AB22" s="104"/>
    </row>
    <row r="23" spans="1:28" ht="15.75" customHeight="1" thickBot="1" x14ac:dyDescent="0.3">
      <c r="A23" s="99"/>
      <c r="B23" s="638"/>
      <c r="C23" s="639"/>
      <c r="D23" s="639"/>
      <c r="E23" s="639"/>
      <c r="F23" s="640"/>
      <c r="G23" s="638"/>
      <c r="H23" s="639"/>
      <c r="I23" s="639"/>
      <c r="J23" s="639"/>
      <c r="K23" s="640"/>
      <c r="L23" s="384"/>
      <c r="M23" s="385"/>
      <c r="N23" s="381"/>
      <c r="O23" s="386"/>
      <c r="P23" s="386"/>
      <c r="Q23" s="92"/>
      <c r="R23" s="92"/>
      <c r="S23" s="102"/>
      <c r="T23" s="93"/>
      <c r="U23" s="93"/>
      <c r="V23" s="92"/>
      <c r="W23" s="92"/>
      <c r="X23" s="102"/>
      <c r="Y23" s="93"/>
      <c r="Z23" s="93"/>
      <c r="AA23" s="6" t="s">
        <v>57</v>
      </c>
    </row>
    <row r="24" spans="1:28" ht="13.5" customHeight="1" thickBot="1" x14ac:dyDescent="0.3">
      <c r="A24" s="54">
        <v>21</v>
      </c>
      <c r="B24" s="505">
        <v>22</v>
      </c>
      <c r="C24" s="506"/>
      <c r="D24" s="506"/>
      <c r="E24" s="506"/>
      <c r="F24" s="507"/>
      <c r="G24" s="508">
        <v>23</v>
      </c>
      <c r="H24" s="494"/>
      <c r="I24" s="494"/>
      <c r="J24" s="494"/>
      <c r="K24" s="509"/>
      <c r="L24" s="510">
        <v>24</v>
      </c>
      <c r="M24" s="495"/>
      <c r="N24" s="495"/>
      <c r="O24" s="495"/>
      <c r="P24" s="511"/>
      <c r="Q24" s="521">
        <v>25</v>
      </c>
      <c r="R24" s="493"/>
      <c r="S24" s="493"/>
      <c r="T24" s="493"/>
      <c r="U24" s="507"/>
      <c r="V24" s="522">
        <v>26</v>
      </c>
      <c r="W24" s="494"/>
      <c r="X24" s="494"/>
      <c r="Y24" s="494"/>
      <c r="Z24" s="494"/>
      <c r="AA24" s="51">
        <v>27</v>
      </c>
    </row>
    <row r="25" spans="1:28" ht="19.5" customHeight="1" x14ac:dyDescent="0.25">
      <c r="A25" s="4" t="s">
        <v>57</v>
      </c>
      <c r="B25" s="5" t="s">
        <v>16</v>
      </c>
      <c r="C25" s="5" t="s">
        <v>17</v>
      </c>
      <c r="D25" s="5" t="s">
        <v>18</v>
      </c>
      <c r="E25" s="5" t="s">
        <v>19</v>
      </c>
      <c r="F25" s="5" t="s">
        <v>58</v>
      </c>
      <c r="G25" s="5" t="s">
        <v>16</v>
      </c>
      <c r="H25" s="5" t="s">
        <v>17</v>
      </c>
      <c r="I25" s="5" t="s">
        <v>18</v>
      </c>
      <c r="J25" s="5" t="s">
        <v>19</v>
      </c>
      <c r="K25" s="5" t="s">
        <v>58</v>
      </c>
      <c r="L25" s="5" t="s">
        <v>16</v>
      </c>
      <c r="M25" s="5" t="s">
        <v>17</v>
      </c>
      <c r="N25" s="5" t="s">
        <v>18</v>
      </c>
      <c r="O25" s="5" t="s">
        <v>19</v>
      </c>
      <c r="P25" s="5" t="s">
        <v>58</v>
      </c>
      <c r="Q25" s="5" t="s">
        <v>16</v>
      </c>
      <c r="R25" s="5" t="s">
        <v>17</v>
      </c>
      <c r="S25" s="5" t="s">
        <v>18</v>
      </c>
      <c r="T25" s="5" t="s">
        <v>19</v>
      </c>
      <c r="U25" s="5" t="s">
        <v>58</v>
      </c>
      <c r="V25" s="5" t="s">
        <v>16</v>
      </c>
      <c r="W25" s="5" t="s">
        <v>17</v>
      </c>
      <c r="X25" s="5" t="s">
        <v>18</v>
      </c>
      <c r="Y25" s="5" t="s">
        <v>19</v>
      </c>
      <c r="Z25" s="5" t="s">
        <v>58</v>
      </c>
      <c r="AA25" s="4" t="s">
        <v>57</v>
      </c>
    </row>
    <row r="26" spans="1:28" ht="61.5" customHeight="1" x14ac:dyDescent="0.25">
      <c r="A26" s="4"/>
      <c r="B26" s="375" t="s">
        <v>696</v>
      </c>
      <c r="C26" s="88"/>
      <c r="D26" s="89" t="s">
        <v>697</v>
      </c>
      <c r="E26" s="84" t="s">
        <v>649</v>
      </c>
      <c r="F26" s="89" t="s">
        <v>650</v>
      </c>
      <c r="G26" s="387" t="s">
        <v>371</v>
      </c>
      <c r="H26" s="402"/>
      <c r="I26" s="387" t="s">
        <v>694</v>
      </c>
      <c r="J26" s="387" t="s">
        <v>618</v>
      </c>
      <c r="K26" s="387" t="s">
        <v>619</v>
      </c>
      <c r="L26" s="388" t="s">
        <v>35</v>
      </c>
      <c r="M26" s="38"/>
      <c r="N26" s="390" t="s">
        <v>709</v>
      </c>
      <c r="O26" s="389" t="s">
        <v>669</v>
      </c>
      <c r="P26" s="49" t="s">
        <v>693</v>
      </c>
      <c r="Q26" s="387" t="s">
        <v>97</v>
      </c>
      <c r="R26" s="122"/>
      <c r="S26" s="387" t="s">
        <v>303</v>
      </c>
      <c r="T26" s="387" t="s">
        <v>292</v>
      </c>
      <c r="U26" s="387" t="s">
        <v>691</v>
      </c>
      <c r="V26" s="387" t="s">
        <v>647</v>
      </c>
      <c r="W26" s="5"/>
      <c r="X26" s="387" t="s">
        <v>710</v>
      </c>
      <c r="Y26" s="387" t="s">
        <v>612</v>
      </c>
      <c r="Z26" s="387" t="s">
        <v>700</v>
      </c>
      <c r="AA26" s="4"/>
    </row>
    <row r="27" spans="1:28" ht="53.25" customHeight="1" x14ac:dyDescent="0.25">
      <c r="A27" s="4"/>
      <c r="B27" s="397" t="s">
        <v>83</v>
      </c>
      <c r="C27" s="95"/>
      <c r="D27" s="100" t="s">
        <v>698</v>
      </c>
      <c r="E27" s="101" t="s">
        <v>425</v>
      </c>
      <c r="F27" s="100" t="s">
        <v>699</v>
      </c>
      <c r="G27" s="403" t="s">
        <v>647</v>
      </c>
      <c r="H27" s="404"/>
      <c r="I27" s="395" t="s">
        <v>695</v>
      </c>
      <c r="J27" s="396" t="s">
        <v>649</v>
      </c>
      <c r="K27" s="395" t="s">
        <v>650</v>
      </c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5"/>
      <c r="W27" s="5"/>
      <c r="X27" s="5"/>
      <c r="Y27" s="5"/>
      <c r="Z27" s="5"/>
      <c r="AA27" s="4"/>
    </row>
    <row r="28" spans="1:28" ht="71.25" x14ac:dyDescent="0.25">
      <c r="A28" s="39" t="s">
        <v>57</v>
      </c>
      <c r="C28" s="94"/>
      <c r="D28" s="94"/>
      <c r="E28" s="94"/>
      <c r="F28" s="94"/>
      <c r="G28" s="396" t="s">
        <v>31</v>
      </c>
      <c r="H28" s="396"/>
      <c r="I28" s="396" t="s">
        <v>681</v>
      </c>
      <c r="J28" s="396" t="s">
        <v>676</v>
      </c>
      <c r="K28" s="396" t="s">
        <v>677</v>
      </c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39" t="s">
        <v>57</v>
      </c>
    </row>
    <row r="29" spans="1:28" ht="15.75" customHeight="1" thickBot="1" x14ac:dyDescent="0.3">
      <c r="A29" s="39" t="s">
        <v>57</v>
      </c>
      <c r="C29" s="94"/>
      <c r="D29" s="94"/>
      <c r="E29" s="112"/>
      <c r="F29" s="91"/>
      <c r="G29" s="101"/>
      <c r="H29" s="101"/>
      <c r="I29" s="41"/>
      <c r="J29" s="41"/>
      <c r="K29" s="41"/>
      <c r="L29" s="38"/>
      <c r="M29" s="38"/>
      <c r="N29" s="38"/>
      <c r="O29" s="38"/>
      <c r="P29" s="38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39"/>
    </row>
    <row r="30" spans="1:28" ht="15.75" customHeight="1" thickBot="1" x14ac:dyDescent="0.3">
      <c r="A30" s="37">
        <v>28</v>
      </c>
      <c r="B30" s="489">
        <v>29</v>
      </c>
      <c r="C30" s="490"/>
      <c r="D30" s="490"/>
      <c r="E30" s="490"/>
      <c r="F30" s="491"/>
      <c r="G30" s="629">
        <v>30</v>
      </c>
      <c r="H30" s="629"/>
      <c r="I30" s="629"/>
      <c r="J30" s="629"/>
      <c r="K30" s="629"/>
      <c r="L30" s="630"/>
      <c r="M30" s="630"/>
      <c r="N30" s="630"/>
      <c r="O30" s="630"/>
      <c r="P30" s="630"/>
      <c r="Q30" s="631"/>
      <c r="R30" s="514"/>
      <c r="S30" s="514"/>
      <c r="T30" s="514"/>
      <c r="U30" s="515"/>
      <c r="V30" s="516"/>
      <c r="W30" s="514"/>
      <c r="X30" s="514"/>
      <c r="Y30" s="514"/>
      <c r="Z30" s="517"/>
      <c r="AA30" s="69"/>
      <c r="AB30" s="66"/>
    </row>
    <row r="31" spans="1:28" ht="15" customHeight="1" x14ac:dyDescent="0.25">
      <c r="A31" s="4" t="s">
        <v>57</v>
      </c>
      <c r="B31" s="116" t="s">
        <v>16</v>
      </c>
      <c r="C31" s="116" t="s">
        <v>17</v>
      </c>
      <c r="D31" s="116" t="s">
        <v>18</v>
      </c>
      <c r="E31" s="116" t="s">
        <v>19</v>
      </c>
      <c r="F31" s="116" t="s">
        <v>58</v>
      </c>
      <c r="G31" s="44" t="s">
        <v>16</v>
      </c>
      <c r="H31" s="44" t="s">
        <v>17</v>
      </c>
      <c r="I31" s="44" t="s">
        <v>18</v>
      </c>
      <c r="J31" s="44" t="s">
        <v>19</v>
      </c>
      <c r="K31" s="44" t="s">
        <v>58</v>
      </c>
      <c r="L31" s="117"/>
      <c r="M31" s="117"/>
      <c r="N31" s="117"/>
      <c r="O31" s="117"/>
      <c r="P31" s="117"/>
      <c r="Q31" s="65"/>
      <c r="R31" s="76"/>
      <c r="S31" s="76"/>
      <c r="T31" s="65"/>
      <c r="U31" s="64"/>
      <c r="V31" s="64"/>
      <c r="W31" s="64"/>
      <c r="X31" s="64"/>
      <c r="Y31" s="76"/>
      <c r="Z31" s="65"/>
      <c r="AA31" s="64"/>
      <c r="AB31" s="67"/>
    </row>
    <row r="32" spans="1:28" ht="42.75" x14ac:dyDescent="0.25">
      <c r="A32" s="39" t="s">
        <v>57</v>
      </c>
      <c r="B32" s="394" t="s">
        <v>45</v>
      </c>
      <c r="C32" s="376"/>
      <c r="D32" s="392" t="s">
        <v>675</v>
      </c>
      <c r="E32" s="393" t="s">
        <v>139</v>
      </c>
      <c r="F32" s="379" t="s">
        <v>692</v>
      </c>
      <c r="G32" s="38" t="s">
        <v>27</v>
      </c>
      <c r="H32" s="38"/>
      <c r="I32" s="38" t="s">
        <v>680</v>
      </c>
      <c r="J32" s="38" t="s">
        <v>336</v>
      </c>
      <c r="K32" s="38" t="s">
        <v>668</v>
      </c>
      <c r="L32" s="118"/>
      <c r="M32" s="118"/>
      <c r="N32" s="118"/>
      <c r="O32" s="118"/>
      <c r="P32" s="118"/>
      <c r="Q32" s="77"/>
      <c r="R32" s="73"/>
      <c r="S32" s="62"/>
      <c r="T32" s="63"/>
      <c r="U32" s="72"/>
      <c r="V32" s="77"/>
      <c r="W32" s="62"/>
      <c r="X32" s="73"/>
      <c r="Y32" s="75"/>
      <c r="Z32" s="62"/>
      <c r="AA32" s="70"/>
      <c r="AB32" s="68"/>
    </row>
    <row r="33" spans="1:28" ht="57" x14ac:dyDescent="0.25">
      <c r="A33" s="39" t="s">
        <v>57</v>
      </c>
      <c r="B33" s="376"/>
      <c r="C33" s="376"/>
      <c r="D33" s="376"/>
      <c r="E33" s="376"/>
      <c r="F33" s="380"/>
      <c r="G33" s="84" t="s">
        <v>27</v>
      </c>
      <c r="H33" s="84"/>
      <c r="I33" s="84" t="s">
        <v>688</v>
      </c>
      <c r="J33" s="38" t="s">
        <v>682</v>
      </c>
      <c r="K33" s="38" t="s">
        <v>665</v>
      </c>
      <c r="L33" s="118"/>
      <c r="M33" s="118"/>
      <c r="N33" s="118"/>
      <c r="O33" s="118"/>
      <c r="P33" s="118"/>
      <c r="Q33" s="77"/>
      <c r="R33" s="78"/>
      <c r="S33" s="62"/>
      <c r="T33" s="78"/>
      <c r="U33" s="62"/>
      <c r="V33" s="62"/>
      <c r="W33" s="74"/>
      <c r="X33" s="74"/>
      <c r="Y33" s="73"/>
      <c r="Z33" s="62"/>
      <c r="AA33" s="70"/>
      <c r="AB33" s="68"/>
    </row>
    <row r="34" spans="1:28" ht="52.5" customHeight="1" x14ac:dyDescent="0.25">
      <c r="A34" s="42" t="s">
        <v>57</v>
      </c>
      <c r="B34" s="88"/>
      <c r="C34" s="88"/>
      <c r="D34" s="95"/>
      <c r="E34" s="95"/>
      <c r="F34" s="95"/>
      <c r="G34" s="84" t="s">
        <v>45</v>
      </c>
      <c r="H34" s="84"/>
      <c r="I34" s="84"/>
      <c r="J34" s="84"/>
      <c r="K34" s="84" t="s">
        <v>707</v>
      </c>
      <c r="L34" s="118"/>
      <c r="M34" s="118"/>
      <c r="N34" s="118"/>
      <c r="O34" s="118"/>
      <c r="P34" s="120"/>
      <c r="Q34" s="77"/>
      <c r="R34" s="74"/>
      <c r="S34" s="62"/>
      <c r="T34" s="79"/>
      <c r="U34" s="62"/>
      <c r="V34" s="62"/>
      <c r="W34" s="62"/>
      <c r="X34" s="74"/>
      <c r="Y34" s="74"/>
      <c r="Z34" s="72"/>
      <c r="AA34" s="71"/>
      <c r="AB34" s="68"/>
    </row>
    <row r="35" spans="1:28" x14ac:dyDescent="0.25">
      <c r="B35" s="108"/>
      <c r="C35" s="88"/>
      <c r="D35" s="88"/>
      <c r="E35" s="108"/>
      <c r="F35" s="108"/>
      <c r="Q35" s="59"/>
    </row>
    <row r="36" spans="1:28" ht="15.75" thickBot="1" x14ac:dyDescent="0.3">
      <c r="B36" s="96"/>
      <c r="C36" s="391"/>
      <c r="D36" s="88"/>
      <c r="E36" s="110"/>
      <c r="F36" s="110"/>
    </row>
    <row r="43" spans="1:28" x14ac:dyDescent="0.25">
      <c r="J43" s="114"/>
    </row>
  </sheetData>
  <mergeCells count="42">
    <mergeCell ref="G19:K23"/>
    <mergeCell ref="B24:F24"/>
    <mergeCell ref="G24:K24"/>
    <mergeCell ref="L24:P24"/>
    <mergeCell ref="Q24:U24"/>
    <mergeCell ref="B19:F23"/>
    <mergeCell ref="V24:Z24"/>
    <mergeCell ref="B30:F30"/>
    <mergeCell ref="G30:K30"/>
    <mergeCell ref="L30:P30"/>
    <mergeCell ref="Q30:U30"/>
    <mergeCell ref="V30:Z30"/>
    <mergeCell ref="B12:F12"/>
    <mergeCell ref="G12:K12"/>
    <mergeCell ref="L12:P12"/>
    <mergeCell ref="Q12:U12"/>
    <mergeCell ref="V12:Z12"/>
    <mergeCell ref="B17:F17"/>
    <mergeCell ref="G17:K17"/>
    <mergeCell ref="L17:P17"/>
    <mergeCell ref="Q17:U17"/>
    <mergeCell ref="V17:Z17"/>
    <mergeCell ref="B6:F6"/>
    <mergeCell ref="G6:K6"/>
    <mergeCell ref="L6:P6"/>
    <mergeCell ref="Q6:U6"/>
    <mergeCell ref="V6:Z6"/>
    <mergeCell ref="A3:AA3"/>
    <mergeCell ref="A4:E4"/>
    <mergeCell ref="F4:K4"/>
    <mergeCell ref="L4:AA4"/>
    <mergeCell ref="B5:F5"/>
    <mergeCell ref="G5:K5"/>
    <mergeCell ref="L5:P5"/>
    <mergeCell ref="Q5:U5"/>
    <mergeCell ref="V5:Z5"/>
    <mergeCell ref="A1:E1"/>
    <mergeCell ref="G1:K1"/>
    <mergeCell ref="L1:AA1"/>
    <mergeCell ref="A2:E2"/>
    <mergeCell ref="G2:J2"/>
    <mergeCell ref="L2:AA2"/>
  </mergeCells>
  <dataValidations count="1">
    <dataValidation type="list" allowBlank="1" showInputMessage="1" showErrorMessage="1" sqref="G1">
      <formula1>"Janeiro,Fevereiro,Março, Abril,Maio,Junho,Julho,Agosto,Setembro,Outubro,Novembro,Dezembro"</formula1>
    </dataValidation>
  </dataValidations>
  <printOptions horizontalCentered="1"/>
  <pageMargins left="0.25" right="0.25" top="0.75" bottom="0.75" header="0.3" footer="0.3"/>
  <pageSetup paperSize="9" scale="36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8" operator="equal" id="{A553AFED-3019-4512-B671-C0B4C7891C5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" operator="equal" id="{CCC76DF2-459D-45B8-9E41-0E37B03FA4B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V11:AA11 A13:A16 A18:A23 B25:Z25 Q32:Q34 L19:O20 I32:K32 Z8:AA10 Q28:AA28 Q19:U20 L29:M29 V29:AA29 I33 I34:O34 G29:H29 L21:U23 V8:X10 A8:F11 L8:P8 G14:K14 M9:P11 G28:K28 V27:Z27 G26:N26 Q26:Z26</xm:sqref>
        </x14:conditionalFormatting>
        <x14:conditionalFormatting xmlns:xm="http://schemas.microsoft.com/office/excel/2006/main">
          <x14:cfRule type="cellIs" priority="161" operator="equal" id="{49E92376-2FB8-43EB-BC27-38287FA1AD2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operator="equal" id="{39A364AF-601E-4364-B5B4-C50F6390A51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" operator="equal" id="{86D6BEF5-60B6-4F83-BEF4-EBDCFC1627A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G32:H34</xm:sqref>
        </x14:conditionalFormatting>
        <x14:conditionalFormatting xmlns:xm="http://schemas.microsoft.com/office/excel/2006/main">
          <x14:cfRule type="cellIs" priority="153" operator="equal" id="{8CAD2BED-B40D-4668-98BF-596041EEAB7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B13:P13 B14:C14 E14 B18:AA18 L19:O20 B15:AA16 Q19:U20 AA19:AA23 A12:A34 L21:U23 V13:AA14 A11:F11 A8:F8 L8:P8 G14:T14 M9:P11 G28:K28 L26:N26 V27:AA27 Q26:U26</xm:sqref>
        </x14:conditionalFormatting>
        <x14:conditionalFormatting xmlns:xm="http://schemas.microsoft.com/office/excel/2006/main">
          <x14:cfRule type="cellIs" priority="154" operator="equal" id="{791F91A7-061E-4A21-B458-E34D06D2F53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" operator="equal" id="{8B88A377-6849-4D63-BB4A-C04898410A4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B14:C14 L14:T14 E14 B15:AA16 V14:AA14</xm:sqref>
        </x14:conditionalFormatting>
        <x14:conditionalFormatting xmlns:xm="http://schemas.microsoft.com/office/excel/2006/main">
          <x14:cfRule type="cellIs" priority="167" operator="equal" id="{0855607A-9F6B-4E2C-A74A-C596E5397A9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A5:B5 G5 L5 Q5:V5 AA5:AA6 V11:AA11 AA12 AA17 AA24 B25:AA25 AA30 B31:K31 A6:A7 C7:AA7 Q32:Q34 I32:K32 Z8:AA10 Q28:AA28 G29:H29 L29:M29 V29:AA29 I33 I34:O34 Q31:V31 G26:K26 V8:X10 A9:F10 V26:AA26</xm:sqref>
        </x14:conditionalFormatting>
        <x14:conditionalFormatting xmlns:xm="http://schemas.microsoft.com/office/excel/2006/main">
          <x14:cfRule type="cellIs" priority="158" operator="equal" id="{DBA75EB8-9649-4ED3-89D3-AE72B8BCF04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9" operator="equal" id="{3E16DFC0-F51D-4816-8E86-7CD0A285126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" operator="equal" id="{B9CEB6A3-414B-494B-8574-F4D0DD7932E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R32:R34</xm:sqref>
        </x14:conditionalFormatting>
        <x14:conditionalFormatting xmlns:xm="http://schemas.microsoft.com/office/excel/2006/main">
          <x14:cfRule type="cellIs" priority="165" operator="equal" id="{AEC02192-09EF-4C5E-91E2-441DF73FB1A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" operator="equal" id="{83B7D627-F2F1-4683-89FD-9C3867DEF09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S33:V33 X32:AA34 S34 U34:V34 S32 V32</xm:sqref>
        </x14:conditionalFormatting>
        <x14:conditionalFormatting xmlns:xm="http://schemas.microsoft.com/office/excel/2006/main">
          <x14:cfRule type="cellIs" priority="156" operator="equal" id="{0F5ABAD1-E264-4741-B6FF-4AA12CE2C9E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" operator="equal" id="{C7BE7D8A-34E2-4604-8A42-68B3BBAB0C3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W31:W34</xm:sqref>
        </x14:conditionalFormatting>
        <x14:conditionalFormatting xmlns:xm="http://schemas.microsoft.com/office/excel/2006/main">
          <x14:cfRule type="cellIs" priority="164" operator="equal" id="{58B57C8E-BB90-4104-9979-F86237D8B63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W31:AA34 S33:V33 S34 U34:V34 S32 V32</xm:sqref>
        </x14:conditionalFormatting>
        <x14:conditionalFormatting xmlns:xm="http://schemas.microsoft.com/office/excel/2006/main">
          <x14:cfRule type="cellIs" priority="151" operator="equal" id="{EED855C3-8918-414C-8854-1D8EC582233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" operator="equal" id="{0227E869-0843-45E5-990F-107CAD9AD2B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ellIs" priority="150" operator="equal" id="{FCD394C7-C38D-42AC-ADC4-2130977A6D4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ellIs" priority="145" operator="equal" id="{83B35D74-FD88-40DB-AED3-1E4F488C458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" operator="equal" id="{42F706DE-5415-4BB8-AD13-E63B6845195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44" operator="equal" id="{AED71104-C6F7-4E02-9DBA-252EFD15E61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34" operator="equal" id="{E6C41253-94BC-4F5D-82D9-A85BB90C9CB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4" operator="equal" id="{01D0BD91-09DC-49F8-B222-ECA002316DB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E7087644-C98B-4B73-B76B-1B2BD315F24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cellIs" priority="113" operator="equal" id="{32885567-04EB-4EB2-A05E-0A44E96E26F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cellIs" priority="132" operator="equal" id="{C5F15062-6A6D-4818-BB09-58AF29CDFD7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8422D640-0337-4203-97F7-830D4192E4A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U32</xm:sqref>
        </x14:conditionalFormatting>
        <x14:conditionalFormatting xmlns:xm="http://schemas.microsoft.com/office/excel/2006/main">
          <x14:cfRule type="cellIs" priority="131" operator="equal" id="{61F0ED1F-B1F3-479C-BBCE-683DBB68C93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</xm:sqref>
        </x14:conditionalFormatting>
        <x14:conditionalFormatting xmlns:xm="http://schemas.microsoft.com/office/excel/2006/main">
          <x14:cfRule type="cellIs" priority="130" operator="equal" id="{9C5D7905-8280-46EB-8C79-AB39A6D173FB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ellIs" priority="128" operator="equal" id="{91828617-4C2C-4944-B8CB-7170825575E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" operator="equal" id="{E6E0B95B-4EFC-41C4-A3DF-347496CF9AC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127" operator="equal" id="{18F0F1AC-3925-4CBD-A37D-64B9B1E8931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125" operator="equal" id="{407D8CE0-520F-433F-8953-EBF15B4271E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" operator="equal" id="{7300C894-D0DA-4FD3-AA0B-E96FEA31481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124" operator="equal" id="{8C64754C-A31D-432F-8339-EE43192F19C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123" operator="equal" id="{AD6F3220-A1AE-44A6-A7ED-9DF23083ECB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T19:T23</xm:sqref>
        </x14:conditionalFormatting>
        <x14:conditionalFormatting xmlns:xm="http://schemas.microsoft.com/office/excel/2006/main">
          <x14:cfRule type="cellIs" priority="122" operator="equal" id="{F9154FC8-7581-410C-AE2E-A831DAE7788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U19:U23</xm:sqref>
        </x14:conditionalFormatting>
        <x14:conditionalFormatting xmlns:xm="http://schemas.microsoft.com/office/excel/2006/main">
          <x14:cfRule type="cellIs" priority="117" operator="equal" id="{301FE412-2797-49B7-B69C-9C2C777F99B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C4059858-2479-478B-A44B-6F21AFDCE96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ellIs" priority="116" operator="equal" id="{27AAF641-A610-42F5-A357-E957A1E737F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ellIs" priority="110" operator="equal" id="{206264DF-8CCE-4C25-9535-67520865461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cellIs" priority="111" operator="equal" id="{30E16DCA-1B17-455A-8345-244CB728172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5604E648-0F96-40C8-BAB4-5AA36191063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cellIs" priority="107" operator="equal" id="{8A096E1A-9773-4382-8D43-83A8D42B8B7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ellIs" priority="108" operator="equal" id="{BC0E64C0-5AAE-49E0-9F17-821A9C8EF58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E3B947FF-6D13-4BDE-8ABF-941ED2EC3C5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ellIs" priority="104" operator="equal" id="{67A7D8EC-520E-4CE1-8CCC-D430A7FF835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ellIs" priority="105" operator="equal" id="{84537418-F24F-451E-8E02-9FC1FE251B3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648DBDD3-D316-4C8B-8220-57BFFFAE4CB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ellIs" priority="101" operator="equal" id="{66853EC9-6F6E-497F-868A-0216534FF9E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ellIs" priority="102" operator="equal" id="{4D347CBA-CDEA-4F98-AD7A-417B9FF1E64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9744FC23-E06E-4F04-AD5A-930528E88ED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ellIs" priority="98" operator="equal" id="{ED7A8015-3A97-47F7-A8CA-6DE75AF9FF5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ellIs" priority="99" operator="equal" id="{A26783B8-A16B-4C7D-AC21-588C89765FA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23017098-B9B6-4A31-A711-0FC866BAA3D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ellIs" priority="95" operator="equal" id="{502E4318-A272-4A0F-A5A7-FE446958978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ellIs" priority="96" operator="equal" id="{849B4B21-7FAC-4195-8539-0B4A20088CF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" operator="equal" id="{BE82A1EA-BE25-41C5-97F5-D9499D426B1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ellIs" priority="94" operator="equal" id="{86E7D1E2-7AA9-4FA7-8CD0-79AD3A92ACB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cellIs" priority="92" operator="equal" id="{23A28645-AE92-4ADD-B350-D25067B4BB4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" operator="equal" id="{4CF1C3DA-2547-40C7-8A15-41C419B8032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L31:P31 L32:N32 L33:M33</xm:sqref>
        </x14:conditionalFormatting>
        <x14:conditionalFormatting xmlns:xm="http://schemas.microsoft.com/office/excel/2006/main">
          <x14:cfRule type="cellIs" priority="91" operator="equal" id="{E889A79E-6684-46D4-A905-FAB4602B2A9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L31:P31 L32:N32 L33:M33</xm:sqref>
        </x14:conditionalFormatting>
        <x14:conditionalFormatting xmlns:xm="http://schemas.microsoft.com/office/excel/2006/main">
          <x14:cfRule type="cellIs" priority="89" operator="equal" id="{999BA35E-ACD4-462C-9415-5347325042E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" operator="equal" id="{9341D03D-426E-44D9-8688-79C39BDBB9A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O32</xm:sqref>
        </x14:conditionalFormatting>
        <x14:conditionalFormatting xmlns:xm="http://schemas.microsoft.com/office/excel/2006/main">
          <x14:cfRule type="cellIs" priority="88" operator="equal" id="{19FB8BE8-9086-4044-80CB-4185EFFCB26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</xm:sqref>
        </x14:conditionalFormatting>
        <x14:conditionalFormatting xmlns:xm="http://schemas.microsoft.com/office/excel/2006/main">
          <x14:cfRule type="cellIs" priority="86" operator="equal" id="{376F62F8-05B2-42D4-9DED-B9A7001F7CC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BE8E2168-BC0D-499B-9561-B67CBEAA295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ellIs" priority="85" operator="equal" id="{BB63BC2E-319B-489E-83B1-79338066150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ellIs" priority="82" operator="equal" id="{2662D500-733B-40AA-A5A8-796E5926574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ellIs" priority="83" operator="equal" id="{07FD58EB-317B-4A61-B156-E63AC08AD03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E8FFFB3D-3D08-451A-A6D1-906AC0648AF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ellIs" priority="79" operator="equal" id="{2B6E3C4C-0BC2-4296-B181-FDD8FE11124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ellIs" priority="80" operator="equal" id="{DB45C9AC-BD07-4850-94BF-4EEFD47793A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6BBC8757-AE06-46F2-A8D4-4D3E5F07B3A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ellIs" priority="76" operator="equal" id="{C9B4CA18-1EF5-4A6D-B346-2B941FC8287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P33</xm:sqref>
        </x14:conditionalFormatting>
        <x14:conditionalFormatting xmlns:xm="http://schemas.microsoft.com/office/excel/2006/main">
          <x14:cfRule type="cellIs" priority="77" operator="equal" id="{6C372EF5-85C0-40F2-B603-BC7918FB0DC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5166E654-79D5-408E-AED4-949658454DB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P33</xm:sqref>
        </x14:conditionalFormatting>
        <x14:conditionalFormatting xmlns:xm="http://schemas.microsoft.com/office/excel/2006/main">
          <x14:cfRule type="cellIs" priority="74" operator="equal" id="{51683CD6-D432-404A-B02C-2FFD347A624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" operator="equal" id="{DF34F718-3B36-4009-A05F-37B8798633A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Q29:U29</xm:sqref>
        </x14:conditionalFormatting>
        <x14:conditionalFormatting xmlns:xm="http://schemas.microsoft.com/office/excel/2006/main">
          <x14:cfRule type="cellIs" priority="73" operator="equal" id="{1E8A6068-F314-44D6-9A85-F33875F279E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Q29:U29</xm:sqref>
        </x14:conditionalFormatting>
        <x14:conditionalFormatting xmlns:xm="http://schemas.microsoft.com/office/excel/2006/main">
          <x14:cfRule type="cellIs" priority="68" operator="equal" id="{4DBAE47A-898C-4E12-95D1-63E92033C1B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5423B94C-C792-41A7-A6D4-9385B5971AA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V19:Z23</xm:sqref>
        </x14:conditionalFormatting>
        <x14:conditionalFormatting xmlns:xm="http://schemas.microsoft.com/office/excel/2006/main">
          <x14:cfRule type="cellIs" priority="67" operator="equal" id="{3E0AD491-D44E-40FE-BB01-BCE1FE2632B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V19:Z23</xm:sqref>
        </x14:conditionalFormatting>
        <x14:conditionalFormatting xmlns:xm="http://schemas.microsoft.com/office/excel/2006/main">
          <x14:cfRule type="cellIs" priority="66" operator="equal" id="{186D62CD-8464-40E2-BD8F-E00B1A0C952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Y19:Y23</xm:sqref>
        </x14:conditionalFormatting>
        <x14:conditionalFormatting xmlns:xm="http://schemas.microsoft.com/office/excel/2006/main">
          <x14:cfRule type="cellIs" priority="65" operator="equal" id="{4B2D4B28-3DE4-447A-ADCC-07EFB8D641A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Z19:Z23</xm:sqref>
        </x14:conditionalFormatting>
        <x14:conditionalFormatting xmlns:xm="http://schemas.microsoft.com/office/excel/2006/main">
          <x14:cfRule type="cellIs" priority="64" operator="equal" id="{E6C00369-5C17-411E-B106-0BE5259F757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Q13:U13</xm:sqref>
        </x14:conditionalFormatting>
        <x14:conditionalFormatting xmlns:xm="http://schemas.microsoft.com/office/excel/2006/main">
          <x14:cfRule type="cellIs" priority="61" operator="equal" id="{C36B4FB7-9154-418A-9BA3-ACA3B34DD44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ellIs" priority="62" operator="equal" id="{D029AC8E-9F61-44BC-ADC4-07CBEA1C767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75BDA584-3747-4D92-B21C-F0F79AE4958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ellIs" priority="59" operator="equal" id="{27A9DC99-A764-4785-B2DD-BC22175D2A5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EA72C466-B8D2-4F59-90EA-71BECD1C9E7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Q8:U11</xm:sqref>
        </x14:conditionalFormatting>
        <x14:conditionalFormatting xmlns:xm="http://schemas.microsoft.com/office/excel/2006/main">
          <x14:cfRule type="cellIs" priority="58" operator="equal" id="{727F312F-7E61-44AE-B792-C48998EFD65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Q8:U11</xm:sqref>
        </x14:conditionalFormatting>
        <x14:conditionalFormatting xmlns:xm="http://schemas.microsoft.com/office/excel/2006/main">
          <x14:cfRule type="cellIs" priority="56" operator="equal" id="{6E5DA903-5782-4203-B288-2BDC064AF8C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" operator="equal" id="{E5A9D7CC-998D-4E76-8B14-1B735A38FBA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C26:C29</xm:sqref>
        </x14:conditionalFormatting>
        <x14:conditionalFormatting xmlns:xm="http://schemas.microsoft.com/office/excel/2006/main">
          <x14:cfRule type="cellIs" priority="55" operator="equal" id="{E23F4022-300A-43F5-83A7-4C2936AA0A3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C26:C29</xm:sqref>
        </x14:conditionalFormatting>
        <x14:conditionalFormatting xmlns:xm="http://schemas.microsoft.com/office/excel/2006/main">
          <x14:cfRule type="cellIs" priority="53" operator="equal" id="{ACFA8B21-F555-4FBA-AC68-5CBBAD28A6E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657090FE-F8AA-413B-907A-0FC7C79EFDC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ellIs" priority="52" operator="equal" id="{68DCCA4C-728A-42F9-9ECD-E8DD8E0D2BE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ellIs" priority="50" operator="equal" id="{299FD33F-A1CF-4127-AE6D-1E987D1EB60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64CA6FE8-52D5-4BBE-95C2-421BE4048C1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cellIs" priority="49" operator="equal" id="{F667391B-BD6F-4A99-BB3E-248F83A823A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cellIs" priority="47" operator="equal" id="{49B7BC11-19D9-4709-99C3-B8880FFCBF9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D0BBD497-2E32-4F2C-A6BC-7D487A25989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6" operator="equal" id="{9E602D90-8B0C-4459-A2C0-E01BDF1F99A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4" operator="equal" id="{E11145FC-5543-4A4C-8054-9CC066A7F14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CB262FF2-D2F1-4148-B483-72BEA52A9F7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ellIs" priority="43" operator="equal" id="{9A27C166-9C9F-4262-80F6-85AE662A26A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ellIs" priority="41" operator="equal" id="{C8413509-AB6B-43CC-8A3F-1C5B5DACEFF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FD448032-ED79-4797-B550-787FF594BB9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40" operator="equal" id="{76D68313-E430-4472-A3BE-7D6FFB4FE70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38" operator="equal" id="{C46780D6-17CF-4C7C-853E-CEEA5D70054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9C2073AA-AE18-4486-945A-FF9C652A947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37" operator="equal" id="{0E39C267-919D-45E6-AD38-7C7312A0FB9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35" operator="equal" id="{2E924383-7EFA-4B51-8D0C-A2CA6B0FDA8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6EDB51D8-6FAF-4C92-B770-18A7CEC23FB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34" operator="equal" id="{B4F39AAC-AA34-4285-A611-14954E50EE8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31" operator="equal" id="{EFB73E04-E90E-40DA-A20D-FD5C99E2836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cellIs" priority="32" operator="equal" id="{1015B272-A9DA-4FE2-833F-264C133189B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0A3E329E-8C4F-461A-84CC-503EFC9C306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cellIs" priority="29" operator="equal" id="{5F8FE4D4-51D7-40B7-B4AE-A577C152F13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4E7B8337-A4AD-43D7-9B59-FEFDC2FF8AD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28" operator="equal" id="{67B6DD30-445A-4A00-876E-B7FCDF10A6D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26" operator="equal" id="{D1634C29-CF7B-4A1C-9455-B844D188D87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CA539774-436A-4FCC-B442-08FC2AD8460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H9 J9:L9</xm:sqref>
        </x14:conditionalFormatting>
        <x14:conditionalFormatting xmlns:xm="http://schemas.microsoft.com/office/excel/2006/main">
          <x14:cfRule type="cellIs" priority="25" operator="equal" id="{F4F293D3-416B-4881-ACD4-E91177820A1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H9 J9:L9</xm:sqref>
        </x14:conditionalFormatting>
        <x14:conditionalFormatting xmlns:xm="http://schemas.microsoft.com/office/excel/2006/main">
          <x14:cfRule type="cellIs" priority="23" operator="equal" id="{E192E911-87B4-421B-BF55-E5DCB49E431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6174EF91-AD49-40ED-BD05-FC5F4085421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2" operator="equal" id="{B2F66563-D03B-4C6B-82E6-904ECC89594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0" operator="equal" id="{583DEF91-9FE9-4C11-B737-CF6F21C1FF3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E67DA634-7459-474A-B232-D20A679D73A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ellIs" priority="19" operator="equal" id="{C064EA90-B3B3-4F60-B473-F5453694F4B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ellIs" priority="17" operator="equal" id="{3BD4ECED-CDBD-4793-A06A-A6F7C44476A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83DB5F2D-4E48-4A54-8CEA-A894DFD8845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G10:L10</xm:sqref>
        </x14:conditionalFormatting>
        <x14:conditionalFormatting xmlns:xm="http://schemas.microsoft.com/office/excel/2006/main">
          <x14:cfRule type="cellIs" priority="16" operator="equal" id="{CA3BE06B-1DDD-4062-B214-089A9E85A33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G10:L10</xm:sqref>
        </x14:conditionalFormatting>
        <x14:conditionalFormatting xmlns:xm="http://schemas.microsoft.com/office/excel/2006/main">
          <x14:cfRule type="cellIs" priority="14" operator="equal" id="{2C2A7F27-FB9C-4693-A68A-1789F18F6CB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2BAECC76-2E46-449D-BA84-0D59C3AC2F0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G11:L11</xm:sqref>
        </x14:conditionalFormatting>
        <x14:conditionalFormatting xmlns:xm="http://schemas.microsoft.com/office/excel/2006/main">
          <x14:cfRule type="cellIs" priority="13" operator="equal" id="{914EE79A-22FD-4277-BBFF-644D38A034E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G11:L11</xm:sqref>
        </x14:conditionalFormatting>
        <x14:conditionalFormatting xmlns:xm="http://schemas.microsoft.com/office/excel/2006/main">
          <x14:cfRule type="cellIs" priority="11" operator="equal" id="{BDD43D5E-62C8-49AE-89E1-E648F114833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DDD95726-9589-4AED-9D4D-86BC22EAAAB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cellIs" priority="10" operator="equal" id="{1BC22D29-7C25-4B3D-9A16-CBBFDABA709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cellIs" priority="8" operator="equal" id="{03171336-3770-41B7-856D-E21AD88DC7F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7A4B62E0-DD20-46F4-A805-CB46D30743D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B32:E33 B34:F36</xm:sqref>
        </x14:conditionalFormatting>
        <x14:conditionalFormatting xmlns:xm="http://schemas.microsoft.com/office/excel/2006/main">
          <x14:cfRule type="cellIs" priority="7" operator="equal" id="{190A71C9-D65A-491E-A8D5-4529E3FEF79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B32:E33 B34:F36</xm:sqref>
        </x14:conditionalFormatting>
        <x14:conditionalFormatting xmlns:xm="http://schemas.microsoft.com/office/excel/2006/main">
          <x14:cfRule type="cellIs" priority="5" operator="equal" id="{E73D89EA-6FEA-48E6-8068-EBF6D697B31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ABEE58F6-FC0E-4E93-A4AC-A0ADA211F83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L27:P27</xm:sqref>
        </x14:conditionalFormatting>
        <x14:conditionalFormatting xmlns:xm="http://schemas.microsoft.com/office/excel/2006/main">
          <x14:cfRule type="cellIs" priority="4" operator="equal" id="{56ABA14C-B0E9-4639-9332-3037525D97B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L27:P27</xm:sqref>
        </x14:conditionalFormatting>
        <x14:conditionalFormatting xmlns:xm="http://schemas.microsoft.com/office/excel/2006/main">
          <x14:cfRule type="cellIs" priority="2" operator="equal" id="{90466609-D3A1-4311-9400-0652F8F221C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D24AC9E9-CE6E-41F0-AC4C-24D555DB4EA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Q27:U27</xm:sqref>
        </x14:conditionalFormatting>
        <x14:conditionalFormatting xmlns:xm="http://schemas.microsoft.com/office/excel/2006/main">
          <x14:cfRule type="cellIs" priority="1" operator="equal" id="{C891D465-4BAD-40F2-87C8-9499B72C1F5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Q27:U27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Fórmulas!$B$2:$B$27</xm:f>
          </x14:formula1>
          <xm:sqref>L32:L34 Q19:Q23 L14:L16 L19:L23 B14:B16 V14:V16 Q14:Q16 G28:G29 V28:V29 Q27:Q29 V32:V34 Q32:Q34 G32:G34 V8:V11 Q8:Q11 B8:B11 V19:V23 H9:H11 G14:G16 L8 G8:G9 B32:B36 L26:L29</xm:sqref>
        </x14:dataValidation>
        <x14:dataValidation type="list" allowBlank="1" showInputMessage="1" showErrorMessage="1">
          <x14:formula1>
            <xm:f>Fórmulas!$A$2:$A$12</xm:f>
          </x14:formula1>
          <xm:sqref>C8:C11 C26:C29 W19:W23 W8:W11 C14:C16 H27:H29 R14:R16 W14:W16 M32:M34 R19:R23 M14:M16 H32:H34 R32:R34 W32:W34 W28:W29 R27:R29 M19:M23 R8:R11 M8:M11 H14:H16 H8 I10:I11 C32:C36 M26:M29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0"/>
  <sheetViews>
    <sheetView tabSelected="1" zoomScale="80" zoomScaleNormal="80" workbookViewId="0">
      <selection activeCell="Y12" sqref="Y12"/>
    </sheetView>
  </sheetViews>
  <sheetFormatPr defaultRowHeight="15" x14ac:dyDescent="0.25"/>
  <cols>
    <col min="1" max="1" width="7.28515625" customWidth="1"/>
    <col min="4" max="4" width="11.42578125" customWidth="1"/>
    <col min="5" max="5" width="14.7109375" customWidth="1"/>
    <col min="6" max="6" width="15.5703125" customWidth="1"/>
    <col min="8" max="8" width="8.7109375" customWidth="1"/>
    <col min="9" max="9" width="11.42578125" customWidth="1"/>
    <col min="10" max="10" width="11.85546875" customWidth="1"/>
    <col min="11" max="11" width="13.85546875" customWidth="1"/>
    <col min="12" max="12" width="7.140625" customWidth="1"/>
    <col min="13" max="13" width="9" customWidth="1"/>
    <col min="15" max="15" width="11.7109375" customWidth="1"/>
    <col min="16" max="16" width="14.140625" customWidth="1"/>
    <col min="18" max="18" width="12.7109375" customWidth="1"/>
    <col min="19" max="19" width="12.140625" customWidth="1"/>
    <col min="20" max="20" width="10.5703125" bestFit="1" customWidth="1"/>
    <col min="21" max="21" width="13.42578125" bestFit="1" customWidth="1"/>
    <col min="24" max="24" width="11.5703125" customWidth="1"/>
    <col min="25" max="25" width="13" customWidth="1"/>
    <col min="26" max="26" width="13.85546875" customWidth="1"/>
    <col min="27" max="27" width="8.140625" customWidth="1"/>
    <col min="29" max="29" width="18.140625" customWidth="1"/>
    <col min="30" max="30" width="31" customWidth="1"/>
  </cols>
  <sheetData>
    <row r="1" spans="1:30" ht="45.75" customHeight="1" x14ac:dyDescent="0.25">
      <c r="A1" s="411">
        <v>2025</v>
      </c>
      <c r="B1" s="411"/>
      <c r="C1" s="411"/>
      <c r="D1" s="411"/>
      <c r="E1" s="411"/>
      <c r="F1" s="12"/>
      <c r="G1" s="415" t="s">
        <v>70</v>
      </c>
      <c r="H1" s="416"/>
      <c r="I1" s="416"/>
      <c r="J1" s="416"/>
      <c r="K1" s="417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</row>
    <row r="2" spans="1:30" ht="17.25" x14ac:dyDescent="0.25">
      <c r="A2" s="413" t="s">
        <v>10</v>
      </c>
      <c r="B2" s="413"/>
      <c r="C2" s="413"/>
      <c r="D2" s="413"/>
      <c r="E2" s="413"/>
      <c r="F2" s="115"/>
      <c r="G2" s="413" t="s">
        <v>9</v>
      </c>
      <c r="H2" s="413"/>
      <c r="I2" s="413"/>
      <c r="J2" s="413"/>
      <c r="K2" s="115"/>
      <c r="L2" s="414" t="s">
        <v>56</v>
      </c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</row>
    <row r="3" spans="1:30" ht="18" x14ac:dyDescent="0.25">
      <c r="A3" s="447" t="s">
        <v>12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</row>
    <row r="4" spans="1:30" ht="16.5" customHeight="1" x14ac:dyDescent="0.25">
      <c r="A4" s="448" t="s">
        <v>13</v>
      </c>
      <c r="B4" s="448"/>
      <c r="C4" s="448"/>
      <c r="D4" s="448"/>
      <c r="E4" s="448"/>
      <c r="F4" s="450"/>
      <c r="G4" s="450"/>
      <c r="H4" s="450"/>
      <c r="I4" s="450"/>
      <c r="J4" s="450"/>
      <c r="K4" s="450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</row>
    <row r="5" spans="1:30" ht="15.75" thickBot="1" x14ac:dyDescent="0.3">
      <c r="A5" s="18" t="s">
        <v>14</v>
      </c>
      <c r="B5" s="523" t="s">
        <v>0</v>
      </c>
      <c r="C5" s="523"/>
      <c r="D5" s="523"/>
      <c r="E5" s="523"/>
      <c r="F5" s="523"/>
      <c r="G5" s="524" t="s">
        <v>1</v>
      </c>
      <c r="H5" s="524"/>
      <c r="I5" s="524"/>
      <c r="J5" s="524"/>
      <c r="K5" s="524"/>
      <c r="L5" s="525" t="s">
        <v>2</v>
      </c>
      <c r="M5" s="525"/>
      <c r="N5" s="525"/>
      <c r="O5" s="525"/>
      <c r="P5" s="525"/>
      <c r="Q5" s="523" t="s">
        <v>3</v>
      </c>
      <c r="R5" s="523"/>
      <c r="S5" s="523"/>
      <c r="T5" s="523"/>
      <c r="U5" s="523"/>
      <c r="V5" s="524" t="s">
        <v>4</v>
      </c>
      <c r="W5" s="524"/>
      <c r="X5" s="524"/>
      <c r="Y5" s="524"/>
      <c r="Z5" s="524"/>
      <c r="AA5" s="19" t="s">
        <v>15</v>
      </c>
    </row>
    <row r="6" spans="1:30" ht="15.75" thickBot="1" x14ac:dyDescent="0.3">
      <c r="A6" s="36" t="s">
        <v>57</v>
      </c>
      <c r="B6" s="493"/>
      <c r="C6" s="493"/>
      <c r="D6" s="493"/>
      <c r="E6" s="493"/>
      <c r="F6" s="493"/>
      <c r="G6" s="495"/>
      <c r="H6" s="495"/>
      <c r="I6" s="495"/>
      <c r="J6" s="495"/>
      <c r="K6" s="495"/>
      <c r="L6" s="495">
        <v>1</v>
      </c>
      <c r="M6" s="495"/>
      <c r="N6" s="495"/>
      <c r="O6" s="495"/>
      <c r="P6" s="495"/>
      <c r="Q6" s="493">
        <v>2</v>
      </c>
      <c r="R6" s="493"/>
      <c r="S6" s="493"/>
      <c r="T6" s="493"/>
      <c r="U6" s="493"/>
      <c r="V6" s="494">
        <v>3</v>
      </c>
      <c r="W6" s="494"/>
      <c r="X6" s="494"/>
      <c r="Y6" s="494"/>
      <c r="Z6" s="494"/>
      <c r="AA6" s="35">
        <v>4</v>
      </c>
    </row>
    <row r="7" spans="1:30" ht="16.5" x14ac:dyDescent="0.25">
      <c r="A7" s="4" t="s">
        <v>57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58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58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58</v>
      </c>
      <c r="Q7" s="5" t="s">
        <v>16</v>
      </c>
      <c r="R7" s="5" t="s">
        <v>17</v>
      </c>
      <c r="S7" s="5" t="s">
        <v>18</v>
      </c>
      <c r="T7" s="5" t="s">
        <v>19</v>
      </c>
      <c r="U7" s="5" t="s">
        <v>58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58</v>
      </c>
      <c r="AA7" s="4" t="s">
        <v>57</v>
      </c>
      <c r="AC7" s="28" t="s">
        <v>5</v>
      </c>
      <c r="AD7" s="43">
        <v>45931</v>
      </c>
    </row>
    <row r="8" spans="1:30" ht="39.75" customHeight="1" x14ac:dyDescent="0.25">
      <c r="A8" s="6" t="s">
        <v>57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76" t="s">
        <v>717</v>
      </c>
      <c r="P8" s="376" t="s">
        <v>716</v>
      </c>
      <c r="Q8" s="38" t="s">
        <v>27</v>
      </c>
      <c r="R8" s="38"/>
      <c r="S8" s="38"/>
      <c r="T8" s="38" t="s">
        <v>719</v>
      </c>
      <c r="U8" s="38" t="s">
        <v>718</v>
      </c>
      <c r="V8" s="38"/>
      <c r="W8" s="38"/>
      <c r="X8" s="38"/>
      <c r="Y8" s="40"/>
      <c r="Z8" s="38"/>
      <c r="AA8" s="4" t="s">
        <v>57</v>
      </c>
      <c r="AC8" s="31" t="s">
        <v>8</v>
      </c>
      <c r="AD8" s="30">
        <f>DAY(AD7)</f>
        <v>1</v>
      </c>
    </row>
    <row r="9" spans="1:30" ht="17.25" customHeight="1" thickBot="1" x14ac:dyDescent="0.3">
      <c r="A9" s="6" t="s">
        <v>57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4" t="s">
        <v>57</v>
      </c>
      <c r="AC9" s="31" t="s">
        <v>9</v>
      </c>
      <c r="AD9" s="30">
        <f>MONTH(AD7)</f>
        <v>10</v>
      </c>
    </row>
    <row r="10" spans="1:30" ht="17.25" customHeight="1" thickBot="1" x14ac:dyDescent="0.3">
      <c r="A10" s="36">
        <v>5</v>
      </c>
      <c r="B10" s="493">
        <v>6</v>
      </c>
      <c r="C10" s="493"/>
      <c r="D10" s="493"/>
      <c r="E10" s="493"/>
      <c r="F10" s="493"/>
      <c r="G10" s="494">
        <v>7</v>
      </c>
      <c r="H10" s="494"/>
      <c r="I10" s="494"/>
      <c r="J10" s="494"/>
      <c r="K10" s="494"/>
      <c r="L10" s="495">
        <v>8</v>
      </c>
      <c r="M10" s="495"/>
      <c r="N10" s="495"/>
      <c r="O10" s="495"/>
      <c r="P10" s="495"/>
      <c r="Q10" s="493">
        <v>9</v>
      </c>
      <c r="R10" s="493"/>
      <c r="S10" s="493"/>
      <c r="T10" s="493"/>
      <c r="U10" s="493"/>
      <c r="V10" s="494">
        <v>10</v>
      </c>
      <c r="W10" s="494"/>
      <c r="X10" s="494"/>
      <c r="Y10" s="494"/>
      <c r="Z10" s="494"/>
      <c r="AA10" s="35">
        <v>11</v>
      </c>
      <c r="AC10" s="31" t="s">
        <v>10</v>
      </c>
      <c r="AD10" s="30">
        <f>YEAR(AD7)</f>
        <v>2025</v>
      </c>
    </row>
    <row r="11" spans="1:30" ht="16.5" customHeight="1" x14ac:dyDescent="0.25">
      <c r="A11" s="4" t="s">
        <v>57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58</v>
      </c>
      <c r="G11" s="5" t="s">
        <v>16</v>
      </c>
      <c r="H11" s="5" t="s">
        <v>17</v>
      </c>
      <c r="I11" s="5" t="s">
        <v>18</v>
      </c>
      <c r="J11" s="5" t="s">
        <v>19</v>
      </c>
      <c r="K11" s="5" t="s">
        <v>58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58</v>
      </c>
      <c r="Q11" s="5" t="s">
        <v>16</v>
      </c>
      <c r="R11" s="5" t="s">
        <v>17</v>
      </c>
      <c r="S11" s="5" t="s">
        <v>18</v>
      </c>
      <c r="T11" s="5" t="s">
        <v>19</v>
      </c>
      <c r="U11" s="5" t="s">
        <v>58</v>
      </c>
      <c r="V11" s="5" t="s">
        <v>16</v>
      </c>
      <c r="W11" s="5" t="s">
        <v>17</v>
      </c>
      <c r="X11" s="5" t="s">
        <v>18</v>
      </c>
      <c r="Y11" s="5" t="s">
        <v>19</v>
      </c>
      <c r="Z11" s="5" t="s">
        <v>58</v>
      </c>
      <c r="AA11" s="4" t="s">
        <v>57</v>
      </c>
      <c r="AC11" s="31" t="s">
        <v>6</v>
      </c>
      <c r="AD11" s="32">
        <f>DATE(AD10,AD9,1)</f>
        <v>45931</v>
      </c>
    </row>
    <row r="12" spans="1:30" ht="86.25" customHeight="1" x14ac:dyDescent="0.25">
      <c r="A12" s="39" t="s">
        <v>57</v>
      </c>
      <c r="B12" s="38" t="s">
        <v>47</v>
      </c>
      <c r="C12" s="38"/>
      <c r="D12" s="8" t="s">
        <v>687</v>
      </c>
      <c r="E12" s="38" t="s">
        <v>685</v>
      </c>
      <c r="F12" s="8" t="s">
        <v>686</v>
      </c>
      <c r="G12" s="396" t="s">
        <v>31</v>
      </c>
      <c r="H12" s="84"/>
      <c r="I12" s="88"/>
      <c r="J12" s="89"/>
      <c r="K12" s="89" t="s">
        <v>84</v>
      </c>
      <c r="L12" s="38"/>
      <c r="M12" s="38"/>
      <c r="N12" s="38"/>
      <c r="O12" s="38"/>
      <c r="P12" s="376" t="s">
        <v>711</v>
      </c>
      <c r="Q12" s="396" t="s">
        <v>31</v>
      </c>
      <c r="R12" s="396"/>
      <c r="S12" s="396"/>
      <c r="T12" s="396" t="s">
        <v>292</v>
      </c>
      <c r="U12" s="89" t="s">
        <v>690</v>
      </c>
      <c r="V12" s="38" t="s">
        <v>31</v>
      </c>
      <c r="W12" s="38"/>
      <c r="X12" s="38"/>
      <c r="Y12" s="38" t="s">
        <v>723</v>
      </c>
      <c r="Z12" s="38" t="s">
        <v>722</v>
      </c>
      <c r="AA12" s="39" t="s">
        <v>57</v>
      </c>
      <c r="AC12" s="31" t="s">
        <v>11</v>
      </c>
      <c r="AD12" s="30">
        <f>WEEKDAY(AD11)</f>
        <v>4</v>
      </c>
    </row>
    <row r="13" spans="1:30" ht="28.5" x14ac:dyDescent="0.25">
      <c r="A13" s="39" t="s">
        <v>57</v>
      </c>
      <c r="B13" s="38"/>
      <c r="C13" s="38"/>
      <c r="D13" s="38"/>
      <c r="E13" s="38"/>
      <c r="F13" s="38"/>
      <c r="G13" s="394" t="s">
        <v>45</v>
      </c>
      <c r="H13" s="376"/>
      <c r="I13" s="376"/>
      <c r="J13" s="394" t="s">
        <v>703</v>
      </c>
      <c r="K13" s="394" t="s">
        <v>701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9" t="s">
        <v>57</v>
      </c>
      <c r="AC13" s="31" t="s">
        <v>7</v>
      </c>
      <c r="AD13" s="32">
        <f>EOMONTH(AD7,0)</f>
        <v>45961</v>
      </c>
    </row>
    <row r="14" spans="1:30" ht="17.25" thickBot="1" x14ac:dyDescent="0.3">
      <c r="A14" s="85"/>
      <c r="B14" s="58"/>
      <c r="C14" s="58"/>
      <c r="D14" s="58"/>
      <c r="E14" s="58"/>
      <c r="F14" s="58"/>
      <c r="G14" s="90"/>
      <c r="H14" s="90"/>
      <c r="I14" s="90"/>
      <c r="J14" s="90"/>
      <c r="K14" s="90"/>
      <c r="L14" s="58"/>
      <c r="M14" s="58"/>
      <c r="N14" s="58"/>
      <c r="O14" s="58"/>
      <c r="P14" s="58"/>
      <c r="Q14" s="58"/>
      <c r="R14" s="58"/>
      <c r="S14" s="58"/>
      <c r="T14" s="38"/>
      <c r="U14" s="58"/>
      <c r="V14" s="58"/>
      <c r="W14" s="58"/>
      <c r="X14" s="58"/>
      <c r="Y14" s="58"/>
      <c r="Z14" s="58"/>
      <c r="AA14" s="39" t="s">
        <v>57</v>
      </c>
      <c r="AC14" s="33" t="s">
        <v>8</v>
      </c>
      <c r="AD14" s="34">
        <f>DAY(AD13)</f>
        <v>31</v>
      </c>
    </row>
    <row r="15" spans="1:30" ht="15.75" customHeight="1" thickBot="1" x14ac:dyDescent="0.3">
      <c r="A15" s="36">
        <v>12</v>
      </c>
      <c r="B15" s="493">
        <v>13</v>
      </c>
      <c r="C15" s="493"/>
      <c r="D15" s="493"/>
      <c r="E15" s="493"/>
      <c r="F15" s="493"/>
      <c r="G15" s="494">
        <v>14</v>
      </c>
      <c r="H15" s="494"/>
      <c r="I15" s="494"/>
      <c r="J15" s="494"/>
      <c r="K15" s="494"/>
      <c r="L15" s="495">
        <v>15</v>
      </c>
      <c r="M15" s="495"/>
      <c r="N15" s="495"/>
      <c r="O15" s="495"/>
      <c r="P15" s="495"/>
      <c r="Q15" s="493">
        <v>16</v>
      </c>
      <c r="R15" s="493"/>
      <c r="S15" s="493"/>
      <c r="T15" s="493"/>
      <c r="U15" s="493"/>
      <c r="V15" s="494">
        <v>17</v>
      </c>
      <c r="W15" s="494"/>
      <c r="X15" s="494"/>
      <c r="Y15" s="494"/>
      <c r="Z15" s="494"/>
      <c r="AA15" s="51">
        <v>18</v>
      </c>
    </row>
    <row r="16" spans="1:30" ht="24.75" customHeight="1" x14ac:dyDescent="0.25">
      <c r="A16" s="4" t="s">
        <v>57</v>
      </c>
      <c r="B16" s="5" t="s">
        <v>16</v>
      </c>
      <c r="C16" s="5" t="s">
        <v>17</v>
      </c>
      <c r="D16" s="5" t="s">
        <v>18</v>
      </c>
      <c r="E16" s="5" t="s">
        <v>19</v>
      </c>
      <c r="F16" s="5" t="s">
        <v>58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58</v>
      </c>
      <c r="L16" s="5" t="s">
        <v>16</v>
      </c>
      <c r="M16" s="5" t="s">
        <v>17</v>
      </c>
      <c r="N16" s="5" t="s">
        <v>18</v>
      </c>
      <c r="O16" s="5" t="s">
        <v>19</v>
      </c>
      <c r="P16" s="5" t="s">
        <v>58</v>
      </c>
      <c r="Q16" s="5" t="s">
        <v>16</v>
      </c>
      <c r="R16" s="5" t="s">
        <v>17</v>
      </c>
      <c r="S16" s="5" t="s">
        <v>18</v>
      </c>
      <c r="T16" s="5" t="s">
        <v>19</v>
      </c>
      <c r="U16" s="5" t="s">
        <v>58</v>
      </c>
      <c r="V16" s="5" t="s">
        <v>16</v>
      </c>
      <c r="W16" s="5" t="s">
        <v>17</v>
      </c>
      <c r="X16" s="5" t="s">
        <v>18</v>
      </c>
      <c r="Y16" s="5" t="s">
        <v>19</v>
      </c>
      <c r="Z16" s="5" t="s">
        <v>58</v>
      </c>
      <c r="AA16" s="4" t="s">
        <v>57</v>
      </c>
    </row>
    <row r="17" spans="1:28" ht="45.75" customHeight="1" x14ac:dyDescent="0.25">
      <c r="A17" s="6" t="s">
        <v>57</v>
      </c>
      <c r="B17" s="398" t="s">
        <v>31</v>
      </c>
      <c r="C17" s="381"/>
      <c r="D17" s="380"/>
      <c r="E17" s="394" t="s">
        <v>706</v>
      </c>
      <c r="F17" s="394" t="s">
        <v>701</v>
      </c>
      <c r="G17" s="394" t="s">
        <v>31</v>
      </c>
      <c r="H17" s="376"/>
      <c r="I17" s="376"/>
      <c r="J17" s="394" t="s">
        <v>708</v>
      </c>
      <c r="K17" s="394" t="s">
        <v>701</v>
      </c>
      <c r="L17" s="38"/>
      <c r="M17" s="38"/>
      <c r="N17" s="38"/>
      <c r="O17" s="38"/>
      <c r="P17" s="380" t="s">
        <v>711</v>
      </c>
      <c r="Q17" s="398" t="s">
        <v>31</v>
      </c>
      <c r="R17" s="381"/>
      <c r="S17" s="381"/>
      <c r="T17" s="394" t="s">
        <v>702</v>
      </c>
      <c r="U17" s="394" t="s">
        <v>701</v>
      </c>
      <c r="V17" s="88"/>
      <c r="W17" s="88"/>
      <c r="X17" s="88"/>
      <c r="Y17" s="84"/>
      <c r="Z17" s="84"/>
      <c r="AA17" s="4" t="s">
        <v>57</v>
      </c>
    </row>
    <row r="18" spans="1:28" ht="15" customHeight="1" x14ac:dyDescent="0.25">
      <c r="A18" s="7"/>
      <c r="B18" s="95"/>
      <c r="C18" s="95"/>
      <c r="D18" s="100"/>
      <c r="E18" s="101"/>
      <c r="F18" s="100"/>
      <c r="G18" s="95"/>
      <c r="H18" s="88"/>
      <c r="I18" s="88"/>
      <c r="J18" s="88"/>
      <c r="K18" s="88"/>
      <c r="L18" s="38"/>
      <c r="M18" s="38"/>
      <c r="N18" s="38"/>
      <c r="O18" s="38"/>
      <c r="P18" s="86"/>
      <c r="Q18" s="88"/>
      <c r="R18" s="88"/>
      <c r="S18" s="95"/>
      <c r="T18" s="101"/>
      <c r="U18" s="101"/>
      <c r="V18" s="88"/>
      <c r="W18" s="88"/>
      <c r="X18" s="95"/>
      <c r="Y18" s="101"/>
      <c r="Z18" s="101"/>
      <c r="AA18" s="4" t="s">
        <v>57</v>
      </c>
    </row>
    <row r="19" spans="1:28" ht="15" customHeight="1" x14ac:dyDescent="0.25">
      <c r="A19" s="7" t="s">
        <v>57</v>
      </c>
      <c r="B19" s="94"/>
      <c r="C19" s="94"/>
      <c r="D19" s="94"/>
      <c r="E19" s="94"/>
      <c r="F19" s="94"/>
      <c r="G19" s="88"/>
      <c r="H19" s="95"/>
      <c r="I19" s="95"/>
      <c r="J19" s="95"/>
      <c r="K19" s="95"/>
      <c r="L19" s="8"/>
      <c r="M19" s="8"/>
      <c r="N19" s="9"/>
      <c r="O19" s="9"/>
      <c r="P19" s="9"/>
      <c r="Q19" s="9"/>
      <c r="R19" s="9"/>
      <c r="S19" s="95"/>
      <c r="T19" s="101"/>
      <c r="U19" s="101"/>
      <c r="V19" s="9"/>
      <c r="W19" s="9"/>
      <c r="X19" s="95"/>
      <c r="Y19" s="101"/>
      <c r="Z19" s="101"/>
      <c r="AA19" s="87" t="s">
        <v>57</v>
      </c>
    </row>
    <row r="20" spans="1:28" ht="15" customHeight="1" x14ac:dyDescent="0.25">
      <c r="A20" s="113"/>
      <c r="B20" s="112"/>
      <c r="C20" s="94"/>
      <c r="D20" s="94"/>
      <c r="E20" s="112"/>
      <c r="F20" s="91"/>
      <c r="G20" s="111"/>
      <c r="H20" s="108"/>
      <c r="I20" s="95"/>
      <c r="J20" s="95"/>
      <c r="K20" s="109"/>
      <c r="L20" s="106"/>
      <c r="M20" s="8"/>
      <c r="N20" s="8"/>
      <c r="O20" s="106"/>
      <c r="P20" s="106"/>
      <c r="Q20" s="106"/>
      <c r="R20" s="8"/>
      <c r="S20" s="108"/>
      <c r="T20" s="107"/>
      <c r="U20" s="107"/>
      <c r="V20" s="106"/>
      <c r="W20" s="8"/>
      <c r="X20" s="108"/>
      <c r="Y20" s="107"/>
      <c r="Z20" s="107"/>
      <c r="AA20" s="6" t="s">
        <v>57</v>
      </c>
      <c r="AB20" s="104"/>
    </row>
    <row r="21" spans="1:28" ht="15.75" customHeight="1" thickBot="1" x14ac:dyDescent="0.3">
      <c r="A21" s="99"/>
      <c r="B21" s="98"/>
      <c r="C21" s="98"/>
      <c r="D21" s="97"/>
      <c r="E21" s="98"/>
      <c r="F21" s="98"/>
      <c r="G21" s="96"/>
      <c r="H21" s="96"/>
      <c r="I21" s="110"/>
      <c r="J21" s="96"/>
      <c r="K21" s="96"/>
      <c r="L21" s="92"/>
      <c r="M21" s="103"/>
      <c r="N21" s="8"/>
      <c r="O21" s="105"/>
      <c r="P21" s="105"/>
      <c r="Q21" s="92"/>
      <c r="R21" s="92"/>
      <c r="S21" s="102"/>
      <c r="T21" s="93"/>
      <c r="U21" s="93"/>
      <c r="V21" s="92"/>
      <c r="W21" s="92"/>
      <c r="X21" s="102"/>
      <c r="Y21" s="93"/>
      <c r="Z21" s="93"/>
      <c r="AA21" s="6" t="s">
        <v>57</v>
      </c>
    </row>
    <row r="22" spans="1:28" ht="13.5" customHeight="1" thickBot="1" x14ac:dyDescent="0.3">
      <c r="A22" s="54">
        <v>19</v>
      </c>
      <c r="B22" s="505">
        <v>20</v>
      </c>
      <c r="C22" s="506"/>
      <c r="D22" s="506"/>
      <c r="E22" s="506"/>
      <c r="F22" s="507"/>
      <c r="G22" s="508">
        <v>21</v>
      </c>
      <c r="H22" s="494"/>
      <c r="I22" s="494"/>
      <c r="J22" s="494"/>
      <c r="K22" s="509"/>
      <c r="L22" s="510">
        <v>22</v>
      </c>
      <c r="M22" s="495"/>
      <c r="N22" s="495"/>
      <c r="O22" s="495"/>
      <c r="P22" s="511"/>
      <c r="Q22" s="521">
        <v>23</v>
      </c>
      <c r="R22" s="493"/>
      <c r="S22" s="493"/>
      <c r="T22" s="493"/>
      <c r="U22" s="507"/>
      <c r="V22" s="522">
        <v>24</v>
      </c>
      <c r="W22" s="494"/>
      <c r="X22" s="494"/>
      <c r="Y22" s="494"/>
      <c r="Z22" s="494"/>
      <c r="AA22" s="51">
        <v>25</v>
      </c>
    </row>
    <row r="23" spans="1:28" ht="29.25" customHeight="1" x14ac:dyDescent="0.25">
      <c r="A23" s="4" t="s">
        <v>57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58</v>
      </c>
      <c r="G23" s="5" t="s">
        <v>16</v>
      </c>
      <c r="H23" s="5" t="s">
        <v>17</v>
      </c>
      <c r="I23" s="5" t="s">
        <v>18</v>
      </c>
      <c r="J23" s="5" t="s">
        <v>19</v>
      </c>
      <c r="K23" s="5" t="s">
        <v>58</v>
      </c>
      <c r="L23" s="5" t="s">
        <v>16</v>
      </c>
      <c r="M23" s="5" t="s">
        <v>17</v>
      </c>
      <c r="N23" s="5" t="s">
        <v>18</v>
      </c>
      <c r="O23" s="5" t="s">
        <v>19</v>
      </c>
      <c r="P23" s="5" t="s">
        <v>58</v>
      </c>
      <c r="Q23" s="5" t="s">
        <v>16</v>
      </c>
      <c r="R23" s="5" t="s">
        <v>17</v>
      </c>
      <c r="S23" s="5" t="s">
        <v>18</v>
      </c>
      <c r="T23" s="5" t="s">
        <v>19</v>
      </c>
      <c r="U23" s="5" t="s">
        <v>58</v>
      </c>
      <c r="V23" s="5" t="s">
        <v>16</v>
      </c>
      <c r="W23" s="5" t="s">
        <v>17</v>
      </c>
      <c r="X23" s="5" t="s">
        <v>18</v>
      </c>
      <c r="Y23" s="5" t="s">
        <v>19</v>
      </c>
      <c r="Z23" s="5" t="s">
        <v>58</v>
      </c>
      <c r="AA23" s="4" t="s">
        <v>57</v>
      </c>
    </row>
    <row r="24" spans="1:28" ht="45" customHeight="1" x14ac:dyDescent="0.25">
      <c r="A24" s="4"/>
      <c r="B24" s="375" t="s">
        <v>371</v>
      </c>
      <c r="C24" s="88"/>
      <c r="D24" s="89"/>
      <c r="E24" s="84" t="s">
        <v>713</v>
      </c>
      <c r="F24" s="89" t="s">
        <v>712</v>
      </c>
      <c r="G24" s="5"/>
      <c r="H24" s="5"/>
      <c r="I24" s="5"/>
      <c r="J24" s="5"/>
      <c r="K24" s="5" t="s">
        <v>643</v>
      </c>
      <c r="L24" s="5" t="s">
        <v>97</v>
      </c>
      <c r="M24" s="5" t="s">
        <v>98</v>
      </c>
      <c r="N24" s="123"/>
      <c r="O24" s="122" t="s">
        <v>91</v>
      </c>
      <c r="P24" s="121" t="s">
        <v>96</v>
      </c>
      <c r="Q24" s="387" t="s">
        <v>97</v>
      </c>
      <c r="R24" s="387" t="s">
        <v>98</v>
      </c>
      <c r="S24" s="122"/>
      <c r="T24" s="122" t="s">
        <v>92</v>
      </c>
      <c r="U24" s="122" t="s">
        <v>96</v>
      </c>
      <c r="V24" s="5"/>
      <c r="W24" s="5"/>
      <c r="X24" s="5"/>
      <c r="Y24" s="5" t="s">
        <v>715</v>
      </c>
      <c r="Z24" s="5" t="s">
        <v>714</v>
      </c>
      <c r="AA24" s="4" t="s">
        <v>57</v>
      </c>
    </row>
    <row r="25" spans="1:28" ht="66.75" customHeight="1" x14ac:dyDescent="0.25">
      <c r="A25" s="4"/>
      <c r="C25" s="95"/>
      <c r="D25" s="100"/>
      <c r="E25" s="101"/>
      <c r="F25" s="100"/>
      <c r="G25" s="399" t="s">
        <v>31</v>
      </c>
      <c r="H25" s="401"/>
      <c r="I25" s="401"/>
      <c r="J25" s="399" t="s">
        <v>704</v>
      </c>
      <c r="K25" s="394" t="s">
        <v>701</v>
      </c>
      <c r="L25" s="5"/>
      <c r="M25" s="5"/>
      <c r="N25" s="44"/>
      <c r="O25" s="5"/>
      <c r="P25" s="48"/>
      <c r="Q25" s="399" t="s">
        <v>31</v>
      </c>
      <c r="R25" s="399"/>
      <c r="S25" s="400"/>
      <c r="T25" s="399" t="s">
        <v>705</v>
      </c>
      <c r="U25" s="394" t="s">
        <v>701</v>
      </c>
      <c r="V25" s="5"/>
      <c r="W25" s="5"/>
      <c r="X25" s="5"/>
      <c r="Y25" s="5"/>
      <c r="Z25" s="5"/>
      <c r="AA25" s="4" t="s">
        <v>57</v>
      </c>
    </row>
    <row r="26" spans="1:28" ht="32.25" customHeight="1" x14ac:dyDescent="0.25">
      <c r="A26" s="39" t="s">
        <v>57</v>
      </c>
      <c r="C26" s="94"/>
      <c r="D26" s="94"/>
      <c r="E26" s="94"/>
      <c r="F26" s="94"/>
      <c r="G26" s="84"/>
      <c r="H26" s="84"/>
      <c r="I26" s="84"/>
      <c r="J26" s="84"/>
      <c r="K26" s="84"/>
      <c r="L26" s="38"/>
      <c r="M26" s="38"/>
      <c r="N26" s="41"/>
      <c r="O26" s="38"/>
      <c r="P26" s="49"/>
      <c r="Q26" s="84"/>
      <c r="R26" s="84"/>
      <c r="S26" s="84"/>
      <c r="T26" s="84" t="s">
        <v>720</v>
      </c>
      <c r="U26" s="84" t="s">
        <v>721</v>
      </c>
      <c r="V26" s="84"/>
      <c r="W26" s="84"/>
      <c r="X26" s="84"/>
      <c r="Y26" s="84"/>
      <c r="Z26" s="84"/>
      <c r="AA26" s="4" t="s">
        <v>57</v>
      </c>
    </row>
    <row r="27" spans="1:28" ht="15.75" customHeight="1" thickBot="1" x14ac:dyDescent="0.3">
      <c r="A27" s="39" t="s">
        <v>57</v>
      </c>
      <c r="C27" s="94"/>
      <c r="D27" s="94"/>
      <c r="E27" s="112"/>
      <c r="F27" s="91"/>
      <c r="G27" s="84"/>
      <c r="H27" s="84"/>
      <c r="I27" s="38"/>
      <c r="J27" s="38"/>
      <c r="K27" s="38"/>
      <c r="L27" s="41"/>
      <c r="M27" s="41"/>
      <c r="N27" s="38"/>
      <c r="O27" s="38"/>
      <c r="P27" s="38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4" t="s">
        <v>57</v>
      </c>
    </row>
    <row r="28" spans="1:28" ht="15.75" customHeight="1" thickBot="1" x14ac:dyDescent="0.3">
      <c r="A28" s="37">
        <v>26</v>
      </c>
      <c r="B28" s="489">
        <v>27</v>
      </c>
      <c r="C28" s="490"/>
      <c r="D28" s="490"/>
      <c r="E28" s="490"/>
      <c r="F28" s="491"/>
      <c r="G28" s="492">
        <v>28</v>
      </c>
      <c r="H28" s="492"/>
      <c r="I28" s="492"/>
      <c r="J28" s="492"/>
      <c r="K28" s="492"/>
      <c r="L28" s="510">
        <v>29</v>
      </c>
      <c r="M28" s="495"/>
      <c r="N28" s="495"/>
      <c r="O28" s="495"/>
      <c r="P28" s="512"/>
      <c r="Q28" s="523">
        <v>30</v>
      </c>
      <c r="R28" s="523"/>
      <c r="S28" s="523"/>
      <c r="T28" s="523"/>
      <c r="U28" s="523"/>
      <c r="V28" s="522">
        <v>31</v>
      </c>
      <c r="W28" s="494"/>
      <c r="X28" s="494"/>
      <c r="Y28" s="494"/>
      <c r="Z28" s="494"/>
      <c r="AA28" s="51"/>
      <c r="AB28" s="66"/>
    </row>
    <row r="29" spans="1:28" ht="15" customHeight="1" x14ac:dyDescent="0.25">
      <c r="A29" s="4" t="s">
        <v>57</v>
      </c>
      <c r="B29" s="116" t="s">
        <v>16</v>
      </c>
      <c r="C29" s="116" t="s">
        <v>17</v>
      </c>
      <c r="D29" s="116" t="s">
        <v>18</v>
      </c>
      <c r="E29" s="116" t="s">
        <v>19</v>
      </c>
      <c r="F29" s="116" t="s">
        <v>58</v>
      </c>
      <c r="G29" s="116" t="s">
        <v>16</v>
      </c>
      <c r="H29" s="116" t="s">
        <v>17</v>
      </c>
      <c r="I29" s="116" t="s">
        <v>18</v>
      </c>
      <c r="J29" s="116" t="s">
        <v>19</v>
      </c>
      <c r="K29" s="116" t="s">
        <v>58</v>
      </c>
      <c r="L29" s="116" t="s">
        <v>16</v>
      </c>
      <c r="M29" s="116" t="s">
        <v>17</v>
      </c>
      <c r="N29" s="116" t="s">
        <v>18</v>
      </c>
      <c r="O29" s="116" t="s">
        <v>19</v>
      </c>
      <c r="P29" s="44" t="s">
        <v>58</v>
      </c>
      <c r="Q29" s="116" t="s">
        <v>16</v>
      </c>
      <c r="R29" s="116" t="s">
        <v>17</v>
      </c>
      <c r="S29" s="116" t="s">
        <v>18</v>
      </c>
      <c r="T29" s="116" t="s">
        <v>19</v>
      </c>
      <c r="U29" s="44" t="s">
        <v>58</v>
      </c>
      <c r="V29" s="5" t="s">
        <v>16</v>
      </c>
      <c r="W29" s="5" t="s">
        <v>17</v>
      </c>
      <c r="X29" s="5" t="s">
        <v>18</v>
      </c>
      <c r="Y29" s="5" t="s">
        <v>19</v>
      </c>
      <c r="Z29" s="5" t="s">
        <v>58</v>
      </c>
      <c r="AA29" s="4"/>
      <c r="AB29" s="67"/>
    </row>
    <row r="30" spans="1:28" ht="15" customHeight="1" x14ac:dyDescent="0.25">
      <c r="A30" s="39" t="s">
        <v>57</v>
      </c>
      <c r="B30" s="38"/>
      <c r="C30" s="38"/>
      <c r="D30" s="38"/>
      <c r="E30" s="38"/>
      <c r="F30" s="38"/>
      <c r="G30" s="632" t="s">
        <v>689</v>
      </c>
      <c r="H30" s="633"/>
      <c r="I30" s="633"/>
      <c r="J30" s="633"/>
      <c r="K30" s="634"/>
      <c r="L30" s="38" t="s">
        <v>29</v>
      </c>
      <c r="M30" s="38"/>
      <c r="N30" s="38" t="s">
        <v>421</v>
      </c>
      <c r="O30" s="38" t="s">
        <v>422</v>
      </c>
      <c r="P30" s="38" t="s">
        <v>223</v>
      </c>
      <c r="Q30" s="641"/>
      <c r="R30" s="641"/>
      <c r="S30" s="641"/>
      <c r="T30" s="641"/>
      <c r="U30" s="641"/>
      <c r="V30" s="5"/>
      <c r="W30" s="5"/>
      <c r="X30" s="5"/>
      <c r="Y30" s="5"/>
      <c r="Z30" s="5"/>
      <c r="AA30" s="4"/>
      <c r="AB30" s="68"/>
    </row>
    <row r="31" spans="1:28" ht="15" customHeight="1" x14ac:dyDescent="0.25">
      <c r="A31" s="39" t="s">
        <v>57</v>
      </c>
      <c r="B31" s="38"/>
      <c r="C31" s="38"/>
      <c r="D31" s="38"/>
      <c r="E31" s="38"/>
      <c r="F31" s="38"/>
      <c r="G31" s="635"/>
      <c r="H31" s="636"/>
      <c r="I31" s="636"/>
      <c r="J31" s="636"/>
      <c r="K31" s="637"/>
      <c r="L31" s="84"/>
      <c r="M31" s="84"/>
      <c r="N31" s="84"/>
      <c r="O31" s="84"/>
      <c r="P31" s="89"/>
      <c r="Q31" s="641"/>
      <c r="R31" s="641"/>
      <c r="S31" s="641"/>
      <c r="T31" s="641"/>
      <c r="U31" s="641"/>
      <c r="V31" s="84"/>
      <c r="W31" s="84"/>
      <c r="X31" s="84"/>
      <c r="Y31" s="84"/>
      <c r="Z31" s="84"/>
      <c r="AA31" s="4"/>
      <c r="AB31" s="68"/>
    </row>
    <row r="32" spans="1:28" x14ac:dyDescent="0.25">
      <c r="A32" s="1"/>
      <c r="B32" s="1"/>
      <c r="C32" s="1"/>
      <c r="D32" s="1"/>
      <c r="E32" s="1"/>
      <c r="F32" s="1"/>
      <c r="G32" s="635"/>
      <c r="H32" s="636"/>
      <c r="I32" s="636"/>
      <c r="J32" s="636"/>
      <c r="K32" s="637"/>
      <c r="L32" s="1"/>
      <c r="M32" s="1"/>
      <c r="N32" s="1"/>
      <c r="O32" s="1"/>
      <c r="P32" s="1"/>
      <c r="Q32" s="641"/>
      <c r="R32" s="641"/>
      <c r="S32" s="641"/>
      <c r="T32" s="641"/>
      <c r="U32" s="641"/>
      <c r="V32" s="84"/>
      <c r="W32" s="84"/>
      <c r="X32" s="84"/>
      <c r="Y32" s="84"/>
      <c r="Z32" s="84"/>
      <c r="AA32" s="4"/>
    </row>
    <row r="33" spans="7:11" x14ac:dyDescent="0.25">
      <c r="G33" s="635"/>
      <c r="H33" s="636"/>
      <c r="I33" s="636"/>
      <c r="J33" s="636"/>
      <c r="K33" s="637"/>
    </row>
    <row r="34" spans="7:11" ht="15.75" thickBot="1" x14ac:dyDescent="0.3">
      <c r="G34" s="638"/>
      <c r="H34" s="639"/>
      <c r="I34" s="639"/>
      <c r="J34" s="639"/>
      <c r="K34" s="640"/>
    </row>
    <row r="40" spans="7:11" x14ac:dyDescent="0.25">
      <c r="J40" s="114"/>
    </row>
  </sheetData>
  <mergeCells count="42">
    <mergeCell ref="Q30:U32"/>
    <mergeCell ref="B22:F22"/>
    <mergeCell ref="G22:K22"/>
    <mergeCell ref="L22:P22"/>
    <mergeCell ref="Q22:U22"/>
    <mergeCell ref="G30:K34"/>
    <mergeCell ref="V22:Z22"/>
    <mergeCell ref="B28:F28"/>
    <mergeCell ref="G28:K28"/>
    <mergeCell ref="L28:P28"/>
    <mergeCell ref="Q28:U28"/>
    <mergeCell ref="V28:Z28"/>
    <mergeCell ref="B10:F10"/>
    <mergeCell ref="G10:K10"/>
    <mergeCell ref="L10:P10"/>
    <mergeCell ref="Q10:U10"/>
    <mergeCell ref="V10:Z10"/>
    <mergeCell ref="B15:F15"/>
    <mergeCell ref="G15:K15"/>
    <mergeCell ref="L15:P15"/>
    <mergeCell ref="Q15:U15"/>
    <mergeCell ref="V15:Z15"/>
    <mergeCell ref="B6:F6"/>
    <mergeCell ref="G6:K6"/>
    <mergeCell ref="L6:P6"/>
    <mergeCell ref="Q6:U6"/>
    <mergeCell ref="V6:Z6"/>
    <mergeCell ref="A3:AA3"/>
    <mergeCell ref="A4:E4"/>
    <mergeCell ref="F4:K4"/>
    <mergeCell ref="L4:AA4"/>
    <mergeCell ref="B5:F5"/>
    <mergeCell ref="G5:K5"/>
    <mergeCell ref="L5:P5"/>
    <mergeCell ref="Q5:U5"/>
    <mergeCell ref="V5:Z5"/>
    <mergeCell ref="A1:E1"/>
    <mergeCell ref="G1:K1"/>
    <mergeCell ref="L1:AA1"/>
    <mergeCell ref="A2:E2"/>
    <mergeCell ref="G2:J2"/>
    <mergeCell ref="L2:AA2"/>
  </mergeCells>
  <dataValidations count="1">
    <dataValidation type="list" allowBlank="1" showInputMessage="1" showErrorMessage="1" sqref="G1">
      <formula1>"Janeiro,Fevereiro,Março, Abril,Maio,Junho,Julho,Agosto,Setembro,Outubro,Novembro,Dezembro"</formula1>
    </dataValidation>
  </dataValidations>
  <printOptions horizontalCentered="1"/>
  <pageMargins left="0.25" right="0.25" top="0.75" bottom="0.75" header="0.3" footer="0.3"/>
  <pageSetup paperSize="9" scale="4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8" operator="equal" id="{35811D78-64A0-44BA-B38D-EC23228960D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" operator="equal" id="{64AE3A4F-F2A1-4298-83A6-0B2FA79CCD1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V9:Z9 A11:A14 A16:A21 B23:Z23 B17:C21 G26:N26 G17:O18 Z8 Q26:Z26 I19:I21 Q17:U18 L27:M27 V27:Z27 L31:O31 G27:H27 A8:P9 K19:U21 V8:X8 V29:Z30 G24:Z25</xm:sqref>
        </x14:conditionalFormatting>
        <x14:conditionalFormatting xmlns:xm="http://schemas.microsoft.com/office/excel/2006/main">
          <x14:cfRule type="cellIs" priority="131" operator="equal" id="{97C9979F-F84D-4195-87EB-919BD660766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operator="equal" id="{DB5F215C-A692-4E30-B346-16F8F64C754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B553FC79-937C-453B-B446-4D081DC4BB7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B30:F31</xm:sqref>
        </x14:conditionalFormatting>
        <x14:conditionalFormatting xmlns:xm="http://schemas.microsoft.com/office/excel/2006/main">
          <x14:cfRule type="cellIs" priority="123" operator="equal" id="{51A05710-E469-46F2-87FB-1F211E6FA9C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B11:P11 B12:C12 L12:T12 E12 G12:H12 B16:AA16 B17:C21 I19:I21 B13:AA14 Q17:U18 AA17:AA21 K19:U21 V11:AA12 A10:A31 V29:AA32 G17:O18</xm:sqref>
        </x14:conditionalFormatting>
        <x14:conditionalFormatting xmlns:xm="http://schemas.microsoft.com/office/excel/2006/main">
          <x14:cfRule type="cellIs" priority="124" operator="equal" id="{425A4847-D491-4006-98E8-396CC387BC7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" operator="equal" id="{24E49B19-51A7-4016-A53E-73483DAD2E6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B12:C12 L12:T12 E12 G12:H12 B13:AA14 V12:AA12</xm:sqref>
        </x14:conditionalFormatting>
        <x14:conditionalFormatting xmlns:xm="http://schemas.microsoft.com/office/excel/2006/main">
          <x14:cfRule type="cellIs" priority="137" operator="equal" id="{E52BCCE1-188B-40A8-BD3E-C66AC74AF3A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A5:B5 G5 L5 Q5:V5 AA5:AA6 V9:Z9 AA15 AA22 B23:AA23 B29:K29 G26:N26 A6:A7 C7:AA7 Z8 Q26:Z26 G27:H27 L27:M27 V27:Z27 L31:O31 A8:P9 V8:X8 AA24:AA27 AA8:AA10 G24:Z25</xm:sqref>
        </x14:conditionalFormatting>
        <x14:conditionalFormatting xmlns:xm="http://schemas.microsoft.com/office/excel/2006/main">
          <x14:cfRule type="cellIs" priority="106" operator="equal" id="{E0A728C3-06C7-4CE6-A77B-D6DD62F7951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D7FAE532-A7A6-4010-A2B6-B77B2216D30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121" operator="equal" id="{3736ED96-1EDC-4B19-A3ED-43CD39635DA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DC67FAB2-669B-4FA9-96D5-165BD209245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120" operator="equal" id="{264DA417-E2BD-4081-822E-14695A5DCE9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118" operator="equal" id="{2D9C11AB-5D7D-4752-A0C2-5E9E40C1A7E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D4886B52-4FFF-4DA7-AD6B-19A53268168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117" operator="equal" id="{F8A1CBEB-2911-430E-8218-B123BE3D8A8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115" operator="equal" id="{E3983D8D-BE4F-4CE5-BD42-ACFE554AA1A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FDD4E4CA-5BB8-4F8A-82C0-0D33A3F8787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14" operator="equal" id="{3407B996-3099-4B96-A9F5-7C78D14D6B2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12" operator="equal" id="{9A725AC9-3405-4946-9F4D-4D621EF466E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" operator="equal" id="{4D60245A-2447-45C5-AFFF-1061AFD398C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111" operator="equal" id="{30BBDFB6-C84E-4EF8-9EB0-DEB5735F896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109" operator="equal" id="{6CB2E4E7-D7F2-4E59-98BF-5A2A7CC0EF6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9045709F-A1D9-41A0-9AA3-7813EEEBDDA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108" operator="equal" id="{0803ECD6-9FBD-48A0-8302-F85ABD8ACA9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105" operator="equal" id="{AB202679-F008-410B-B048-A3F239FECAE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104" operator="equal" id="{1B64B9B7-6E63-4A95-85DA-11D67E949E9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90" operator="equal" id="{6A95FD70-8C3F-42A0-87DD-07FB4FEADBF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A1660D8C-9565-4D1F-804A-5530180D474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89" operator="equal" id="{327978D4-3544-46AC-8B3D-EBA7B80D980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100" operator="equal" id="{D4970259-1382-4C62-88C2-3779AA2E3CF6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ellIs" priority="98" operator="equal" id="{44D589DF-860D-4496-92BC-80EE8B68DF0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" operator="equal" id="{2365F74E-92DF-4360-8DD6-9824DA0051D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97" operator="equal" id="{B84AB89D-7FAB-415D-BF89-C8EF71C5669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95" operator="equal" id="{56D2C15E-8B65-4FA2-817A-30DE644135D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DD981465-0589-4B65-AD35-912B6AF633F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94" operator="equal" id="{CA015514-E738-416E-B7CE-A25BA239105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93" operator="equal" id="{21B4CA3F-53BF-44CF-BE71-5E9050AC375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T17:T21</xm:sqref>
        </x14:conditionalFormatting>
        <x14:conditionalFormatting xmlns:xm="http://schemas.microsoft.com/office/excel/2006/main">
          <x14:cfRule type="cellIs" priority="92" operator="equal" id="{A0657F79-5F68-47AF-A342-0FCCED458D7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U17:U21</xm:sqref>
        </x14:conditionalFormatting>
        <x14:conditionalFormatting xmlns:xm="http://schemas.microsoft.com/office/excel/2006/main">
          <x14:cfRule type="cellIs" priority="87" operator="equal" id="{4C91D767-C8F1-42BB-91E7-FF17C2D8E0A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D69E23FC-A4F5-45CC-B052-646A149736A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86" operator="equal" id="{38AA33E3-6D3B-4DD8-8DC5-07B0354E876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83" operator="equal" id="{8A412CE4-5CC0-4FAE-804E-0434E1BBFDE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84" operator="equal" id="{703E76F2-9315-434E-87FA-DC005F83895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" operator="equal" id="{E1E3A237-0CB1-481B-931C-6B09A042200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80" operator="equal" id="{18A59619-46AA-45C3-A366-C80C15BB0E7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81" operator="equal" id="{BE076ACD-FBF2-4129-8368-77BAD32D56D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53EABB0B-1D9B-4D42-89B2-5194EC6C24E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77" operator="equal" id="{B6661969-0FCE-4E03-8A37-9915F7331D1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78" operator="equal" id="{5DD58A4B-5101-4BF9-A978-52C9F9399E5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C7429BAA-33EF-4558-9AB7-BDCF590E489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74" operator="equal" id="{0072B353-09CE-4760-85F3-77FCE953874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75" operator="equal" id="{DEC004DB-F323-454B-8223-BAA2D57609A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6EB6BB51-4B67-4EE1-9BB3-F47ECE7C397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71" operator="equal" id="{D1B8563B-B957-4CA1-8212-DD2316D5ACD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72" operator="equal" id="{904C886E-CDF1-4FAE-B331-A1267969461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581D5AB5-016C-453A-852B-9E27B07B270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62" operator="equal" id="{4006DB34-25EE-424F-890E-4555B2B0A7C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397F4150-F90E-498F-B6CE-F660A1E521E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L29:P29 L30:M30</xm:sqref>
        </x14:conditionalFormatting>
        <x14:conditionalFormatting xmlns:xm="http://schemas.microsoft.com/office/excel/2006/main">
          <x14:cfRule type="cellIs" priority="61" operator="equal" id="{0F3EB387-AC44-4B02-93CC-B2A9A95C63D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L29:P29 L30:M30</xm:sqref>
        </x14:conditionalFormatting>
        <x14:conditionalFormatting xmlns:xm="http://schemas.microsoft.com/office/excel/2006/main">
          <x14:cfRule type="cellIs" priority="52" operator="equal" id="{67846F5F-D979-4A56-B86A-A2D1768A6E8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N30</xm:sqref>
        </x14:conditionalFormatting>
        <x14:conditionalFormatting xmlns:xm="http://schemas.microsoft.com/office/excel/2006/main">
          <x14:cfRule type="cellIs" priority="53" operator="equal" id="{4304DA3C-84BD-4DE7-8FC9-C211539FA83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AAA708BF-1DAC-4615-824A-668491B149C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N30</xm:sqref>
        </x14:conditionalFormatting>
        <x14:conditionalFormatting xmlns:xm="http://schemas.microsoft.com/office/excel/2006/main">
          <x14:cfRule type="cellIs" priority="49" operator="equal" id="{E0754C56-EEB7-4007-B36D-3375BE55C56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50" operator="equal" id="{D371E2D7-37E8-4923-BF76-3D89BC20BC4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78CB11D3-74B3-4BB4-8C7D-6F83EDE72C1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46" operator="equal" id="{D4A6E887-CDFE-4037-8CDD-9ED6D2D7F39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47" operator="equal" id="{7DA109F9-85E0-4EC0-9C29-E1AF21F60C6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E59C4457-4AD1-4225-AF34-47DDA015307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44" operator="equal" id="{084EEFD1-D23B-4207-B0D3-C9179308C1A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12ADBF67-1333-4398-B7F5-5DBC7AEB4B3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Q27:U27</xm:sqref>
        </x14:conditionalFormatting>
        <x14:conditionalFormatting xmlns:xm="http://schemas.microsoft.com/office/excel/2006/main">
          <x14:cfRule type="cellIs" priority="43" operator="equal" id="{90FD91C0-6262-4826-97A0-2C188EDDF51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Q27:U27</xm:sqref>
        </x14:conditionalFormatting>
        <x14:conditionalFormatting xmlns:xm="http://schemas.microsoft.com/office/excel/2006/main">
          <x14:cfRule type="cellIs" priority="38" operator="equal" id="{FAA4AD2D-EE06-4308-A780-E9E06576094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F364C036-A4AB-4F29-8E12-F911B9CC87D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V17:Z21</xm:sqref>
        </x14:conditionalFormatting>
        <x14:conditionalFormatting xmlns:xm="http://schemas.microsoft.com/office/excel/2006/main">
          <x14:cfRule type="cellIs" priority="37" operator="equal" id="{B3FA85BD-9827-48FF-B407-975E0868CEA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V17:Z21</xm:sqref>
        </x14:conditionalFormatting>
        <x14:conditionalFormatting xmlns:xm="http://schemas.microsoft.com/office/excel/2006/main">
          <x14:cfRule type="cellIs" priority="36" operator="equal" id="{BD2C78FE-D021-4BEE-94CA-FB86B93C7CB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Y17:Y21</xm:sqref>
        </x14:conditionalFormatting>
        <x14:conditionalFormatting xmlns:xm="http://schemas.microsoft.com/office/excel/2006/main">
          <x14:cfRule type="cellIs" priority="35" operator="equal" id="{E444E7BB-CC37-48F5-BF7C-337ACB16F44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Z17:Z21</xm:sqref>
        </x14:conditionalFormatting>
        <x14:conditionalFormatting xmlns:xm="http://schemas.microsoft.com/office/excel/2006/main">
          <x14:cfRule type="cellIs" priority="34" operator="equal" id="{43C10B56-8F69-4376-9B42-0DB1E52F88A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Q11:U11</xm:sqref>
        </x14:conditionalFormatting>
        <x14:conditionalFormatting xmlns:xm="http://schemas.microsoft.com/office/excel/2006/main">
          <x14:cfRule type="cellIs" priority="32" operator="equal" id="{F21C2161-11DF-40E8-9673-7B41D7017F4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AC4FDBAE-A6E1-498E-9E84-58B419CEDD8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C24:C27</xm:sqref>
        </x14:conditionalFormatting>
        <x14:conditionalFormatting xmlns:xm="http://schemas.microsoft.com/office/excel/2006/main">
          <x14:cfRule type="cellIs" priority="31" operator="equal" id="{58D882EB-C71C-4F56-A90D-9ADCF5759D8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C24:C27</xm:sqref>
        </x14:conditionalFormatting>
        <x14:conditionalFormatting xmlns:xm="http://schemas.microsoft.com/office/excel/2006/main">
          <x14:cfRule type="cellIs" priority="29" operator="equal" id="{FBA47EB9-5F94-4E54-A559-89995D47295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8CC0FEF7-9F02-4510-A0DF-34661CCA224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ellIs" priority="28" operator="equal" id="{516CC242-24FF-47AC-9853-6283ABD6FB9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ellIs" priority="27" operator="equal" id="{BF1E9DDE-1F32-43B9-95D1-F82202AF2C2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Q28:U28</xm:sqref>
        </x14:conditionalFormatting>
        <x14:conditionalFormatting xmlns:xm="http://schemas.microsoft.com/office/excel/2006/main">
          <x14:cfRule type="cellIs" priority="24" operator="equal" id="{19445BF9-2E27-4352-80DC-B423783A0DB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cellIs" priority="25" operator="equal" id="{6C5A4171-D537-4120-AEB0-CD73D5D31CD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BAF74D3A-4E4E-4B16-B805-8B0ADBE4A19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cellIs" priority="22" operator="equal" id="{CF619603-F940-4C0B-9452-9948A5C3DAD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4757DD07-F0F2-4492-A426-F08873F887D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V31:AA32</xm:sqref>
        </x14:conditionalFormatting>
        <x14:conditionalFormatting xmlns:xm="http://schemas.microsoft.com/office/excel/2006/main">
          <x14:cfRule type="cellIs" priority="21" operator="equal" id="{B7ECCF1D-C499-4C5A-9120-6716701824A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AA28</xm:sqref>
        </x14:conditionalFormatting>
        <x14:conditionalFormatting xmlns:xm="http://schemas.microsoft.com/office/excel/2006/main">
          <x14:cfRule type="cellIs" priority="19" operator="equal" id="{FDF8853E-BE76-4707-947D-86BF91F9B98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0EDEBC76-D836-450C-A295-C9D8E6B984D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Q8:U9</xm:sqref>
        </x14:conditionalFormatting>
        <x14:conditionalFormatting xmlns:xm="http://schemas.microsoft.com/office/excel/2006/main">
          <x14:cfRule type="cellIs" priority="18" operator="equal" id="{7C9BA32F-77DD-4D0C-A731-11238A308BD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Q8:U9</xm:sqref>
        </x14:conditionalFormatting>
        <x14:conditionalFormatting xmlns:xm="http://schemas.microsoft.com/office/excel/2006/main">
          <x14:cfRule type="cellIs" priority="16" operator="equal" id="{5C76C95F-D935-43CD-BC1C-BB5B1695E3E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78D7E8B2-9DE5-4147-A7DF-D216A6F6107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Q29:U29</xm:sqref>
        </x14:conditionalFormatting>
        <x14:conditionalFormatting xmlns:xm="http://schemas.microsoft.com/office/excel/2006/main">
          <x14:cfRule type="cellIs" priority="15" operator="equal" id="{6009D130-C146-4369-9EDF-FB3D2DA888E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Q29:U29</xm:sqref>
        </x14:conditionalFormatting>
        <x14:conditionalFormatting xmlns:xm="http://schemas.microsoft.com/office/excel/2006/main">
          <x14:cfRule type="cellIs" priority="12" operator="equal" id="{14169472-2AA8-453F-B747-7DFFB98F468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G30</xm:sqref>
        </x14:conditionalFormatting>
        <x14:conditionalFormatting xmlns:xm="http://schemas.microsoft.com/office/excel/2006/main">
          <x14:cfRule type="cellIs" priority="13" operator="equal" id="{5EAA1260-7F97-4F5B-8497-AC3746EDB01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434D5CB8-F81E-4361-80BF-5235C2CEA6C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G30</xm:sqref>
        </x14:conditionalFormatting>
        <x14:conditionalFormatting xmlns:xm="http://schemas.microsoft.com/office/excel/2006/main">
          <x14:cfRule type="cellIs" priority="11" operator="equal" id="{2A0FE84D-13B2-4673-9B90-1CC0ADAD83F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ellIs" priority="10" operator="equal" id="{7E7DB67B-0BF4-42E2-ABFF-6E6BBFB97CD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ellIs" priority="9" operator="equal" id="{B9BED56E-B99F-4785-A758-7CE6E73B3E8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ellIs" priority="8" operator="equal" id="{800EF6EC-0FD0-4D65-A58B-391E8A74EA7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ellIs" priority="6" operator="equal" id="{43002717-78F7-4C36-859A-F58C89AE480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FA9EAD41-B8BD-4D33-B137-AC1DC4D639B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5" operator="equal" id="{015625D7-C454-4BF7-898F-3A62DAFBD5A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4" operator="equal" id="{AB22D948-E656-4C53-A78A-CF37B4D552D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3" operator="equal" id="{B07A81EA-2F08-463A-9A2E-08B142B52D2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1" operator="equal" id="{A7DE47AD-20B1-46CC-93E3-D9C71760B3E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68192F94-A57A-4A34-B113-173BB2BBFEB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G17:K17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Fórmulas!$A$2:$A$12</xm:f>
          </x14:formula1>
          <xm:sqref>C8:C9 H8:H9 M8:M9 W17:W21 W8:W9 C12:C14 H12:H14 H26:H27 R12:R14 W12:W14 R17:R21 M12:M14 C17:C21 C24:C27 C30:C31 W26:W27 R26:R27 M26:M27 M17:M21 W31:W32 R8:R9 M30:M31 H17:H21</xm:sqref>
        </x14:dataValidation>
        <x14:dataValidation type="list" allowBlank="1" showInputMessage="1" showErrorMessage="1">
          <x14:formula1>
            <xm:f>Fórmulas!$B$2:$B$27</xm:f>
          </x14:formula1>
          <xm:sqref>L26:L27 Q17:Q21 B17:B21 L12:L14 B30:B31 B12:B14 V12:V14 G12:G14 Q12:Q14 G26:G27 V26:V27 Q26:Q27 V17:V21 L17:L21 L8:L9 V8:V9 G8:G9 B8:B9 V31:V32 Q8:Q9 L30:L31 G17:G21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0"/>
  <sheetViews>
    <sheetView zoomScale="80" zoomScaleNormal="80" workbookViewId="0">
      <selection activeCell="F4" sqref="F4:K4"/>
    </sheetView>
  </sheetViews>
  <sheetFormatPr defaultRowHeight="15" x14ac:dyDescent="0.25"/>
  <cols>
    <col min="1" max="1" width="7.28515625" customWidth="1"/>
    <col min="4" max="4" width="11.42578125" customWidth="1"/>
    <col min="5" max="5" width="11" customWidth="1"/>
    <col min="6" max="6" width="15.5703125" customWidth="1"/>
    <col min="8" max="8" width="8.7109375" customWidth="1"/>
    <col min="9" max="9" width="11.42578125" customWidth="1"/>
    <col min="10" max="10" width="11.85546875" customWidth="1"/>
    <col min="11" max="11" width="13.85546875" customWidth="1"/>
    <col min="12" max="12" width="7.140625" customWidth="1"/>
    <col min="13" max="13" width="9" customWidth="1"/>
    <col min="15" max="15" width="11.7109375" customWidth="1"/>
    <col min="16" max="16" width="14.140625" customWidth="1"/>
    <col min="18" max="18" width="12.7109375" customWidth="1"/>
    <col min="19" max="19" width="12.140625" customWidth="1"/>
    <col min="20" max="20" width="10.5703125" bestFit="1" customWidth="1"/>
    <col min="21" max="21" width="13.42578125" bestFit="1" customWidth="1"/>
    <col min="24" max="24" width="11.5703125" customWidth="1"/>
    <col min="26" max="26" width="12.42578125" customWidth="1"/>
    <col min="27" max="27" width="8.140625" customWidth="1"/>
    <col min="29" max="29" width="18.140625" customWidth="1"/>
    <col min="30" max="30" width="31" customWidth="1"/>
  </cols>
  <sheetData>
    <row r="1" spans="1:30" ht="45.75" customHeight="1" x14ac:dyDescent="0.25">
      <c r="A1" s="411">
        <v>2025</v>
      </c>
      <c r="B1" s="411"/>
      <c r="C1" s="411"/>
      <c r="D1" s="411"/>
      <c r="E1" s="411"/>
      <c r="F1" s="12"/>
      <c r="G1" s="415" t="s">
        <v>71</v>
      </c>
      <c r="H1" s="416"/>
      <c r="I1" s="416"/>
      <c r="J1" s="416"/>
      <c r="K1" s="417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</row>
    <row r="2" spans="1:30" ht="17.25" x14ac:dyDescent="0.25">
      <c r="A2" s="413" t="s">
        <v>10</v>
      </c>
      <c r="B2" s="413"/>
      <c r="C2" s="413"/>
      <c r="D2" s="413"/>
      <c r="E2" s="413"/>
      <c r="F2" s="115"/>
      <c r="G2" s="413" t="s">
        <v>9</v>
      </c>
      <c r="H2" s="413"/>
      <c r="I2" s="413"/>
      <c r="J2" s="413"/>
      <c r="K2" s="115"/>
      <c r="L2" s="414" t="s">
        <v>56</v>
      </c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</row>
    <row r="3" spans="1:30" ht="18" x14ac:dyDescent="0.25">
      <c r="A3" s="447" t="s">
        <v>12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</row>
    <row r="4" spans="1:30" ht="16.5" customHeight="1" x14ac:dyDescent="0.25">
      <c r="A4" s="448" t="s">
        <v>13</v>
      </c>
      <c r="B4" s="448"/>
      <c r="C4" s="448"/>
      <c r="D4" s="448"/>
      <c r="E4" s="448"/>
      <c r="F4" s="450" t="s">
        <v>83</v>
      </c>
      <c r="G4" s="450"/>
      <c r="H4" s="450"/>
      <c r="I4" s="450"/>
      <c r="J4" s="450"/>
      <c r="K4" s="450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</row>
    <row r="5" spans="1:30" ht="15.75" thickBot="1" x14ac:dyDescent="0.3">
      <c r="A5" s="18" t="s">
        <v>14</v>
      </c>
      <c r="B5" s="523" t="s">
        <v>0</v>
      </c>
      <c r="C5" s="523"/>
      <c r="D5" s="523"/>
      <c r="E5" s="523"/>
      <c r="F5" s="523"/>
      <c r="G5" s="524" t="s">
        <v>1</v>
      </c>
      <c r="H5" s="524"/>
      <c r="I5" s="524"/>
      <c r="J5" s="524"/>
      <c r="K5" s="524"/>
      <c r="L5" s="525" t="s">
        <v>2</v>
      </c>
      <c r="M5" s="525"/>
      <c r="N5" s="525"/>
      <c r="O5" s="525"/>
      <c r="P5" s="525"/>
      <c r="Q5" s="523" t="s">
        <v>3</v>
      </c>
      <c r="R5" s="523"/>
      <c r="S5" s="523"/>
      <c r="T5" s="523"/>
      <c r="U5" s="523"/>
      <c r="V5" s="524" t="s">
        <v>4</v>
      </c>
      <c r="W5" s="524"/>
      <c r="X5" s="524"/>
      <c r="Y5" s="524"/>
      <c r="Z5" s="524"/>
      <c r="AA5" s="19" t="s">
        <v>15</v>
      </c>
    </row>
    <row r="6" spans="1:30" ht="15.75" thickBot="1" x14ac:dyDescent="0.3">
      <c r="A6" s="36" t="s">
        <v>57</v>
      </c>
      <c r="B6" s="493"/>
      <c r="C6" s="493"/>
      <c r="D6" s="493"/>
      <c r="E6" s="493"/>
      <c r="F6" s="493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3">
        <v>1</v>
      </c>
      <c r="R6" s="493"/>
      <c r="S6" s="493"/>
      <c r="T6" s="493"/>
      <c r="U6" s="493"/>
      <c r="V6" s="494">
        <v>2</v>
      </c>
      <c r="W6" s="494"/>
      <c r="X6" s="494"/>
      <c r="Y6" s="494"/>
      <c r="Z6" s="494"/>
      <c r="AA6" s="35">
        <v>1</v>
      </c>
    </row>
    <row r="7" spans="1:30" ht="16.5" x14ac:dyDescent="0.25">
      <c r="A7" s="4" t="s">
        <v>57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58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58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58</v>
      </c>
      <c r="Q7" s="5" t="s">
        <v>16</v>
      </c>
      <c r="R7" s="5" t="s">
        <v>17</v>
      </c>
      <c r="S7" s="5" t="s">
        <v>18</v>
      </c>
      <c r="T7" s="5" t="s">
        <v>19</v>
      </c>
      <c r="U7" s="5" t="s">
        <v>58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58</v>
      </c>
      <c r="AA7" s="4" t="s">
        <v>57</v>
      </c>
      <c r="AC7" s="28" t="s">
        <v>5</v>
      </c>
      <c r="AD7" s="43">
        <v>45962</v>
      </c>
    </row>
    <row r="8" spans="1:30" ht="16.5" customHeight="1" x14ac:dyDescent="0.25">
      <c r="A8" s="6" t="s">
        <v>57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40"/>
      <c r="Z8" s="38"/>
      <c r="AA8" s="4" t="s">
        <v>57</v>
      </c>
      <c r="AC8" s="31" t="s">
        <v>8</v>
      </c>
      <c r="AD8" s="30">
        <f>DAY(AD7)</f>
        <v>1</v>
      </c>
    </row>
    <row r="9" spans="1:30" ht="17.25" customHeight="1" thickBot="1" x14ac:dyDescent="0.3">
      <c r="A9" s="6" t="s">
        <v>57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4" t="s">
        <v>57</v>
      </c>
      <c r="AC9" s="31" t="s">
        <v>9</v>
      </c>
      <c r="AD9" s="30">
        <f>MONTH(AD7)</f>
        <v>11</v>
      </c>
    </row>
    <row r="10" spans="1:30" ht="17.25" customHeight="1" thickBot="1" x14ac:dyDescent="0.3">
      <c r="A10" s="36">
        <v>2</v>
      </c>
      <c r="B10" s="493">
        <v>3</v>
      </c>
      <c r="C10" s="493"/>
      <c r="D10" s="493"/>
      <c r="E10" s="493"/>
      <c r="F10" s="493"/>
      <c r="G10" s="494">
        <v>4</v>
      </c>
      <c r="H10" s="494"/>
      <c r="I10" s="494"/>
      <c r="J10" s="494"/>
      <c r="K10" s="494"/>
      <c r="L10" s="495">
        <v>5</v>
      </c>
      <c r="M10" s="495"/>
      <c r="N10" s="495"/>
      <c r="O10" s="495"/>
      <c r="P10" s="495"/>
      <c r="Q10" s="493">
        <v>6</v>
      </c>
      <c r="R10" s="493"/>
      <c r="S10" s="493"/>
      <c r="T10" s="493"/>
      <c r="U10" s="493"/>
      <c r="V10" s="494">
        <v>7</v>
      </c>
      <c r="W10" s="494"/>
      <c r="X10" s="494"/>
      <c r="Y10" s="494"/>
      <c r="Z10" s="494"/>
      <c r="AA10" s="35">
        <v>8</v>
      </c>
      <c r="AC10" s="31" t="s">
        <v>10</v>
      </c>
      <c r="AD10" s="30">
        <f>YEAR(AD7)</f>
        <v>2025</v>
      </c>
    </row>
    <row r="11" spans="1:30" ht="16.5" customHeight="1" x14ac:dyDescent="0.25">
      <c r="A11" s="4" t="s">
        <v>57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58</v>
      </c>
      <c r="G11" s="5" t="s">
        <v>16</v>
      </c>
      <c r="H11" s="5" t="s">
        <v>17</v>
      </c>
      <c r="I11" s="5" t="s">
        <v>18</v>
      </c>
      <c r="J11" s="5" t="s">
        <v>19</v>
      </c>
      <c r="K11" s="5" t="s">
        <v>58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58</v>
      </c>
      <c r="Q11" s="5" t="s">
        <v>16</v>
      </c>
      <c r="R11" s="5" t="s">
        <v>17</v>
      </c>
      <c r="S11" s="5" t="s">
        <v>18</v>
      </c>
      <c r="T11" s="5" t="s">
        <v>19</v>
      </c>
      <c r="U11" s="5" t="s">
        <v>58</v>
      </c>
      <c r="V11" s="5" t="s">
        <v>16</v>
      </c>
      <c r="W11" s="5" t="s">
        <v>17</v>
      </c>
      <c r="X11" s="5" t="s">
        <v>18</v>
      </c>
      <c r="Y11" s="5" t="s">
        <v>19</v>
      </c>
      <c r="Z11" s="5" t="s">
        <v>58</v>
      </c>
      <c r="AA11" s="4" t="s">
        <v>57</v>
      </c>
      <c r="AC11" s="31" t="s">
        <v>6</v>
      </c>
      <c r="AD11" s="32">
        <f>DATE(AD10,AD9,1)</f>
        <v>45962</v>
      </c>
    </row>
    <row r="12" spans="1:30" ht="91.5" customHeight="1" x14ac:dyDescent="0.25">
      <c r="A12" s="39" t="s">
        <v>57</v>
      </c>
      <c r="B12" s="38"/>
      <c r="C12" s="38"/>
      <c r="D12" s="8"/>
      <c r="E12" s="38"/>
      <c r="F12" s="8"/>
      <c r="G12" s="84" t="s">
        <v>31</v>
      </c>
      <c r="H12" s="84"/>
      <c r="I12" s="88"/>
      <c r="J12" s="89"/>
      <c r="K12" s="89" t="s">
        <v>84</v>
      </c>
      <c r="L12" s="38"/>
      <c r="M12" s="38"/>
      <c r="N12" s="38"/>
      <c r="O12" s="38"/>
      <c r="P12" s="38"/>
      <c r="Q12" s="84"/>
      <c r="R12" s="84"/>
      <c r="S12" s="84"/>
      <c r="T12" s="84"/>
      <c r="U12" s="89"/>
      <c r="V12" s="38"/>
      <c r="W12" s="38"/>
      <c r="X12" s="38"/>
      <c r="Y12" s="38"/>
      <c r="Z12" s="38"/>
      <c r="AA12" s="39" t="s">
        <v>57</v>
      </c>
      <c r="AC12" s="31" t="s">
        <v>11</v>
      </c>
      <c r="AD12" s="30">
        <f>WEEKDAY(AD11)</f>
        <v>7</v>
      </c>
    </row>
    <row r="13" spans="1:30" ht="16.5" x14ac:dyDescent="0.25">
      <c r="A13" s="39" t="s">
        <v>57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9" t="s">
        <v>57</v>
      </c>
      <c r="AC13" s="31" t="s">
        <v>7</v>
      </c>
      <c r="AD13" s="32">
        <f>EOMONTH(AD7,0)</f>
        <v>45991</v>
      </c>
    </row>
    <row r="14" spans="1:30" ht="17.25" thickBot="1" x14ac:dyDescent="0.3">
      <c r="A14" s="85"/>
      <c r="B14" s="58"/>
      <c r="C14" s="58"/>
      <c r="D14" s="58"/>
      <c r="E14" s="58"/>
      <c r="F14" s="58"/>
      <c r="G14" s="90"/>
      <c r="H14" s="90"/>
      <c r="I14" s="90"/>
      <c r="J14" s="90"/>
      <c r="K14" s="90"/>
      <c r="L14" s="58"/>
      <c r="M14" s="58"/>
      <c r="N14" s="58"/>
      <c r="O14" s="58"/>
      <c r="P14" s="58"/>
      <c r="Q14" s="58"/>
      <c r="R14" s="58"/>
      <c r="S14" s="58"/>
      <c r="T14" s="38"/>
      <c r="U14" s="58"/>
      <c r="V14" s="58"/>
      <c r="W14" s="58"/>
      <c r="X14" s="58"/>
      <c r="Y14" s="58"/>
      <c r="Z14" s="58"/>
      <c r="AA14" s="39" t="s">
        <v>57</v>
      </c>
      <c r="AC14" s="33" t="s">
        <v>8</v>
      </c>
      <c r="AD14" s="34">
        <f>DAY(AD13)</f>
        <v>30</v>
      </c>
    </row>
    <row r="15" spans="1:30" ht="15.75" customHeight="1" thickBot="1" x14ac:dyDescent="0.3">
      <c r="A15" s="36">
        <v>9</v>
      </c>
      <c r="B15" s="493">
        <v>10</v>
      </c>
      <c r="C15" s="493"/>
      <c r="D15" s="493"/>
      <c r="E15" s="493"/>
      <c r="F15" s="493"/>
      <c r="G15" s="494">
        <v>11</v>
      </c>
      <c r="H15" s="494"/>
      <c r="I15" s="494"/>
      <c r="J15" s="494"/>
      <c r="K15" s="494"/>
      <c r="L15" s="495">
        <v>12</v>
      </c>
      <c r="M15" s="495"/>
      <c r="N15" s="495"/>
      <c r="O15" s="495"/>
      <c r="P15" s="495"/>
      <c r="Q15" s="493">
        <v>13</v>
      </c>
      <c r="R15" s="493"/>
      <c r="S15" s="493"/>
      <c r="T15" s="493"/>
      <c r="U15" s="493"/>
      <c r="V15" s="494">
        <v>14</v>
      </c>
      <c r="W15" s="494"/>
      <c r="X15" s="494"/>
      <c r="Y15" s="494"/>
      <c r="Z15" s="494"/>
      <c r="AA15" s="51">
        <v>15</v>
      </c>
    </row>
    <row r="16" spans="1:30" x14ac:dyDescent="0.25">
      <c r="A16" s="4" t="s">
        <v>57</v>
      </c>
      <c r="B16" s="5" t="s">
        <v>16</v>
      </c>
      <c r="C16" s="5" t="s">
        <v>17</v>
      </c>
      <c r="D16" s="5" t="s">
        <v>18</v>
      </c>
      <c r="E16" s="5" t="s">
        <v>19</v>
      </c>
      <c r="F16" s="5" t="s">
        <v>58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58</v>
      </c>
      <c r="L16" s="5" t="s">
        <v>16</v>
      </c>
      <c r="M16" s="5" t="s">
        <v>17</v>
      </c>
      <c r="N16" s="5" t="s">
        <v>18</v>
      </c>
      <c r="O16" s="5" t="s">
        <v>19</v>
      </c>
      <c r="P16" s="5" t="s">
        <v>58</v>
      </c>
      <c r="Q16" s="5" t="s">
        <v>16</v>
      </c>
      <c r="R16" s="5" t="s">
        <v>17</v>
      </c>
      <c r="S16" s="5" t="s">
        <v>18</v>
      </c>
      <c r="T16" s="5" t="s">
        <v>19</v>
      </c>
      <c r="U16" s="5" t="s">
        <v>58</v>
      </c>
      <c r="V16" s="5" t="s">
        <v>16</v>
      </c>
      <c r="W16" s="5" t="s">
        <v>17</v>
      </c>
      <c r="X16" s="5" t="s">
        <v>18</v>
      </c>
      <c r="Y16" s="5" t="s">
        <v>19</v>
      </c>
      <c r="Z16" s="5" t="s">
        <v>58</v>
      </c>
      <c r="AA16" s="4" t="s">
        <v>57</v>
      </c>
    </row>
    <row r="17" spans="1:28" ht="15" customHeight="1" x14ac:dyDescent="0.25">
      <c r="A17" s="6" t="s">
        <v>57</v>
      </c>
      <c r="B17" s="88"/>
      <c r="C17" s="88"/>
      <c r="D17" s="89"/>
      <c r="E17" s="84"/>
      <c r="F17" s="89"/>
      <c r="G17" s="88"/>
      <c r="H17" s="88"/>
      <c r="I17" s="88"/>
      <c r="J17" s="88"/>
      <c r="K17" s="88"/>
      <c r="L17" s="38"/>
      <c r="M17" s="38"/>
      <c r="N17" s="38"/>
      <c r="O17" s="38"/>
      <c r="P17" s="86"/>
      <c r="Q17" s="88"/>
      <c r="R17" s="88"/>
      <c r="S17" s="88"/>
      <c r="T17" s="84"/>
      <c r="U17" s="84"/>
      <c r="V17" s="88"/>
      <c r="W17" s="88"/>
      <c r="X17" s="88"/>
      <c r="Y17" s="84"/>
      <c r="Z17" s="84"/>
      <c r="AA17" s="4" t="s">
        <v>57</v>
      </c>
    </row>
    <row r="18" spans="1:28" ht="15" customHeight="1" x14ac:dyDescent="0.25">
      <c r="A18" s="7"/>
      <c r="B18" s="95"/>
      <c r="C18" s="95"/>
      <c r="D18" s="100"/>
      <c r="E18" s="101"/>
      <c r="F18" s="100"/>
      <c r="G18" s="95"/>
      <c r="H18" s="88"/>
      <c r="I18" s="88"/>
      <c r="J18" s="88"/>
      <c r="K18" s="88"/>
      <c r="L18" s="38"/>
      <c r="M18" s="38"/>
      <c r="N18" s="38"/>
      <c r="O18" s="38"/>
      <c r="P18" s="86"/>
      <c r="Q18" s="88"/>
      <c r="R18" s="88"/>
      <c r="S18" s="95"/>
      <c r="T18" s="101"/>
      <c r="U18" s="101"/>
      <c r="V18" s="88"/>
      <c r="W18" s="88"/>
      <c r="X18" s="95"/>
      <c r="Y18" s="101"/>
      <c r="Z18" s="101"/>
      <c r="AA18" s="4" t="s">
        <v>57</v>
      </c>
    </row>
    <row r="19" spans="1:28" ht="15" customHeight="1" x14ac:dyDescent="0.25">
      <c r="A19" s="7" t="s">
        <v>57</v>
      </c>
      <c r="B19" s="94"/>
      <c r="C19" s="94"/>
      <c r="D19" s="94"/>
      <c r="E19" s="94"/>
      <c r="F19" s="94"/>
      <c r="G19" s="88"/>
      <c r="H19" s="95"/>
      <c r="I19" s="95"/>
      <c r="J19" s="95"/>
      <c r="K19" s="95"/>
      <c r="L19" s="8"/>
      <c r="M19" s="8"/>
      <c r="N19" s="9"/>
      <c r="O19" s="9"/>
      <c r="P19" s="9"/>
      <c r="Q19" s="9"/>
      <c r="R19" s="9"/>
      <c r="S19" s="95"/>
      <c r="T19" s="101"/>
      <c r="U19" s="101"/>
      <c r="V19" s="9"/>
      <c r="W19" s="9"/>
      <c r="X19" s="95"/>
      <c r="Y19" s="101"/>
      <c r="Z19" s="101"/>
      <c r="AA19" s="87" t="s">
        <v>57</v>
      </c>
    </row>
    <row r="20" spans="1:28" ht="15" customHeight="1" x14ac:dyDescent="0.25">
      <c r="A20" s="113"/>
      <c r="B20" s="112"/>
      <c r="C20" s="94"/>
      <c r="D20" s="94"/>
      <c r="E20" s="112"/>
      <c r="F20" s="91"/>
      <c r="G20" s="111"/>
      <c r="H20" s="108"/>
      <c r="I20" s="95"/>
      <c r="J20" s="95"/>
      <c r="K20" s="109"/>
      <c r="L20" s="106"/>
      <c r="M20" s="8"/>
      <c r="N20" s="8"/>
      <c r="O20" s="106"/>
      <c r="P20" s="106"/>
      <c r="Q20" s="106"/>
      <c r="R20" s="8"/>
      <c r="S20" s="108"/>
      <c r="T20" s="107"/>
      <c r="U20" s="107"/>
      <c r="V20" s="106"/>
      <c r="W20" s="8"/>
      <c r="X20" s="108"/>
      <c r="Y20" s="107"/>
      <c r="Z20" s="107"/>
      <c r="AA20" s="6" t="s">
        <v>57</v>
      </c>
      <c r="AB20" s="104"/>
    </row>
    <row r="21" spans="1:28" ht="15.75" customHeight="1" thickBot="1" x14ac:dyDescent="0.3">
      <c r="A21" s="99"/>
      <c r="B21" s="98"/>
      <c r="C21" s="98"/>
      <c r="D21" s="97"/>
      <c r="E21" s="98"/>
      <c r="F21" s="98"/>
      <c r="G21" s="96"/>
      <c r="H21" s="96"/>
      <c r="I21" s="110"/>
      <c r="J21" s="96"/>
      <c r="K21" s="96"/>
      <c r="L21" s="92"/>
      <c r="M21" s="103"/>
      <c r="N21" s="8"/>
      <c r="O21" s="105"/>
      <c r="P21" s="105"/>
      <c r="Q21" s="92"/>
      <c r="R21" s="92"/>
      <c r="S21" s="102"/>
      <c r="T21" s="93"/>
      <c r="U21" s="93"/>
      <c r="V21" s="92"/>
      <c r="W21" s="92"/>
      <c r="X21" s="102"/>
      <c r="Y21" s="93"/>
      <c r="Z21" s="93"/>
      <c r="AA21" s="6" t="s">
        <v>57</v>
      </c>
    </row>
    <row r="22" spans="1:28" ht="13.5" customHeight="1" thickBot="1" x14ac:dyDescent="0.3">
      <c r="A22" s="54">
        <v>16</v>
      </c>
      <c r="B22" s="505">
        <v>17</v>
      </c>
      <c r="C22" s="506"/>
      <c r="D22" s="506"/>
      <c r="E22" s="506"/>
      <c r="F22" s="507"/>
      <c r="G22" s="508">
        <v>18</v>
      </c>
      <c r="H22" s="494"/>
      <c r="I22" s="494"/>
      <c r="J22" s="494"/>
      <c r="K22" s="509"/>
      <c r="L22" s="510">
        <v>19</v>
      </c>
      <c r="M22" s="495"/>
      <c r="N22" s="495"/>
      <c r="O22" s="495"/>
      <c r="P22" s="511"/>
      <c r="Q22" s="521">
        <v>20</v>
      </c>
      <c r="R22" s="493"/>
      <c r="S22" s="493"/>
      <c r="T22" s="493"/>
      <c r="U22" s="507"/>
      <c r="V22" s="522">
        <v>21</v>
      </c>
      <c r="W22" s="494"/>
      <c r="X22" s="494"/>
      <c r="Y22" s="494"/>
      <c r="Z22" s="494"/>
      <c r="AA22" s="51">
        <v>22</v>
      </c>
    </row>
    <row r="23" spans="1:28" ht="19.5" customHeight="1" x14ac:dyDescent="0.25">
      <c r="A23" s="4" t="s">
        <v>57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58</v>
      </c>
      <c r="G23" s="5" t="s">
        <v>16</v>
      </c>
      <c r="H23" s="5" t="s">
        <v>17</v>
      </c>
      <c r="I23" s="5" t="s">
        <v>18</v>
      </c>
      <c r="J23" s="5" t="s">
        <v>19</v>
      </c>
      <c r="K23" s="5" t="s">
        <v>58</v>
      </c>
      <c r="L23" s="5" t="s">
        <v>16</v>
      </c>
      <c r="M23" s="5" t="s">
        <v>17</v>
      </c>
      <c r="N23" s="5" t="s">
        <v>18</v>
      </c>
      <c r="O23" s="5" t="s">
        <v>19</v>
      </c>
      <c r="P23" s="5" t="s">
        <v>58</v>
      </c>
      <c r="Q23" s="5" t="s">
        <v>16</v>
      </c>
      <c r="R23" s="5" t="s">
        <v>17</v>
      </c>
      <c r="S23" s="5" t="s">
        <v>18</v>
      </c>
      <c r="T23" s="5" t="s">
        <v>19</v>
      </c>
      <c r="U23" s="5" t="s">
        <v>58</v>
      </c>
      <c r="V23" s="5" t="s">
        <v>16</v>
      </c>
      <c r="W23" s="5" t="s">
        <v>17</v>
      </c>
      <c r="X23" s="5" t="s">
        <v>18</v>
      </c>
      <c r="Y23" s="5" t="s">
        <v>19</v>
      </c>
      <c r="Z23" s="5" t="s">
        <v>58</v>
      </c>
      <c r="AA23" s="4" t="s">
        <v>57</v>
      </c>
    </row>
    <row r="24" spans="1:28" ht="19.5" customHeight="1" x14ac:dyDescent="0.25">
      <c r="A24" s="4" t="s">
        <v>57</v>
      </c>
      <c r="B24" s="1"/>
      <c r="C24" s="1"/>
      <c r="D24" s="1"/>
      <c r="E24" s="1"/>
      <c r="F24" s="1"/>
      <c r="G24" s="5"/>
      <c r="H24" s="5"/>
      <c r="I24" s="5"/>
      <c r="J24" s="5"/>
      <c r="K24" s="5"/>
      <c r="L24" s="5"/>
      <c r="M24" s="5"/>
      <c r="N24" s="44"/>
      <c r="O24" s="5"/>
      <c r="P24" s="48"/>
      <c r="Q24" s="642" t="s">
        <v>76</v>
      </c>
      <c r="R24" s="643"/>
      <c r="S24" s="643"/>
      <c r="T24" s="643"/>
      <c r="U24" s="644"/>
      <c r="V24" s="5"/>
      <c r="W24" s="5"/>
      <c r="X24" s="5"/>
      <c r="Y24" s="5"/>
      <c r="Z24" s="5"/>
      <c r="AA24" s="4" t="s">
        <v>57</v>
      </c>
    </row>
    <row r="25" spans="1:28" ht="19.5" customHeight="1" x14ac:dyDescent="0.25">
      <c r="A25" s="4" t="s">
        <v>57</v>
      </c>
      <c r="B25" s="1"/>
      <c r="C25" s="1"/>
      <c r="D25" s="1"/>
      <c r="E25" s="1"/>
      <c r="F25" s="1"/>
      <c r="G25" s="5"/>
      <c r="H25" s="5"/>
      <c r="I25" s="5"/>
      <c r="J25" s="5"/>
      <c r="K25" s="5"/>
      <c r="L25" s="5"/>
      <c r="M25" s="5"/>
      <c r="N25" s="44"/>
      <c r="O25" s="5"/>
      <c r="P25" s="48"/>
      <c r="Q25" s="645"/>
      <c r="R25" s="646"/>
      <c r="S25" s="646"/>
      <c r="T25" s="646"/>
      <c r="U25" s="647"/>
      <c r="V25" s="5"/>
      <c r="W25" s="5"/>
      <c r="X25" s="5"/>
      <c r="Y25" s="5"/>
      <c r="Z25" s="5"/>
      <c r="AA25" s="4" t="s">
        <v>57</v>
      </c>
    </row>
    <row r="26" spans="1:28" ht="15" customHeight="1" x14ac:dyDescent="0.25">
      <c r="A26" s="4" t="s">
        <v>57</v>
      </c>
      <c r="B26" s="1"/>
      <c r="C26" s="1"/>
      <c r="D26" s="1"/>
      <c r="E26" s="1"/>
      <c r="F26" s="1"/>
      <c r="G26" s="84"/>
      <c r="H26" s="84"/>
      <c r="I26" s="84"/>
      <c r="J26" s="84"/>
      <c r="K26" s="84"/>
      <c r="L26" s="38"/>
      <c r="M26" s="38"/>
      <c r="N26" s="41"/>
      <c r="O26" s="38"/>
      <c r="P26" s="49"/>
      <c r="Q26" s="645"/>
      <c r="R26" s="646"/>
      <c r="S26" s="646"/>
      <c r="T26" s="646"/>
      <c r="U26" s="647"/>
      <c r="V26" s="84"/>
      <c r="W26" s="84"/>
      <c r="X26" s="84"/>
      <c r="Y26" s="84"/>
      <c r="Z26" s="84"/>
      <c r="AA26" s="4" t="s">
        <v>57</v>
      </c>
    </row>
    <row r="27" spans="1:28" ht="15.75" customHeight="1" thickBot="1" x14ac:dyDescent="0.3">
      <c r="A27" s="4" t="s">
        <v>57</v>
      </c>
      <c r="B27" s="1"/>
      <c r="C27" s="1"/>
      <c r="D27" s="1"/>
      <c r="E27" s="1"/>
      <c r="F27" s="1"/>
      <c r="G27" s="84"/>
      <c r="H27" s="84"/>
      <c r="I27" s="38"/>
      <c r="J27" s="38"/>
      <c r="K27" s="38"/>
      <c r="L27" s="41"/>
      <c r="M27" s="41"/>
      <c r="N27" s="38"/>
      <c r="O27" s="38"/>
      <c r="P27" s="38"/>
      <c r="Q27" s="648"/>
      <c r="R27" s="649"/>
      <c r="S27" s="649"/>
      <c r="T27" s="649"/>
      <c r="U27" s="650"/>
      <c r="V27" s="84"/>
      <c r="W27" s="84"/>
      <c r="X27" s="84"/>
      <c r="Y27" s="84"/>
      <c r="Z27" s="84"/>
      <c r="AA27" s="4" t="s">
        <v>57</v>
      </c>
    </row>
    <row r="28" spans="1:28" ht="15.75" customHeight="1" thickBot="1" x14ac:dyDescent="0.3">
      <c r="A28" s="37">
        <v>23</v>
      </c>
      <c r="B28" s="604">
        <v>24</v>
      </c>
      <c r="C28" s="605"/>
      <c r="D28" s="605"/>
      <c r="E28" s="605"/>
      <c r="F28" s="606"/>
      <c r="G28" s="492">
        <v>25</v>
      </c>
      <c r="H28" s="492"/>
      <c r="I28" s="492"/>
      <c r="J28" s="492"/>
      <c r="K28" s="492"/>
      <c r="L28" s="510">
        <v>26</v>
      </c>
      <c r="M28" s="495"/>
      <c r="N28" s="495"/>
      <c r="O28" s="495"/>
      <c r="P28" s="512"/>
      <c r="Q28" s="604">
        <v>27</v>
      </c>
      <c r="R28" s="605"/>
      <c r="S28" s="605"/>
      <c r="T28" s="605"/>
      <c r="U28" s="606"/>
      <c r="V28" s="492">
        <v>28</v>
      </c>
      <c r="W28" s="492"/>
      <c r="X28" s="492"/>
      <c r="Y28" s="492"/>
      <c r="Z28" s="492"/>
      <c r="AA28" s="51">
        <v>29</v>
      </c>
      <c r="AB28" s="66"/>
    </row>
    <row r="29" spans="1:28" ht="15" customHeight="1" x14ac:dyDescent="0.25">
      <c r="A29" s="4" t="s">
        <v>57</v>
      </c>
      <c r="B29" s="116" t="s">
        <v>16</v>
      </c>
      <c r="C29" s="116" t="s">
        <v>17</v>
      </c>
      <c r="D29" s="116" t="s">
        <v>18</v>
      </c>
      <c r="E29" s="116" t="s">
        <v>19</v>
      </c>
      <c r="F29" s="116" t="s">
        <v>58</v>
      </c>
      <c r="G29" s="116" t="s">
        <v>16</v>
      </c>
      <c r="H29" s="116" t="s">
        <v>17</v>
      </c>
      <c r="I29" s="116" t="s">
        <v>18</v>
      </c>
      <c r="J29" s="116" t="s">
        <v>19</v>
      </c>
      <c r="K29" s="116" t="s">
        <v>58</v>
      </c>
      <c r="L29" s="116" t="s">
        <v>16</v>
      </c>
      <c r="M29" s="116" t="s">
        <v>17</v>
      </c>
      <c r="N29" s="116" t="s">
        <v>18</v>
      </c>
      <c r="O29" s="116" t="s">
        <v>19</v>
      </c>
      <c r="P29" s="44" t="s">
        <v>58</v>
      </c>
      <c r="Q29" s="116" t="s">
        <v>16</v>
      </c>
      <c r="R29" s="116" t="s">
        <v>17</v>
      </c>
      <c r="S29" s="116" t="s">
        <v>18</v>
      </c>
      <c r="T29" s="116" t="s">
        <v>19</v>
      </c>
      <c r="U29" s="116" t="s">
        <v>58</v>
      </c>
      <c r="V29" s="116" t="s">
        <v>16</v>
      </c>
      <c r="W29" s="116" t="s">
        <v>17</v>
      </c>
      <c r="X29" s="116" t="s">
        <v>18</v>
      </c>
      <c r="Y29" s="116" t="s">
        <v>19</v>
      </c>
      <c r="Z29" s="116" t="s">
        <v>58</v>
      </c>
      <c r="AA29" s="4" t="s">
        <v>57</v>
      </c>
      <c r="AB29" s="67"/>
    </row>
    <row r="30" spans="1:28" ht="28.5" x14ac:dyDescent="0.25">
      <c r="A30" s="39" t="s">
        <v>57</v>
      </c>
      <c r="B30" s="38"/>
      <c r="C30" s="38"/>
      <c r="D30" s="50"/>
      <c r="E30" s="50"/>
      <c r="F30" s="86"/>
      <c r="G30" s="38"/>
      <c r="H30" s="38"/>
      <c r="I30" s="38"/>
      <c r="J30" s="38"/>
      <c r="K30" s="38"/>
      <c r="L30" s="38" t="s">
        <v>29</v>
      </c>
      <c r="M30" s="38"/>
      <c r="N30" s="38" t="s">
        <v>421</v>
      </c>
      <c r="O30" s="38" t="s">
        <v>422</v>
      </c>
      <c r="P30" s="38" t="s">
        <v>223</v>
      </c>
      <c r="Q30" s="38"/>
      <c r="R30" s="38"/>
      <c r="S30" s="50"/>
      <c r="T30" s="50"/>
      <c r="U30" s="86"/>
      <c r="V30" s="38"/>
      <c r="W30" s="38"/>
      <c r="X30" s="38"/>
      <c r="Y30" s="38"/>
      <c r="Z30" s="38"/>
      <c r="AA30" s="4" t="s">
        <v>57</v>
      </c>
      <c r="AB30" s="68"/>
    </row>
    <row r="31" spans="1:28" x14ac:dyDescent="0.25">
      <c r="A31" s="39" t="s">
        <v>57</v>
      </c>
      <c r="B31" s="38"/>
      <c r="C31" s="38"/>
      <c r="D31" s="38"/>
      <c r="E31" s="38"/>
      <c r="F31" s="38"/>
      <c r="G31" s="84"/>
      <c r="H31" s="84"/>
      <c r="I31" s="84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84"/>
      <c r="W31" s="84"/>
      <c r="X31" s="84"/>
      <c r="Y31" s="38"/>
      <c r="Z31" s="38"/>
      <c r="AA31" s="4" t="s">
        <v>57</v>
      </c>
      <c r="AB31" s="68"/>
    </row>
    <row r="32" spans="1:28" ht="15.75" thickBot="1" x14ac:dyDescent="0.3">
      <c r="A32" s="42" t="s">
        <v>57</v>
      </c>
      <c r="B32" s="38"/>
      <c r="C32" s="38"/>
      <c r="D32" s="38"/>
      <c r="E32" s="38"/>
      <c r="F32" s="38"/>
      <c r="G32" s="38"/>
      <c r="H32" s="38"/>
      <c r="I32" s="84"/>
      <c r="J32" s="84"/>
      <c r="K32" s="84"/>
      <c r="L32" s="84"/>
      <c r="M32" s="84"/>
      <c r="N32" s="84"/>
      <c r="O32" s="84"/>
      <c r="P32" s="89"/>
      <c r="Q32" s="38"/>
      <c r="R32" s="38"/>
      <c r="S32" s="38"/>
      <c r="T32" s="38"/>
      <c r="U32" s="38"/>
      <c r="V32" s="38"/>
      <c r="W32" s="38"/>
      <c r="X32" s="84"/>
      <c r="Y32" s="84"/>
      <c r="Z32" s="84"/>
      <c r="AA32" s="4" t="s">
        <v>57</v>
      </c>
      <c r="AB32" s="68"/>
    </row>
    <row r="33" spans="1:10" ht="15.75" thickBot="1" x14ac:dyDescent="0.3">
      <c r="A33" s="37">
        <v>30</v>
      </c>
    </row>
    <row r="34" spans="1:10" x14ac:dyDescent="0.25">
      <c r="A34" s="4" t="s">
        <v>57</v>
      </c>
    </row>
    <row r="35" spans="1:10" x14ac:dyDescent="0.25">
      <c r="A35" s="39" t="s">
        <v>57</v>
      </c>
    </row>
    <row r="36" spans="1:10" x14ac:dyDescent="0.25">
      <c r="A36" s="39" t="s">
        <v>57</v>
      </c>
    </row>
    <row r="37" spans="1:10" x14ac:dyDescent="0.25">
      <c r="A37" s="42" t="s">
        <v>57</v>
      </c>
    </row>
    <row r="40" spans="1:10" x14ac:dyDescent="0.25">
      <c r="J40" s="114"/>
    </row>
  </sheetData>
  <mergeCells count="41">
    <mergeCell ref="V22:Z22"/>
    <mergeCell ref="B28:F28"/>
    <mergeCell ref="G28:K28"/>
    <mergeCell ref="L28:P28"/>
    <mergeCell ref="Q28:U28"/>
    <mergeCell ref="V28:Z28"/>
    <mergeCell ref="Q24:U27"/>
    <mergeCell ref="B22:F22"/>
    <mergeCell ref="G22:K22"/>
    <mergeCell ref="L22:P22"/>
    <mergeCell ref="Q22:U22"/>
    <mergeCell ref="B10:F10"/>
    <mergeCell ref="G10:K10"/>
    <mergeCell ref="L10:P10"/>
    <mergeCell ref="Q10:U10"/>
    <mergeCell ref="V10:Z10"/>
    <mergeCell ref="B15:F15"/>
    <mergeCell ref="G15:K15"/>
    <mergeCell ref="L15:P15"/>
    <mergeCell ref="Q15:U15"/>
    <mergeCell ref="V15:Z15"/>
    <mergeCell ref="B6:F6"/>
    <mergeCell ref="G6:K6"/>
    <mergeCell ref="L6:P6"/>
    <mergeCell ref="Q6:U6"/>
    <mergeCell ref="V6:Z6"/>
    <mergeCell ref="A3:AA3"/>
    <mergeCell ref="A4:E4"/>
    <mergeCell ref="F4:K4"/>
    <mergeCell ref="L4:AA4"/>
    <mergeCell ref="B5:F5"/>
    <mergeCell ref="G5:K5"/>
    <mergeCell ref="L5:P5"/>
    <mergeCell ref="Q5:U5"/>
    <mergeCell ref="V5:Z5"/>
    <mergeCell ref="A1:E1"/>
    <mergeCell ref="G1:K1"/>
    <mergeCell ref="L1:AA1"/>
    <mergeCell ref="A2:E2"/>
    <mergeCell ref="G2:J2"/>
    <mergeCell ref="L2:AA2"/>
  </mergeCells>
  <dataValidations count="1">
    <dataValidation type="list" allowBlank="1" showInputMessage="1" showErrorMessage="1" sqref="G1">
      <formula1>"Janeiro,Fevereiro,Março, Abril,Maio,Junho,Julho,Agosto,Setembro,Outubro,Novembro,Dezembro"</formula1>
    </dataValidation>
  </dataValidations>
  <printOptions horizontalCentered="1"/>
  <pageMargins left="0.25" right="2.93" top="0.75" bottom="0.75" header="0.3" footer="0.3"/>
  <pageSetup paperSize="9" scale="26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8" operator="equal" id="{BBE35CF1-87D9-470C-8129-6254591FD88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" operator="equal" id="{5FDA1A9C-0360-478A-AA8B-5E5C3F12B7E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V9:Z9 A11:A14 A16:A21 B23:Z23 B17:C21 G26:N26 G17:O18 I30:K30 Z8 I19:I21 Q17:U18 L27:M27 V26:AA27 I31 I32:O32 G27:H27 A8:P9 K19:U21 G24:P25 V8:X8 V24:Z25</xm:sqref>
        </x14:conditionalFormatting>
        <x14:conditionalFormatting xmlns:xm="http://schemas.microsoft.com/office/excel/2006/main">
          <x14:cfRule type="cellIs" priority="121" operator="equal" id="{7330486E-ECF7-44ED-9F04-BC266EE7FD9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operator="equal" id="{D37667B7-C813-4AF3-AEE4-9105479C3C0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81248581-1115-40F4-8E88-9874C18240D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B31:H32 B30:C30 G30:H30</xm:sqref>
        </x14:conditionalFormatting>
        <x14:conditionalFormatting xmlns:xm="http://schemas.microsoft.com/office/excel/2006/main">
          <x14:cfRule type="cellIs" priority="113" operator="equal" id="{44ABA536-A8B5-4036-8CD5-22AB2DDD0CE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B11:P11 B12:C12 L12:T12 E12 G12:H12 B16:AA16 B17:C21 G17:O18 I19:I21 B13:AA14 Q17:U18 AA17:AA21 K19:U21 V11:AA12 A10:A32</xm:sqref>
        </x14:conditionalFormatting>
        <x14:conditionalFormatting xmlns:xm="http://schemas.microsoft.com/office/excel/2006/main">
          <x14:cfRule type="cellIs" priority="114" operator="equal" id="{EB4F319F-F759-4737-A1FC-7BF487E29F8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6B339CB0-5193-4638-9CFE-77F27CA9A02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B12:C12 L12:T12 E12 G12:H12 B13:AA14 V12:AA12</xm:sqref>
        </x14:conditionalFormatting>
        <x14:conditionalFormatting xmlns:xm="http://schemas.microsoft.com/office/excel/2006/main">
          <x14:cfRule type="cellIs" priority="127" operator="equal" id="{9D157A63-A2E0-48EF-9F14-9717034E440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A5:B5 G5 L5 Q5:V5 AA5:AA6 V9:Z9 AA15 AA22 B23:AA23 B29:K29 G26:N26 A6:A7 C7:AA7 I30:K30 Z8 G27:H27 L27:M27 I31 I32:O32 A8:P9 G24:P25 V8:X8 AA8:AA10 V24:AA27</xm:sqref>
        </x14:conditionalFormatting>
        <x14:conditionalFormatting xmlns:xm="http://schemas.microsoft.com/office/excel/2006/main">
          <x14:cfRule type="cellIs" priority="96" operator="equal" id="{A106ACE0-29B2-46B2-8448-314A4517BB0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" operator="equal" id="{375A496C-1B1A-4E74-817F-0A69D2BECB5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111" operator="equal" id="{9C1B6E67-85F1-4732-8110-339ACE7F157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44E72E5D-B5CA-4E17-B1D3-A28316EFCC8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110" operator="equal" id="{59DF6020-22FF-4EE2-97AF-6FDFD3CDAAD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108" operator="equal" id="{0866C47A-BB39-4270-9C00-DFDF3A7865C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17C7F0C3-43D9-4B42-A276-F48689753B4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107" operator="equal" id="{F47EE061-E1F6-4FA5-805F-C9B2444620A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105" operator="equal" id="{C4600642-C434-43DE-8132-0BFB129E197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10640A98-485A-44A8-912D-D52AFE00F29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04" operator="equal" id="{192AF61E-A682-4015-A8AF-D6561077FC1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02" operator="equal" id="{3A538111-610C-408F-BBE2-118540AFE8F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94730142-718A-4B3C-A61D-DA38DF626B1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101" operator="equal" id="{B334FE2C-D551-441C-805D-95CECB5AF8D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99" operator="equal" id="{E90BD8B0-6237-454F-8887-A15F011910B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3E4DF6BF-58F3-4B08-AA88-278EA51CC7F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8" operator="equal" id="{771DDE04-69C3-42DC-976E-7BA724F97B2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5" operator="equal" id="{3960E967-26C5-4D3D-ACAF-AB66240C93F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94" operator="equal" id="{43C0FF5E-58B0-4E5B-B4B6-E0BEA6CE715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80" operator="equal" id="{C88FD250-881F-4A66-AE7A-3ACDBEEA47A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55BA3674-6D48-4733-82E9-B6AC36C4908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79" operator="equal" id="{E4FD96F7-8C51-4C45-A67A-E788E6C9A10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90" operator="equal" id="{154919D8-2288-47D7-AEC2-9351D8C94DB8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ellIs" priority="88" operator="equal" id="{DCC4D105-8A02-4D83-9AF8-19B8462304D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7B80F903-B8FA-4033-BE88-5AE62179899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87" operator="equal" id="{0C16A23A-CF2F-4305-9D3B-1D15E74CE22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85" operator="equal" id="{B3175FB6-AFED-402C-B9E9-87BAD571BE9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F64A023B-07B0-4BFA-8368-55C5E14E870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84" operator="equal" id="{538040DA-CE03-4777-A020-68B23E8DBF0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83" operator="equal" id="{1A891A06-650A-456B-9DE5-48D29290AE2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T17:T21</xm:sqref>
        </x14:conditionalFormatting>
        <x14:conditionalFormatting xmlns:xm="http://schemas.microsoft.com/office/excel/2006/main">
          <x14:cfRule type="cellIs" priority="82" operator="equal" id="{617D1E82-70CD-479A-B34F-2817CC73656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U17:U21</xm:sqref>
        </x14:conditionalFormatting>
        <x14:conditionalFormatting xmlns:xm="http://schemas.microsoft.com/office/excel/2006/main">
          <x14:cfRule type="cellIs" priority="77" operator="equal" id="{FADF70E4-EB4E-4B09-B208-0D7F58316C2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5FF8ED07-F729-40FC-8C9A-3819D557510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76" operator="equal" id="{93A6646E-1D0D-43A5-8216-119481122AC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73" operator="equal" id="{9E102939-66EC-4BC6-BFBF-8D89A4490E2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74" operator="equal" id="{F35FCDB7-63E6-4075-BC02-99C9381E300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" operator="equal" id="{733B0189-AC52-40B5-AF91-62A8B37F1B8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70" operator="equal" id="{25D245A3-E878-48E9-B7DF-A8FE3F5F18E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71" operator="equal" id="{54AB0A25-A4BF-4B05-8FD9-88813930C1E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115E27F1-3733-4B32-83FD-D37C8F61A6D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67" operator="equal" id="{D5C755A8-DAA0-41FF-B8F3-DAA4CF1B2EB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68" operator="equal" id="{49B5D95D-9D4E-4E52-8383-89674CAD95F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D9B6A6BF-8F1C-4A9E-891B-98A1F046655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64" operator="equal" id="{7DC3A425-FAA0-4D58-9CEB-848EDAF50BE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65" operator="equal" id="{283ADA43-801B-4BD0-BC4A-D9ECBE69D0D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" operator="equal" id="{68CDE7D6-4216-4F81-B1D5-02BD1067288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61" operator="equal" id="{AA9918C7-3CD9-4DAD-ACFB-A41B8F59DC6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62" operator="equal" id="{2E2535C9-F8BF-4F70-BAA0-AA1A6D5E676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E595E9EE-A5EC-45F8-9B67-36326C5C61C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58" operator="equal" id="{C9339122-FA3A-4613-A7DD-18BC4AF4DD4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59" operator="equal" id="{2A72E1B9-43D1-40B5-BBFF-6D4825BEE05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BBF24650-3920-4DEF-A464-9D1BAB91F7B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55" operator="equal" id="{AEFC0098-E411-4BFA-AD2E-F237F1344F9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56" operator="equal" id="{6EF1D0BB-1532-43E9-B864-A8450093C4C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" operator="equal" id="{010D7E30-21D6-447A-9F85-519CF4A07C1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54" operator="equal" id="{135A616A-4C6E-4DA8-9132-F861E45B79C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52" operator="equal" id="{22D617D5-FC26-42E0-BBA3-90E6D875D86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8990D87B-0E9A-4AC2-9A93-A4862D35D23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L29:P29 L30:N30 L31:M31</xm:sqref>
        </x14:conditionalFormatting>
        <x14:conditionalFormatting xmlns:xm="http://schemas.microsoft.com/office/excel/2006/main">
          <x14:cfRule type="cellIs" priority="51" operator="equal" id="{2C79BAAC-3327-4A34-B08C-CEC920672AE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L29:P29 L30:N30 L31:M31</xm:sqref>
        </x14:conditionalFormatting>
        <x14:conditionalFormatting xmlns:xm="http://schemas.microsoft.com/office/excel/2006/main">
          <x14:cfRule type="cellIs" priority="49" operator="equal" id="{36C71E4F-7D95-4BC0-8ECA-9A3577A6B20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A6A60C13-A520-483C-A2E9-581E0E66294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48" operator="equal" id="{CFE417E3-CC42-4FDF-96A4-F3175D51E12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46" operator="equal" id="{2AAB54EE-D510-4D82-A64A-614E493C2D8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748B2BDE-BC02-42E7-A9AC-38E3503BE98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45" operator="equal" id="{42256F2B-F04E-4D32-8E79-9E1BC64E87B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42" operator="equal" id="{7718762D-3279-4CD3-B165-CB7E351BC7E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N31</xm:sqref>
        </x14:conditionalFormatting>
        <x14:conditionalFormatting xmlns:xm="http://schemas.microsoft.com/office/excel/2006/main">
          <x14:cfRule type="cellIs" priority="43" operator="equal" id="{A5430637-2AD7-4629-9577-9D9E5B22494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DC95E377-9E7B-4F71-87D7-6624F5BE10A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N31</xm:sqref>
        </x14:conditionalFormatting>
        <x14:conditionalFormatting xmlns:xm="http://schemas.microsoft.com/office/excel/2006/main">
          <x14:cfRule type="cellIs" priority="39" operator="equal" id="{B9F52D64-D4F2-4C51-A06D-D5057CBF1C7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40" operator="equal" id="{31C15CDD-85A6-4FE4-AA7C-FA0328346E4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E6789CCE-9216-49D5-9EC1-F1A454AA886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36" operator="equal" id="{33DAF026-1D82-45DC-B78E-6EADBED1D32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37" operator="equal" id="{E4AB6728-4D70-4CDA-BEB0-593239C4592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760BE6AE-8F27-40D3-AE80-279D6D8CEE6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28" operator="equal" id="{7051ADB2-95D5-4307-902C-486BCBDDB80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" operator="equal" id="{0531EB1F-005D-4070-942D-721357D4526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V17:Z21</xm:sqref>
        </x14:conditionalFormatting>
        <x14:conditionalFormatting xmlns:xm="http://schemas.microsoft.com/office/excel/2006/main">
          <x14:cfRule type="cellIs" priority="27" operator="equal" id="{F0B08437-10C5-4310-8261-C17904359BF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V17:Z21</xm:sqref>
        </x14:conditionalFormatting>
        <x14:conditionalFormatting xmlns:xm="http://schemas.microsoft.com/office/excel/2006/main">
          <x14:cfRule type="cellIs" priority="26" operator="equal" id="{78A69868-BB57-4845-B819-3D431BB465C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Y17:Y21</xm:sqref>
        </x14:conditionalFormatting>
        <x14:conditionalFormatting xmlns:xm="http://schemas.microsoft.com/office/excel/2006/main">
          <x14:cfRule type="cellIs" priority="25" operator="equal" id="{2AF074AB-6B4F-474E-93EC-9ED74609ACD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Z17:Z21</xm:sqref>
        </x14:conditionalFormatting>
        <x14:conditionalFormatting xmlns:xm="http://schemas.microsoft.com/office/excel/2006/main">
          <x14:cfRule type="cellIs" priority="24" operator="equal" id="{E8ADA350-0EE5-4EEF-AEE2-BE3187CCA5A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Q11:U11</xm:sqref>
        </x14:conditionalFormatting>
        <x14:conditionalFormatting xmlns:xm="http://schemas.microsoft.com/office/excel/2006/main">
          <x14:cfRule type="cellIs" priority="21" operator="equal" id="{C648472D-44BB-4E64-A6FC-FD29D8C5B77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22" operator="equal" id="{DF118FDB-8EDE-470C-A3C5-1CF4799D2B3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209F8CB7-1087-40EC-8831-59B248F58F1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19" operator="equal" id="{DBD8A617-C5FC-427B-855B-16184171735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DBCD2992-9B60-40E9-A55D-087561BA05B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Q8:U9</xm:sqref>
        </x14:conditionalFormatting>
        <x14:conditionalFormatting xmlns:xm="http://schemas.microsoft.com/office/excel/2006/main">
          <x14:cfRule type="cellIs" priority="18" operator="equal" id="{F20ACF8C-20CA-4A1B-AC63-2B57EF972D2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Q8:U9</xm:sqref>
        </x14:conditionalFormatting>
        <x14:conditionalFormatting xmlns:xm="http://schemas.microsoft.com/office/excel/2006/main">
          <x14:cfRule type="cellIs" priority="16" operator="equal" id="{74D6E4EF-8254-4EE2-AE22-CBC423406D5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841E54E5-4EC7-4D9F-8FB6-6B33AB4D38F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X30:Z30 X31 X32:Z32</xm:sqref>
        </x14:conditionalFormatting>
        <x14:conditionalFormatting xmlns:xm="http://schemas.microsoft.com/office/excel/2006/main">
          <x14:cfRule type="cellIs" priority="12" operator="equal" id="{E6C24F76-4E94-4690-BD93-C1D7D7EF877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" operator="equal" id="{75A03E26-6564-4682-B715-54A928616F9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11E6CA12-4070-457F-820A-BFF496CA758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Q31:W32 Q30:R30 V30:W30</xm:sqref>
        </x14:conditionalFormatting>
        <x14:conditionalFormatting xmlns:xm="http://schemas.microsoft.com/office/excel/2006/main">
          <x14:cfRule type="cellIs" priority="15" operator="equal" id="{812E8EE2-BF8F-4AD2-BC26-AEC311C356F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Q29:Z29 X30:Z30 X31 X32:Z32</xm:sqref>
        </x14:conditionalFormatting>
        <x14:conditionalFormatting xmlns:xm="http://schemas.microsoft.com/office/excel/2006/main">
          <x14:cfRule type="cellIs" priority="9" operator="equal" id="{2D4D47C7-AD5E-4DA1-8922-3AF9118DFB9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Y31</xm:sqref>
        </x14:conditionalFormatting>
        <x14:conditionalFormatting xmlns:xm="http://schemas.microsoft.com/office/excel/2006/main">
          <x14:cfRule type="cellIs" priority="10" operator="equal" id="{4724B829-EBA9-48F9-B1FF-2A7ED220C6D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1AB532BB-D828-4ED9-AE50-BED65D4878C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Y31</xm:sqref>
        </x14:conditionalFormatting>
        <x14:conditionalFormatting xmlns:xm="http://schemas.microsoft.com/office/excel/2006/main">
          <x14:cfRule type="cellIs" priority="6" operator="equal" id="{866058FA-AC32-448C-986F-D4321BCC3EA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Z31</xm:sqref>
        </x14:conditionalFormatting>
        <x14:conditionalFormatting xmlns:xm="http://schemas.microsoft.com/office/excel/2006/main">
          <x14:cfRule type="cellIs" priority="7" operator="equal" id="{AD1E1651-4161-43C0-94B6-5781F8CAA2D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1081004E-8750-4DA5-899B-595B1749AA5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Z31</xm:sqref>
        </x14:conditionalFormatting>
        <x14:conditionalFormatting xmlns:xm="http://schemas.microsoft.com/office/excel/2006/main">
          <x14:cfRule type="cellIs" priority="5" operator="equal" id="{8BFB9455-A823-4982-A892-E1334328B6E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3" operator="equal" id="{FCDA0B89-F835-459C-B598-4C3479104D6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EBF372E5-4E3A-4634-9F82-98B380E3915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AA32</xm:sqref>
        </x14:conditionalFormatting>
        <x14:conditionalFormatting xmlns:xm="http://schemas.microsoft.com/office/excel/2006/main">
          <x14:cfRule type="cellIs" priority="2" operator="equal" id="{07C7550A-E534-4224-8C3E-7B35EE59512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AA28:AA32</xm:sqref>
        </x14:conditionalFormatting>
        <x14:conditionalFormatting xmlns:xm="http://schemas.microsoft.com/office/excel/2006/main">
          <x14:cfRule type="cellIs" priority="1" operator="equal" id="{013A073D-E91B-41C2-9A94-9CEEA874914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A33:A37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Fórmulas!$B$2:$B$27</xm:f>
          </x14:formula1>
          <xm:sqref>L26:L27 L30:L32 Q17:Q21 B17:B21 L12:L14 G17:G21 B12:B14 V12:V14 G12:G14 Q12:Q14 G26:G27 V26:V27 L17:L21 V17:V21 Q8:Q9 B30:B32 G30:G32 L8:L9 V8:V9 G8:G9 B8:B9 Q30:Q32 V30:V32</xm:sqref>
        </x14:dataValidation>
        <x14:dataValidation type="list" allowBlank="1" showInputMessage="1" showErrorMessage="1">
          <x14:formula1>
            <xm:f>Fórmulas!$A$2:$A$12</xm:f>
          </x14:formula1>
          <xm:sqref>C8:C9 H8:H9 M8:M9 W17:W21 W8:W9 C12:C14 H12:H14 H26:H27 R12:R14 W12:W14 M30:M32 R17:R21 M12:M14 C17:C21 C30:C32 H30:H32 M17:M21 R8:R9 W26:W27 H17:H21 M26:M27 R30:R32 W30:W32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1"/>
  <sheetViews>
    <sheetView zoomScale="80" zoomScaleNormal="80" workbookViewId="0">
      <selection activeCell="F4" sqref="F4:K4"/>
    </sheetView>
  </sheetViews>
  <sheetFormatPr defaultRowHeight="15" x14ac:dyDescent="0.25"/>
  <cols>
    <col min="1" max="1" width="7.28515625" customWidth="1"/>
    <col min="4" max="4" width="11.42578125" customWidth="1"/>
    <col min="5" max="5" width="11" customWidth="1"/>
    <col min="6" max="6" width="15.5703125" customWidth="1"/>
    <col min="8" max="8" width="8.7109375" customWidth="1"/>
    <col min="9" max="9" width="11.42578125" customWidth="1"/>
    <col min="10" max="10" width="11.85546875" customWidth="1"/>
    <col min="11" max="11" width="13.85546875" customWidth="1"/>
    <col min="12" max="12" width="7.140625" customWidth="1"/>
    <col min="13" max="13" width="9" customWidth="1"/>
    <col min="15" max="15" width="11.7109375" customWidth="1"/>
    <col min="16" max="16" width="14.140625" customWidth="1"/>
    <col min="18" max="18" width="12.7109375" customWidth="1"/>
    <col min="19" max="19" width="12.140625" customWidth="1"/>
    <col min="20" max="20" width="10.5703125" bestFit="1" customWidth="1"/>
    <col min="21" max="21" width="13.42578125" bestFit="1" customWidth="1"/>
    <col min="24" max="24" width="11.5703125" customWidth="1"/>
    <col min="26" max="26" width="12.42578125" customWidth="1"/>
    <col min="27" max="27" width="8.140625" customWidth="1"/>
    <col min="29" max="29" width="18.140625" customWidth="1"/>
    <col min="30" max="30" width="31" customWidth="1"/>
  </cols>
  <sheetData>
    <row r="1" spans="1:30" ht="45.75" customHeight="1" x14ac:dyDescent="0.25">
      <c r="A1" s="411">
        <v>2025</v>
      </c>
      <c r="B1" s="411"/>
      <c r="C1" s="411"/>
      <c r="D1" s="411"/>
      <c r="E1" s="411"/>
      <c r="F1" s="12"/>
      <c r="G1" s="415" t="s">
        <v>72</v>
      </c>
      <c r="H1" s="416"/>
      <c r="I1" s="416"/>
      <c r="J1" s="416"/>
      <c r="K1" s="417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</row>
    <row r="2" spans="1:30" ht="17.25" x14ac:dyDescent="0.25">
      <c r="A2" s="413" t="s">
        <v>10</v>
      </c>
      <c r="B2" s="413"/>
      <c r="C2" s="413"/>
      <c r="D2" s="413"/>
      <c r="E2" s="413"/>
      <c r="F2" s="115"/>
      <c r="G2" s="413" t="s">
        <v>9</v>
      </c>
      <c r="H2" s="413"/>
      <c r="I2" s="413"/>
      <c r="J2" s="413"/>
      <c r="K2" s="115"/>
      <c r="L2" s="414" t="s">
        <v>56</v>
      </c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</row>
    <row r="3" spans="1:30" ht="18" x14ac:dyDescent="0.25">
      <c r="A3" s="447" t="s">
        <v>12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</row>
    <row r="4" spans="1:30" ht="16.5" customHeight="1" x14ac:dyDescent="0.25">
      <c r="A4" s="448" t="s">
        <v>13</v>
      </c>
      <c r="B4" s="448"/>
      <c r="C4" s="448"/>
      <c r="D4" s="448"/>
      <c r="E4" s="448"/>
      <c r="F4" s="450"/>
      <c r="G4" s="450"/>
      <c r="H4" s="450"/>
      <c r="I4" s="450"/>
      <c r="J4" s="450"/>
      <c r="K4" s="450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</row>
    <row r="5" spans="1:30" ht="15.75" thickBot="1" x14ac:dyDescent="0.3">
      <c r="A5" s="18" t="s">
        <v>14</v>
      </c>
      <c r="B5" s="523" t="s">
        <v>0</v>
      </c>
      <c r="C5" s="523"/>
      <c r="D5" s="523"/>
      <c r="E5" s="523"/>
      <c r="F5" s="523"/>
      <c r="G5" s="524" t="s">
        <v>1</v>
      </c>
      <c r="H5" s="524"/>
      <c r="I5" s="524"/>
      <c r="J5" s="524"/>
      <c r="K5" s="524"/>
      <c r="L5" s="525" t="s">
        <v>2</v>
      </c>
      <c r="M5" s="525"/>
      <c r="N5" s="525"/>
      <c r="O5" s="525"/>
      <c r="P5" s="525"/>
      <c r="Q5" s="523" t="s">
        <v>3</v>
      </c>
      <c r="R5" s="523"/>
      <c r="S5" s="523"/>
      <c r="T5" s="523"/>
      <c r="U5" s="523"/>
      <c r="V5" s="524" t="s">
        <v>4</v>
      </c>
      <c r="W5" s="524"/>
      <c r="X5" s="524"/>
      <c r="Y5" s="524"/>
      <c r="Z5" s="524"/>
      <c r="AA5" s="19" t="s">
        <v>15</v>
      </c>
    </row>
    <row r="6" spans="1:30" ht="15.75" thickBot="1" x14ac:dyDescent="0.3">
      <c r="A6" s="36" t="s">
        <v>57</v>
      </c>
      <c r="B6" s="493">
        <v>1</v>
      </c>
      <c r="C6" s="493"/>
      <c r="D6" s="493"/>
      <c r="E6" s="493"/>
      <c r="F6" s="493"/>
      <c r="G6" s="495">
        <v>2</v>
      </c>
      <c r="H6" s="495"/>
      <c r="I6" s="495"/>
      <c r="J6" s="495"/>
      <c r="K6" s="495"/>
      <c r="L6" s="495">
        <v>3</v>
      </c>
      <c r="M6" s="495"/>
      <c r="N6" s="495"/>
      <c r="O6" s="495"/>
      <c r="P6" s="495"/>
      <c r="Q6" s="493">
        <v>4</v>
      </c>
      <c r="R6" s="493"/>
      <c r="S6" s="493"/>
      <c r="T6" s="493"/>
      <c r="U6" s="493"/>
      <c r="V6" s="494">
        <v>5</v>
      </c>
      <c r="W6" s="494"/>
      <c r="X6" s="494"/>
      <c r="Y6" s="494"/>
      <c r="Z6" s="494"/>
      <c r="AA6" s="35">
        <v>6</v>
      </c>
    </row>
    <row r="7" spans="1:30" ht="16.5" x14ac:dyDescent="0.25">
      <c r="A7" s="4" t="s">
        <v>57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58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58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58</v>
      </c>
      <c r="Q7" s="5" t="s">
        <v>16</v>
      </c>
      <c r="R7" s="5" t="s">
        <v>17</v>
      </c>
      <c r="S7" s="5" t="s">
        <v>18</v>
      </c>
      <c r="T7" s="5" t="s">
        <v>19</v>
      </c>
      <c r="U7" s="5" t="s">
        <v>58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58</v>
      </c>
      <c r="AA7" s="4" t="s">
        <v>57</v>
      </c>
      <c r="AC7" s="28" t="s">
        <v>5</v>
      </c>
      <c r="AD7" s="43">
        <v>45992</v>
      </c>
    </row>
    <row r="8" spans="1:30" ht="87" customHeight="1" x14ac:dyDescent="0.25">
      <c r="A8" s="6" t="s">
        <v>57</v>
      </c>
      <c r="B8" s="38" t="s">
        <v>47</v>
      </c>
      <c r="C8" s="38"/>
      <c r="D8" s="38" t="s">
        <v>139</v>
      </c>
      <c r="E8" s="38" t="s">
        <v>310</v>
      </c>
      <c r="F8" s="38" t="s">
        <v>313</v>
      </c>
      <c r="G8" s="38" t="s">
        <v>31</v>
      </c>
      <c r="H8" s="38"/>
      <c r="I8" s="38"/>
      <c r="J8" s="38"/>
      <c r="K8" s="38" t="s">
        <v>84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40"/>
      <c r="Z8" s="38"/>
      <c r="AA8" s="39"/>
      <c r="AC8" s="31" t="s">
        <v>8</v>
      </c>
      <c r="AD8" s="30">
        <f>DAY(AD7)</f>
        <v>1</v>
      </c>
    </row>
    <row r="9" spans="1:30" ht="17.25" customHeight="1" thickBot="1" x14ac:dyDescent="0.3">
      <c r="A9" s="6" t="s">
        <v>57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  <c r="AC9" s="31" t="s">
        <v>9</v>
      </c>
      <c r="AD9" s="30">
        <f>MONTH(AD7)</f>
        <v>12</v>
      </c>
    </row>
    <row r="10" spans="1:30" ht="17.25" customHeight="1" thickBot="1" x14ac:dyDescent="0.3">
      <c r="A10" s="36">
        <v>7</v>
      </c>
      <c r="B10" s="493">
        <v>8</v>
      </c>
      <c r="C10" s="493"/>
      <c r="D10" s="493"/>
      <c r="E10" s="493"/>
      <c r="F10" s="493"/>
      <c r="G10" s="494">
        <v>9</v>
      </c>
      <c r="H10" s="494"/>
      <c r="I10" s="494"/>
      <c r="J10" s="494"/>
      <c r="K10" s="494"/>
      <c r="L10" s="495">
        <v>10</v>
      </c>
      <c r="M10" s="495"/>
      <c r="N10" s="495"/>
      <c r="O10" s="495"/>
      <c r="P10" s="495"/>
      <c r="Q10" s="493">
        <v>11</v>
      </c>
      <c r="R10" s="493"/>
      <c r="S10" s="493"/>
      <c r="T10" s="493"/>
      <c r="U10" s="493"/>
      <c r="V10" s="494">
        <v>12</v>
      </c>
      <c r="W10" s="494"/>
      <c r="X10" s="494"/>
      <c r="Y10" s="494"/>
      <c r="Z10" s="494"/>
      <c r="AA10" s="35">
        <v>13</v>
      </c>
      <c r="AC10" s="31" t="s">
        <v>10</v>
      </c>
      <c r="AD10" s="30">
        <f>YEAR(AD7)</f>
        <v>2025</v>
      </c>
    </row>
    <row r="11" spans="1:30" ht="16.5" customHeight="1" x14ac:dyDescent="0.25">
      <c r="A11" s="4" t="s">
        <v>57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58</v>
      </c>
      <c r="G11" s="5" t="s">
        <v>16</v>
      </c>
      <c r="H11" s="5" t="s">
        <v>17</v>
      </c>
      <c r="I11" s="5" t="s">
        <v>18</v>
      </c>
      <c r="J11" s="5" t="s">
        <v>19</v>
      </c>
      <c r="K11" s="5" t="s">
        <v>58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58</v>
      </c>
      <c r="Q11" s="5" t="s">
        <v>16</v>
      </c>
      <c r="R11" s="5" t="s">
        <v>17</v>
      </c>
      <c r="S11" s="5" t="s">
        <v>18</v>
      </c>
      <c r="T11" s="5" t="s">
        <v>19</v>
      </c>
      <c r="U11" s="5" t="s">
        <v>58</v>
      </c>
      <c r="V11" s="5" t="s">
        <v>16</v>
      </c>
      <c r="W11" s="5" t="s">
        <v>17</v>
      </c>
      <c r="X11" s="5" t="s">
        <v>18</v>
      </c>
      <c r="Y11" s="5" t="s">
        <v>19</v>
      </c>
      <c r="Z11" s="5" t="s">
        <v>58</v>
      </c>
      <c r="AA11" s="4" t="s">
        <v>57</v>
      </c>
      <c r="AC11" s="31" t="s">
        <v>6</v>
      </c>
      <c r="AD11" s="32">
        <f>DATE(AD10,AD9,1)</f>
        <v>45992</v>
      </c>
    </row>
    <row r="12" spans="1:30" ht="16.5" x14ac:dyDescent="0.25">
      <c r="A12" s="39" t="s">
        <v>57</v>
      </c>
      <c r="B12" s="38"/>
      <c r="C12" s="38"/>
      <c r="D12" s="8"/>
      <c r="E12" s="38"/>
      <c r="F12" s="8"/>
      <c r="G12" s="84"/>
      <c r="H12" s="84"/>
      <c r="I12" s="88"/>
      <c r="J12" s="89"/>
      <c r="K12" s="89"/>
      <c r="L12" s="38"/>
      <c r="M12" s="38"/>
      <c r="N12" s="38"/>
      <c r="O12" s="38"/>
      <c r="P12" s="38"/>
      <c r="Q12" s="84"/>
      <c r="R12" s="84"/>
      <c r="S12" s="84"/>
      <c r="T12" s="84"/>
      <c r="U12" s="89"/>
      <c r="V12" s="38"/>
      <c r="W12" s="38"/>
      <c r="X12" s="38"/>
      <c r="Y12" s="38"/>
      <c r="Z12" s="38"/>
      <c r="AA12" s="39" t="s">
        <v>57</v>
      </c>
      <c r="AC12" s="31" t="s">
        <v>11</v>
      </c>
      <c r="AD12" s="30">
        <f>WEEKDAY(AD11)</f>
        <v>2</v>
      </c>
    </row>
    <row r="13" spans="1:30" ht="16.5" x14ac:dyDescent="0.25">
      <c r="A13" s="39" t="s">
        <v>57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9" t="s">
        <v>57</v>
      </c>
      <c r="AC13" s="31" t="s">
        <v>7</v>
      </c>
      <c r="AD13" s="32">
        <f>EOMONTH(AD7,0)</f>
        <v>46022</v>
      </c>
    </row>
    <row r="14" spans="1:30" ht="17.25" thickBot="1" x14ac:dyDescent="0.3">
      <c r="A14" s="39" t="s">
        <v>57</v>
      </c>
      <c r="B14" s="58"/>
      <c r="C14" s="58"/>
      <c r="D14" s="58"/>
      <c r="E14" s="58"/>
      <c r="F14" s="58"/>
      <c r="G14" s="90"/>
      <c r="H14" s="90"/>
      <c r="I14" s="90"/>
      <c r="J14" s="90"/>
      <c r="K14" s="90"/>
      <c r="L14" s="58"/>
      <c r="M14" s="58"/>
      <c r="N14" s="58"/>
      <c r="O14" s="58"/>
      <c r="P14" s="58"/>
      <c r="Q14" s="58"/>
      <c r="R14" s="58"/>
      <c r="S14" s="58"/>
      <c r="T14" s="38"/>
      <c r="U14" s="58"/>
      <c r="V14" s="58"/>
      <c r="W14" s="58"/>
      <c r="X14" s="58"/>
      <c r="Y14" s="58"/>
      <c r="Z14" s="58"/>
      <c r="AA14" s="39" t="s">
        <v>57</v>
      </c>
      <c r="AC14" s="33" t="s">
        <v>8</v>
      </c>
      <c r="AD14" s="34">
        <f>DAY(AD13)</f>
        <v>31</v>
      </c>
    </row>
    <row r="15" spans="1:30" ht="15.75" customHeight="1" thickBot="1" x14ac:dyDescent="0.3">
      <c r="A15" s="36">
        <v>14</v>
      </c>
      <c r="B15" s="493">
        <v>15</v>
      </c>
      <c r="C15" s="493"/>
      <c r="D15" s="493"/>
      <c r="E15" s="493"/>
      <c r="F15" s="493"/>
      <c r="G15" s="494">
        <v>16</v>
      </c>
      <c r="H15" s="494"/>
      <c r="I15" s="494"/>
      <c r="J15" s="494"/>
      <c r="K15" s="494"/>
      <c r="L15" s="495">
        <v>17</v>
      </c>
      <c r="M15" s="495"/>
      <c r="N15" s="495"/>
      <c r="O15" s="495"/>
      <c r="P15" s="495"/>
      <c r="Q15" s="493">
        <v>18</v>
      </c>
      <c r="R15" s="493"/>
      <c r="S15" s="493"/>
      <c r="T15" s="493"/>
      <c r="U15" s="493"/>
      <c r="V15" s="494">
        <v>19</v>
      </c>
      <c r="W15" s="494"/>
      <c r="X15" s="494"/>
      <c r="Y15" s="494"/>
      <c r="Z15" s="494"/>
      <c r="AA15" s="51">
        <v>20</v>
      </c>
    </row>
    <row r="16" spans="1:30" x14ac:dyDescent="0.25">
      <c r="A16" s="4" t="s">
        <v>57</v>
      </c>
      <c r="B16" s="5" t="s">
        <v>16</v>
      </c>
      <c r="C16" s="5" t="s">
        <v>17</v>
      </c>
      <c r="D16" s="5" t="s">
        <v>18</v>
      </c>
      <c r="E16" s="5" t="s">
        <v>19</v>
      </c>
      <c r="F16" s="5" t="s">
        <v>58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58</v>
      </c>
      <c r="L16" s="5" t="s">
        <v>16</v>
      </c>
      <c r="M16" s="5" t="s">
        <v>17</v>
      </c>
      <c r="N16" s="5" t="s">
        <v>18</v>
      </c>
      <c r="O16" s="5" t="s">
        <v>19</v>
      </c>
      <c r="P16" s="5" t="s">
        <v>58</v>
      </c>
      <c r="Q16" s="5" t="s">
        <v>16</v>
      </c>
      <c r="R16" s="5" t="s">
        <v>17</v>
      </c>
      <c r="S16" s="5" t="s">
        <v>18</v>
      </c>
      <c r="T16" s="5" t="s">
        <v>19</v>
      </c>
      <c r="U16" s="5" t="s">
        <v>58</v>
      </c>
      <c r="V16" s="5" t="s">
        <v>16</v>
      </c>
      <c r="W16" s="5" t="s">
        <v>17</v>
      </c>
      <c r="X16" s="5" t="s">
        <v>18</v>
      </c>
      <c r="Y16" s="5" t="s">
        <v>19</v>
      </c>
      <c r="Z16" s="5" t="s">
        <v>58</v>
      </c>
      <c r="AA16" s="4" t="s">
        <v>57</v>
      </c>
    </row>
    <row r="17" spans="1:28" ht="15" customHeight="1" x14ac:dyDescent="0.25">
      <c r="A17" s="6" t="s">
        <v>57</v>
      </c>
      <c r="B17" s="88"/>
      <c r="C17" s="88"/>
      <c r="D17" s="89"/>
      <c r="E17" s="84"/>
      <c r="F17" s="89"/>
      <c r="G17" s="88"/>
      <c r="H17" s="88"/>
      <c r="I17" s="88"/>
      <c r="J17" s="88"/>
      <c r="K17" s="88"/>
      <c r="L17" s="38" t="s">
        <v>29</v>
      </c>
      <c r="M17" s="38"/>
      <c r="N17" s="38" t="s">
        <v>420</v>
      </c>
      <c r="O17" s="38" t="s">
        <v>422</v>
      </c>
      <c r="P17" s="86" t="s">
        <v>223</v>
      </c>
      <c r="Q17" s="88"/>
      <c r="R17" s="88"/>
      <c r="S17" s="88"/>
      <c r="T17" s="84"/>
      <c r="U17" s="84"/>
      <c r="V17" s="88"/>
      <c r="W17" s="88"/>
      <c r="X17" s="88"/>
      <c r="Y17" s="84"/>
      <c r="Z17" s="84"/>
      <c r="AA17" s="4" t="s">
        <v>57</v>
      </c>
    </row>
    <row r="18" spans="1:28" ht="15" customHeight="1" x14ac:dyDescent="0.25">
      <c r="A18" s="6" t="s">
        <v>57</v>
      </c>
      <c r="B18" s="95"/>
      <c r="C18" s="95"/>
      <c r="D18" s="100"/>
      <c r="E18" s="101"/>
      <c r="F18" s="100"/>
      <c r="G18" s="95"/>
      <c r="H18" s="88"/>
      <c r="I18" s="88"/>
      <c r="J18" s="88"/>
      <c r="K18" s="88"/>
      <c r="L18" s="38"/>
      <c r="M18" s="38"/>
      <c r="N18" s="38"/>
      <c r="O18" s="38"/>
      <c r="P18" s="86"/>
      <c r="Q18" s="88"/>
      <c r="R18" s="88"/>
      <c r="S18" s="95"/>
      <c r="T18" s="101"/>
      <c r="U18" s="101"/>
      <c r="V18" s="88"/>
      <c r="W18" s="88"/>
      <c r="X18" s="95"/>
      <c r="Y18" s="101"/>
      <c r="Z18" s="101"/>
      <c r="AA18" s="4" t="s">
        <v>57</v>
      </c>
    </row>
    <row r="19" spans="1:28" ht="15" customHeight="1" x14ac:dyDescent="0.25">
      <c r="A19" s="6" t="s">
        <v>57</v>
      </c>
      <c r="B19" s="94"/>
      <c r="C19" s="94"/>
      <c r="D19" s="94"/>
      <c r="E19" s="94"/>
      <c r="F19" s="94"/>
      <c r="G19" s="88"/>
      <c r="H19" s="95"/>
      <c r="I19" s="95"/>
      <c r="J19" s="95"/>
      <c r="K19" s="95"/>
      <c r="L19" s="8"/>
      <c r="M19" s="8"/>
      <c r="N19" s="9"/>
      <c r="O19" s="9"/>
      <c r="P19" s="9"/>
      <c r="Q19" s="9"/>
      <c r="R19" s="9"/>
      <c r="S19" s="95"/>
      <c r="T19" s="101"/>
      <c r="U19" s="101"/>
      <c r="V19" s="9"/>
      <c r="W19" s="9"/>
      <c r="X19" s="95"/>
      <c r="Y19" s="101"/>
      <c r="Z19" s="101"/>
      <c r="AA19" s="87" t="s">
        <v>57</v>
      </c>
    </row>
    <row r="20" spans="1:28" ht="15" customHeight="1" x14ac:dyDescent="0.25">
      <c r="A20" s="6" t="s">
        <v>57</v>
      </c>
      <c r="B20" s="112"/>
      <c r="C20" s="94"/>
      <c r="D20" s="94"/>
      <c r="E20" s="112"/>
      <c r="F20" s="91"/>
      <c r="G20" s="111"/>
      <c r="H20" s="108"/>
      <c r="I20" s="95"/>
      <c r="J20" s="95"/>
      <c r="K20" s="109"/>
      <c r="L20" s="106"/>
      <c r="M20" s="8"/>
      <c r="N20" s="8"/>
      <c r="O20" s="106"/>
      <c r="P20" s="106"/>
      <c r="Q20" s="106"/>
      <c r="R20" s="8"/>
      <c r="S20" s="108"/>
      <c r="T20" s="107"/>
      <c r="U20" s="107"/>
      <c r="V20" s="106"/>
      <c r="W20" s="8"/>
      <c r="X20" s="108"/>
      <c r="Y20" s="107"/>
      <c r="Z20" s="107"/>
      <c r="AA20" s="6" t="s">
        <v>57</v>
      </c>
      <c r="AB20" s="104"/>
    </row>
    <row r="21" spans="1:28" ht="15.75" customHeight="1" thickBot="1" x14ac:dyDescent="0.3">
      <c r="A21" s="6" t="s">
        <v>57</v>
      </c>
      <c r="B21" s="98"/>
      <c r="C21" s="98"/>
      <c r="D21" s="97"/>
      <c r="E21" s="98"/>
      <c r="F21" s="98"/>
      <c r="G21" s="96"/>
      <c r="H21" s="96"/>
      <c r="I21" s="110"/>
      <c r="J21" s="96"/>
      <c r="K21" s="96"/>
      <c r="L21" s="92"/>
      <c r="M21" s="103"/>
      <c r="N21" s="8"/>
      <c r="O21" s="105"/>
      <c r="P21" s="105"/>
      <c r="Q21" s="92"/>
      <c r="R21" s="92"/>
      <c r="S21" s="102"/>
      <c r="T21" s="93"/>
      <c r="U21" s="93"/>
      <c r="V21" s="92"/>
      <c r="W21" s="92"/>
      <c r="X21" s="102"/>
      <c r="Y21" s="93"/>
      <c r="Z21" s="93"/>
      <c r="AA21" s="6" t="s">
        <v>57</v>
      </c>
    </row>
    <row r="22" spans="1:28" ht="13.5" customHeight="1" thickBot="1" x14ac:dyDescent="0.3">
      <c r="A22" s="54">
        <v>21</v>
      </c>
      <c r="B22" s="505">
        <v>22</v>
      </c>
      <c r="C22" s="506"/>
      <c r="D22" s="506"/>
      <c r="E22" s="506"/>
      <c r="F22" s="507"/>
      <c r="G22" s="508">
        <v>23</v>
      </c>
      <c r="H22" s="494"/>
      <c r="I22" s="494"/>
      <c r="J22" s="494"/>
      <c r="K22" s="509"/>
      <c r="L22" s="510">
        <v>24</v>
      </c>
      <c r="M22" s="495"/>
      <c r="N22" s="495"/>
      <c r="O22" s="495"/>
      <c r="P22" s="511"/>
      <c r="Q22" s="521">
        <v>25</v>
      </c>
      <c r="R22" s="493"/>
      <c r="S22" s="493"/>
      <c r="T22" s="493"/>
      <c r="U22" s="507"/>
      <c r="V22" s="522">
        <v>26</v>
      </c>
      <c r="W22" s="494"/>
      <c r="X22" s="494"/>
      <c r="Y22" s="494"/>
      <c r="Z22" s="494"/>
      <c r="AA22" s="51">
        <v>27</v>
      </c>
    </row>
    <row r="23" spans="1:28" ht="19.5" customHeight="1" x14ac:dyDescent="0.25">
      <c r="A23" s="4" t="s">
        <v>57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58</v>
      </c>
      <c r="G23" s="5" t="s">
        <v>16</v>
      </c>
      <c r="H23" s="5" t="s">
        <v>17</v>
      </c>
      <c r="I23" s="5" t="s">
        <v>18</v>
      </c>
      <c r="J23" s="5" t="s">
        <v>19</v>
      </c>
      <c r="K23" s="5" t="s">
        <v>58</v>
      </c>
      <c r="L23" s="5" t="s">
        <v>16</v>
      </c>
      <c r="M23" s="5" t="s">
        <v>17</v>
      </c>
      <c r="N23" s="5" t="s">
        <v>18</v>
      </c>
      <c r="O23" s="5" t="s">
        <v>19</v>
      </c>
      <c r="P23" s="5" t="s">
        <v>58</v>
      </c>
      <c r="Q23" s="5" t="s">
        <v>16</v>
      </c>
      <c r="R23" s="5" t="s">
        <v>17</v>
      </c>
      <c r="S23" s="5" t="s">
        <v>18</v>
      </c>
      <c r="T23" s="5" t="s">
        <v>19</v>
      </c>
      <c r="U23" s="5" t="s">
        <v>58</v>
      </c>
      <c r="V23" s="5" t="s">
        <v>16</v>
      </c>
      <c r="W23" s="5" t="s">
        <v>17</v>
      </c>
      <c r="X23" s="5" t="s">
        <v>18</v>
      </c>
      <c r="Y23" s="5" t="s">
        <v>19</v>
      </c>
      <c r="Z23" s="5" t="s">
        <v>58</v>
      </c>
      <c r="AA23" s="4" t="s">
        <v>57</v>
      </c>
    </row>
    <row r="24" spans="1:28" ht="19.5" customHeight="1" x14ac:dyDescent="0.25">
      <c r="A24" s="4" t="s">
        <v>57</v>
      </c>
      <c r="G24" s="5"/>
      <c r="H24" s="5"/>
      <c r="I24" s="5"/>
      <c r="J24" s="5"/>
      <c r="K24" s="5"/>
      <c r="L24" s="651" t="s">
        <v>118</v>
      </c>
      <c r="M24" s="652"/>
      <c r="N24" s="652"/>
      <c r="O24" s="652"/>
      <c r="P24" s="653"/>
      <c r="Q24" s="496" t="s">
        <v>119</v>
      </c>
      <c r="R24" s="497"/>
      <c r="S24" s="497"/>
      <c r="T24" s="497"/>
      <c r="U24" s="498"/>
      <c r="V24" s="5"/>
      <c r="W24" s="5"/>
      <c r="X24" s="5"/>
      <c r="Y24" s="5"/>
      <c r="Z24" s="5"/>
      <c r="AA24" s="4" t="s">
        <v>57</v>
      </c>
    </row>
    <row r="25" spans="1:28" ht="19.5" customHeight="1" x14ac:dyDescent="0.25">
      <c r="A25" s="4" t="s">
        <v>57</v>
      </c>
      <c r="G25" s="5"/>
      <c r="H25" s="5"/>
      <c r="I25" s="5"/>
      <c r="J25" s="5"/>
      <c r="K25" s="5"/>
      <c r="L25" s="654"/>
      <c r="M25" s="655"/>
      <c r="N25" s="655"/>
      <c r="O25" s="655"/>
      <c r="P25" s="656"/>
      <c r="Q25" s="499"/>
      <c r="R25" s="500"/>
      <c r="S25" s="500"/>
      <c r="T25" s="500"/>
      <c r="U25" s="501"/>
      <c r="V25" s="5"/>
      <c r="W25" s="5"/>
      <c r="X25" s="5"/>
      <c r="Y25" s="5"/>
      <c r="Z25" s="5"/>
      <c r="AA25" s="4" t="s">
        <v>57</v>
      </c>
    </row>
    <row r="26" spans="1:28" ht="15" customHeight="1" x14ac:dyDescent="0.25">
      <c r="A26" s="4" t="s">
        <v>57</v>
      </c>
      <c r="G26" s="84"/>
      <c r="H26" s="84"/>
      <c r="I26" s="84"/>
      <c r="J26" s="84"/>
      <c r="K26" s="84"/>
      <c r="L26" s="654"/>
      <c r="M26" s="655"/>
      <c r="N26" s="655"/>
      <c r="O26" s="655"/>
      <c r="P26" s="656"/>
      <c r="Q26" s="499"/>
      <c r="R26" s="500"/>
      <c r="S26" s="500"/>
      <c r="T26" s="500"/>
      <c r="U26" s="501"/>
      <c r="V26" s="84"/>
      <c r="W26" s="84"/>
      <c r="X26" s="84"/>
      <c r="Y26" s="84"/>
      <c r="Z26" s="84"/>
      <c r="AA26" s="4" t="s">
        <v>57</v>
      </c>
    </row>
    <row r="27" spans="1:28" ht="15.75" customHeight="1" thickBot="1" x14ac:dyDescent="0.3">
      <c r="A27" s="39" t="s">
        <v>57</v>
      </c>
      <c r="G27" s="84"/>
      <c r="H27" s="84"/>
      <c r="I27" s="38"/>
      <c r="J27" s="38"/>
      <c r="K27" s="38"/>
      <c r="L27" s="657"/>
      <c r="M27" s="658"/>
      <c r="N27" s="658"/>
      <c r="O27" s="658"/>
      <c r="P27" s="659"/>
      <c r="Q27" s="518"/>
      <c r="R27" s="519"/>
      <c r="S27" s="519"/>
      <c r="T27" s="519"/>
      <c r="U27" s="520"/>
      <c r="V27" s="84"/>
      <c r="W27" s="84"/>
      <c r="X27" s="84"/>
      <c r="Y27" s="84"/>
      <c r="Z27" s="84"/>
      <c r="AA27" s="4" t="s">
        <v>57</v>
      </c>
    </row>
    <row r="28" spans="1:28" ht="15.75" customHeight="1" thickBot="1" x14ac:dyDescent="0.3">
      <c r="A28" s="37">
        <v>28</v>
      </c>
      <c r="B28" s="489">
        <v>29</v>
      </c>
      <c r="C28" s="490"/>
      <c r="D28" s="490"/>
      <c r="E28" s="490"/>
      <c r="F28" s="491"/>
      <c r="G28" s="492">
        <v>30</v>
      </c>
      <c r="H28" s="492"/>
      <c r="I28" s="492"/>
      <c r="J28" s="492"/>
      <c r="K28" s="492"/>
      <c r="L28" s="510">
        <v>31</v>
      </c>
      <c r="M28" s="495"/>
      <c r="N28" s="495"/>
      <c r="O28" s="495"/>
      <c r="P28" s="512"/>
      <c r="Q28" s="513"/>
      <c r="R28" s="514"/>
      <c r="S28" s="514"/>
      <c r="T28" s="514"/>
      <c r="U28" s="515"/>
      <c r="V28" s="516"/>
      <c r="W28" s="514"/>
      <c r="X28" s="514"/>
      <c r="Y28" s="514"/>
      <c r="Z28" s="517"/>
      <c r="AA28" s="69"/>
      <c r="AB28" s="66"/>
    </row>
    <row r="29" spans="1:28" ht="15" customHeight="1" x14ac:dyDescent="0.25">
      <c r="A29" s="4" t="s">
        <v>57</v>
      </c>
      <c r="B29" s="116" t="s">
        <v>16</v>
      </c>
      <c r="C29" s="116" t="s">
        <v>17</v>
      </c>
      <c r="D29" s="116" t="s">
        <v>18</v>
      </c>
      <c r="E29" s="116" t="s">
        <v>19</v>
      </c>
      <c r="F29" s="116" t="s">
        <v>58</v>
      </c>
      <c r="G29" s="116" t="s">
        <v>16</v>
      </c>
      <c r="H29" s="116" t="s">
        <v>17</v>
      </c>
      <c r="I29" s="116" t="s">
        <v>18</v>
      </c>
      <c r="J29" s="116" t="s">
        <v>19</v>
      </c>
      <c r="K29" s="116" t="s">
        <v>58</v>
      </c>
      <c r="L29" s="116" t="s">
        <v>16</v>
      </c>
      <c r="M29" s="116" t="s">
        <v>17</v>
      </c>
      <c r="N29" s="116" t="s">
        <v>18</v>
      </c>
      <c r="O29" s="116" t="s">
        <v>19</v>
      </c>
      <c r="P29" s="44" t="s">
        <v>58</v>
      </c>
      <c r="Q29" s="65"/>
      <c r="R29" s="76"/>
      <c r="S29" s="76"/>
      <c r="T29" s="65"/>
      <c r="U29" s="64"/>
      <c r="V29" s="64"/>
      <c r="W29" s="64"/>
      <c r="X29" s="64"/>
      <c r="Y29" s="76"/>
      <c r="Z29" s="65"/>
      <c r="AA29" s="64"/>
      <c r="AB29" s="67"/>
    </row>
    <row r="30" spans="1:28" x14ac:dyDescent="0.25">
      <c r="A30" s="39" t="s">
        <v>57</v>
      </c>
      <c r="B30" s="38"/>
      <c r="C30" s="38"/>
      <c r="D30" s="50"/>
      <c r="E30" s="50"/>
      <c r="F30" s="86"/>
      <c r="G30" s="38"/>
      <c r="H30" s="38"/>
      <c r="I30" s="38"/>
      <c r="J30" s="38"/>
      <c r="K30" s="38"/>
      <c r="L30" s="660" t="s">
        <v>117</v>
      </c>
      <c r="M30" s="660"/>
      <c r="N30" s="660"/>
      <c r="O30" s="660"/>
      <c r="P30" s="660"/>
      <c r="Q30" s="77"/>
      <c r="R30" s="73"/>
      <c r="S30" s="62"/>
      <c r="T30" s="63"/>
      <c r="U30" s="72"/>
      <c r="V30" s="77"/>
      <c r="W30" s="62"/>
      <c r="X30" s="73"/>
      <c r="Y30" s="75"/>
      <c r="Z30" s="62"/>
      <c r="AA30" s="70"/>
      <c r="AB30" s="68"/>
    </row>
    <row r="31" spans="1:28" x14ac:dyDescent="0.25">
      <c r="A31" s="39" t="s">
        <v>57</v>
      </c>
      <c r="B31" s="38"/>
      <c r="C31" s="38"/>
      <c r="D31" s="38"/>
      <c r="E31" s="38"/>
      <c r="F31" s="38"/>
      <c r="G31" s="84"/>
      <c r="H31" s="84"/>
      <c r="I31" s="84"/>
      <c r="J31" s="38"/>
      <c r="K31" s="38"/>
      <c r="L31" s="660"/>
      <c r="M31" s="660"/>
      <c r="N31" s="660"/>
      <c r="O31" s="660"/>
      <c r="P31" s="660"/>
      <c r="Q31" s="77"/>
      <c r="R31" s="78"/>
      <c r="S31" s="62"/>
      <c r="T31" s="78"/>
      <c r="U31" s="62"/>
      <c r="V31" s="62"/>
      <c r="W31" s="74"/>
      <c r="X31" s="74"/>
      <c r="Y31" s="73"/>
      <c r="Z31" s="62"/>
      <c r="AA31" s="70"/>
      <c r="AB31" s="68"/>
    </row>
    <row r="32" spans="1:28" x14ac:dyDescent="0.25">
      <c r="A32" s="42" t="s">
        <v>57</v>
      </c>
      <c r="B32" s="38"/>
      <c r="C32" s="38"/>
      <c r="D32" s="38"/>
      <c r="E32" s="38"/>
      <c r="F32" s="38"/>
      <c r="G32" s="38"/>
      <c r="H32" s="38"/>
      <c r="I32" s="84"/>
      <c r="J32" s="84"/>
      <c r="K32" s="84"/>
      <c r="L32" s="660"/>
      <c r="M32" s="660"/>
      <c r="N32" s="660"/>
      <c r="O32" s="660"/>
      <c r="P32" s="660"/>
      <c r="Q32" s="77"/>
      <c r="R32" s="74"/>
      <c r="S32" s="62"/>
      <c r="T32" s="79"/>
      <c r="U32" s="62"/>
      <c r="V32" s="62"/>
      <c r="W32" s="62"/>
      <c r="X32" s="74"/>
      <c r="Y32" s="74"/>
      <c r="Z32" s="72"/>
      <c r="AA32" s="71"/>
      <c r="AB32" s="68"/>
    </row>
    <row r="33" spans="10:17" x14ac:dyDescent="0.25">
      <c r="Q33" s="59"/>
    </row>
    <row r="41" spans="10:17" x14ac:dyDescent="0.25">
      <c r="J41" s="114"/>
    </row>
  </sheetData>
  <mergeCells count="43">
    <mergeCell ref="L30:P32"/>
    <mergeCell ref="B22:F22"/>
    <mergeCell ref="G22:K22"/>
    <mergeCell ref="L22:P22"/>
    <mergeCell ref="Q22:U22"/>
    <mergeCell ref="V22:Z22"/>
    <mergeCell ref="B28:F28"/>
    <mergeCell ref="G28:K28"/>
    <mergeCell ref="L28:P28"/>
    <mergeCell ref="Q28:U28"/>
    <mergeCell ref="V28:Z28"/>
    <mergeCell ref="L24:P27"/>
    <mergeCell ref="Q24:U27"/>
    <mergeCell ref="B10:F10"/>
    <mergeCell ref="G10:K10"/>
    <mergeCell ref="L10:P10"/>
    <mergeCell ref="Q10:U10"/>
    <mergeCell ref="V10:Z10"/>
    <mergeCell ref="B15:F15"/>
    <mergeCell ref="G15:K15"/>
    <mergeCell ref="L15:P15"/>
    <mergeCell ref="Q15:U15"/>
    <mergeCell ref="V15:Z15"/>
    <mergeCell ref="B6:F6"/>
    <mergeCell ref="G6:K6"/>
    <mergeCell ref="L6:P6"/>
    <mergeCell ref="Q6:U6"/>
    <mergeCell ref="V6:Z6"/>
    <mergeCell ref="A3:AA3"/>
    <mergeCell ref="A4:E4"/>
    <mergeCell ref="F4:K4"/>
    <mergeCell ref="L4:AA4"/>
    <mergeCell ref="B5:F5"/>
    <mergeCell ref="G5:K5"/>
    <mergeCell ref="L5:P5"/>
    <mergeCell ref="Q5:U5"/>
    <mergeCell ref="V5:Z5"/>
    <mergeCell ref="A1:E1"/>
    <mergeCell ref="G1:K1"/>
    <mergeCell ref="L1:AA1"/>
    <mergeCell ref="A2:E2"/>
    <mergeCell ref="G2:J2"/>
    <mergeCell ref="L2:AA2"/>
  </mergeCells>
  <dataValidations count="1">
    <dataValidation type="list" allowBlank="1" showInputMessage="1" showErrorMessage="1" sqref="G1">
      <formula1>"Janeiro,Fevereiro,Março, Abril,Maio,Junho,Julho,Agosto,Setembro,Outubro,Novembro,Dezembro"</formula1>
    </dataValidation>
  </dataValidations>
  <printOptions horizontalCentered="1"/>
  <pageMargins left="0.25" right="2.93" top="0.75" bottom="0.75" header="0.3" footer="0.3"/>
  <pageSetup paperSize="9" scale="26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0" operator="equal" id="{0F4B78EC-93CC-448B-A365-874128F2EC2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7C107A8E-9A9C-4E41-8C18-97D92D3FF24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V9:AA9 B23:Z23 B17:C21 Q30:Q32 G17:O18 I30:K30 Z8:AA8 I19:I21 Q17:U18 V26:AA27 I31 I32:K32 G27:H27 A8:P9 K19:U21 G24:K26 V8:X8 V24:Z25 A16:A21 A11:A14</xm:sqref>
        </x14:conditionalFormatting>
        <x14:conditionalFormatting xmlns:xm="http://schemas.microsoft.com/office/excel/2006/main">
          <x14:cfRule type="cellIs" priority="113" operator="equal" id="{40BAC9F4-B28D-4662-9C1F-B153288E739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operator="equal" id="{6E7AF61F-6A86-414D-9DAC-B42B642C779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D770E1A1-37A5-4037-954D-F144D589CDC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B31:H32 B30:C30 G30:H30</xm:sqref>
        </x14:conditionalFormatting>
        <x14:conditionalFormatting xmlns:xm="http://schemas.microsoft.com/office/excel/2006/main">
          <x14:cfRule type="cellIs" priority="105" operator="equal" id="{D85C2DCB-C89A-4C81-843A-4B98628217E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B11:P11 B12:C12 L12:T12 E12 G12:H12 B16:AA16 B17:C21 G17:O18 I19:I21 B13:AA14 Q17:U18 AA17:AA21 K19:U21 V11:AA12 A10:A32</xm:sqref>
        </x14:conditionalFormatting>
        <x14:conditionalFormatting xmlns:xm="http://schemas.microsoft.com/office/excel/2006/main">
          <x14:cfRule type="cellIs" priority="106" operator="equal" id="{71DA104D-CDEB-4072-969E-44B98DF9942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FB8B9CF8-5B9C-4923-B4D2-E34A34BFC2D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B12:C12 L12:T12 E12 G12:H12 B13:AA14 V12:AA12</xm:sqref>
        </x14:conditionalFormatting>
        <x14:conditionalFormatting xmlns:xm="http://schemas.microsoft.com/office/excel/2006/main">
          <x14:cfRule type="cellIs" priority="119" operator="equal" id="{AED2CBA0-252B-4B63-BE88-0B55F474374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A5:B5 G5 L5 Q5:V5 AA5:AA6 V9:AA9 AA10 AA15 AA22 B23:AA23 AA28 B29:K29 A6:A7 C7:AA7 Q30:Q32 I30:K30 Z8:AA8 G27:H27 I31 I32:K32 A8:P9 Q29:V29 G24:K26 V8:X8 V24:AA27</xm:sqref>
        </x14:conditionalFormatting>
        <x14:conditionalFormatting xmlns:xm="http://schemas.microsoft.com/office/excel/2006/main">
          <x14:cfRule type="cellIs" priority="110" operator="equal" id="{0D6D67FA-F17D-4195-919A-6D9BE67AF04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1" operator="equal" id="{274BC747-A97B-4980-BD1C-163C6B7930B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39C13CCE-BE18-4A0F-BA5A-DC7AC1D4CA6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R30:R32</xm:sqref>
        </x14:conditionalFormatting>
        <x14:conditionalFormatting xmlns:xm="http://schemas.microsoft.com/office/excel/2006/main">
          <x14:cfRule type="cellIs" priority="117" operator="equal" id="{01295244-4327-4381-86FC-9A44D2C34AE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8FF40BD0-E76F-4157-901C-448A1DFA17E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S31:V31 X30:AA32 S32 U32:V32 S30 V30</xm:sqref>
        </x14:conditionalFormatting>
        <x14:conditionalFormatting xmlns:xm="http://schemas.microsoft.com/office/excel/2006/main">
          <x14:cfRule type="cellIs" priority="108" operator="equal" id="{AB76D023-1921-43DF-8C79-5FA3B646498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90BBA5B2-C878-4BBC-BF3A-C04A554AF54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W29:W32</xm:sqref>
        </x14:conditionalFormatting>
        <x14:conditionalFormatting xmlns:xm="http://schemas.microsoft.com/office/excel/2006/main">
          <x14:cfRule type="cellIs" priority="88" operator="equal" id="{EA7D7814-2896-4C8B-845E-7BD5577D269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CBC1DD93-9124-4A5D-975D-2BE5EDB2EF0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116" operator="equal" id="{74AD741D-087C-49FB-999F-29B53A93CCE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W29:AA32 S31:V31 S32 U32:V32 S30 V30</xm:sqref>
        </x14:conditionalFormatting>
        <x14:conditionalFormatting xmlns:xm="http://schemas.microsoft.com/office/excel/2006/main">
          <x14:cfRule type="cellIs" priority="103" operator="equal" id="{0E667926-749F-4832-88ED-0A3E5A540C1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" operator="equal" id="{483D44E6-091E-4590-8829-95AA3A6705D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102" operator="equal" id="{EF252383-BCE4-4569-97BA-BC306B3F2C2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100" operator="equal" id="{0EBB4050-5ED6-48DD-942A-601DC6874C8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038869C5-75CE-46C8-A5DD-57796AEF361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99" operator="equal" id="{C238144D-378C-4003-BC20-B36861A5DE8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97" operator="equal" id="{D953A039-6043-4D08-975A-7B64C4187F5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" operator="equal" id="{4535E45F-D9CA-431B-8BB3-438ED64F9FC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96" operator="equal" id="{A14275EF-A99B-4585-94D7-DBCC878C231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94" operator="equal" id="{47FFBB8E-903B-45FD-8487-AFA9131E5FB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F9EE3D47-BF58-4548-94FA-8DF049663D6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93" operator="equal" id="{9536C79B-C254-40E0-ABD4-3BC8BB2D592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91" operator="equal" id="{79DE920E-AD31-4EBC-B516-A248D908901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5AE00E6B-8E76-4754-8FBD-FA25C7A44BE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0" operator="equal" id="{84FD0460-01F1-4DDB-BC05-19C0057CC0B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87" operator="equal" id="{D931C2EE-8693-4DB6-9652-ECB4347CAB7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86" operator="equal" id="{061C6385-7657-415C-90AD-BD28E06F0D8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72" operator="equal" id="{8240863D-FAD1-41CA-9AD8-04656584BAA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131C6CA3-978D-4D00-BFC8-3682BB89D49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71" operator="equal" id="{6A0090CB-34B3-46F7-A9F9-AA5D5401757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84" operator="equal" id="{822BECC8-70F4-47EE-98A2-602EE39DCBF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" operator="equal" id="{0468FB8C-F1A2-4BBC-9901-2A52121BDED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ellIs" priority="83" operator="equal" id="{49A85BE3-0429-40CD-A12B-CB248EED639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ellIs" priority="82" operator="equal" id="{D3129FF2-826D-490F-B86C-405B996B437B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ellIs" priority="75" operator="equal" id="{88D5EA23-B3FC-4559-85B2-B00C1AC8DD1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T17:T21</xm:sqref>
        </x14:conditionalFormatting>
        <x14:conditionalFormatting xmlns:xm="http://schemas.microsoft.com/office/excel/2006/main">
          <x14:cfRule type="cellIs" priority="74" operator="equal" id="{0440200C-16DA-4CE2-B143-C6F01B93C12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U17:U21</xm:sqref>
        </x14:conditionalFormatting>
        <x14:conditionalFormatting xmlns:xm="http://schemas.microsoft.com/office/excel/2006/main">
          <x14:cfRule type="cellIs" priority="69" operator="equal" id="{7C72AD1C-B758-4129-B5F7-31BBE7020A3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D3AE3F35-16F6-4CA2-8EB2-7EE4D087137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68" operator="equal" id="{B55D94A8-56EA-42ED-AF09-4BE6624B87A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65" operator="equal" id="{AB3B9A2C-D06F-45D0-B7A0-F32DD404F95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66" operator="equal" id="{43B29A51-A5D1-4CE9-84AE-C7DC4104E99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4093A5A7-F622-49CE-B912-B20199E987F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62" operator="equal" id="{BADA9F64-0A0A-4E27-893A-C672444BF6D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63" operator="equal" id="{42FA2263-B6C4-412D-93EF-A64160D00AE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EB96F7EF-32A7-4B71-9012-393BA7BBA63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50" operator="equal" id="{46F2406B-1866-4329-A17A-70CEBC9D650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51" operator="equal" id="{7F9FC765-35C8-4E9F-8EB4-F4DD3423CBA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79123274-8E02-4171-989A-4FE100DDE9F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47" operator="equal" id="{A96F87E9-4158-4A96-836A-FD53624C545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48" operator="equal" id="{785697C9-347B-4C43-8FD9-520EED0E811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97CCCB3B-F330-4975-945B-B6967D015E8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46" operator="equal" id="{1CD155E3-C116-428B-B60B-49F874E03DA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44" operator="equal" id="{9A4399AB-E2EA-449F-B7CC-16BB88448E3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22CBC520-F690-4B74-8284-1CAFDAAA1F6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L29:P29</xm:sqref>
        </x14:conditionalFormatting>
        <x14:conditionalFormatting xmlns:xm="http://schemas.microsoft.com/office/excel/2006/main">
          <x14:cfRule type="cellIs" priority="43" operator="equal" id="{ED6ADE2A-08DC-47B2-8FB5-8AD372FC7E6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L29:P29</xm:sqref>
        </x14:conditionalFormatting>
        <x14:conditionalFormatting xmlns:xm="http://schemas.microsoft.com/office/excel/2006/main">
          <x14:cfRule type="cellIs" priority="20" operator="equal" id="{94173094-F759-4DB2-BB01-6868F5D2551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3612413F-4F42-4D19-99A5-9EE498C901F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V17:Z21</xm:sqref>
        </x14:conditionalFormatting>
        <x14:conditionalFormatting xmlns:xm="http://schemas.microsoft.com/office/excel/2006/main">
          <x14:cfRule type="cellIs" priority="19" operator="equal" id="{496662E1-A942-4F42-BE0F-2FA4A148FA5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V17:Z21</xm:sqref>
        </x14:conditionalFormatting>
        <x14:conditionalFormatting xmlns:xm="http://schemas.microsoft.com/office/excel/2006/main">
          <x14:cfRule type="cellIs" priority="18" operator="equal" id="{8A43F880-1A3B-4813-A5E6-29E473E96A8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Y17:Y21</xm:sqref>
        </x14:conditionalFormatting>
        <x14:conditionalFormatting xmlns:xm="http://schemas.microsoft.com/office/excel/2006/main">
          <x14:cfRule type="cellIs" priority="17" operator="equal" id="{BCE4B1FC-55CF-4DB4-BF5A-5E0049077FC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Z17:Z21</xm:sqref>
        </x14:conditionalFormatting>
        <x14:conditionalFormatting xmlns:xm="http://schemas.microsoft.com/office/excel/2006/main">
          <x14:cfRule type="cellIs" priority="16" operator="equal" id="{DFABE7E0-32B8-4F84-94BC-7DCCB9C0B94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Q11:U11</xm:sqref>
        </x14:conditionalFormatting>
        <x14:conditionalFormatting xmlns:xm="http://schemas.microsoft.com/office/excel/2006/main">
          <x14:cfRule type="cellIs" priority="13" operator="equal" id="{17A45B74-D108-4000-A39F-B2AD4453854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ellIs" priority="14" operator="equal" id="{D3446277-7764-4BC4-B213-351A341129A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1F9F6649-55E5-49CB-B5AE-78C522B221F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ellIs" priority="10" operator="equal" id="{010BF50D-4008-4367-B239-049C6656B10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11" operator="equal" id="{62C8060A-9659-4BBB-90D4-DC57C96B40E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A95C4D55-6CC3-47B3-8B15-1094422900D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5" operator="equal" id="{5716C95A-9FC3-44CB-9A1E-9C2FBF2EEF3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1174D1F7-F990-4E8A-B7D9-017E64B510C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Q8:U9</xm:sqref>
        </x14:conditionalFormatting>
        <x14:conditionalFormatting xmlns:xm="http://schemas.microsoft.com/office/excel/2006/main">
          <x14:cfRule type="cellIs" priority="4" operator="equal" id="{D2865C85-111A-4169-BFF5-D781FA2AED7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Q8:U9</xm:sqref>
        </x14:conditionalFormatting>
        <x14:conditionalFormatting xmlns:xm="http://schemas.microsoft.com/office/excel/2006/main">
          <x14:cfRule type="cellIs" priority="1" operator="equal" id="{C2D0FE2E-153C-4FF0-894B-694ABD9E361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</xm:sqref>
        </x14:conditionalFormatting>
        <x14:conditionalFormatting xmlns:xm="http://schemas.microsoft.com/office/excel/2006/main">
          <x14:cfRule type="cellIs" priority="2" operator="equal" id="{6C25CD16-CB1A-4544-84F5-8838BC95608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D8DEA234-1B3D-430C-97AE-EF1C7F61CF5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Fórmulas!$A$2:$A$12</xm:f>
          </x14:formula1>
          <xm:sqref>C8:C9 H8:H9 M8:M9 W17:W21 W8:W9 C12:C14 H12:H14 H26:H27 R12:R14 W12:W14 H17:H21 R17:R21 M12:M14 C17:C21 C30:C32 H30:H32 R30:R32 W30:W32 W26:W27 M17:M21 R8:R9</xm:sqref>
        </x14:dataValidation>
        <x14:dataValidation type="list" allowBlank="1" showInputMessage="1" showErrorMessage="1">
          <x14:formula1>
            <xm:f>Fórmulas!$B$2:$B$27</xm:f>
          </x14:formula1>
          <xm:sqref>Q8:Q9 L17:L21 Q17:Q21 B17:B21 L12:L14 G17:G21 B12:B14 V12:V14 G12:G14 Q12:Q14 G26:G27 V26:V27 V17:V21 V30:V32 Q30:Q32 B30:B32 G30:G32 L8:L9 V8:V9 G8:G9 B8:B9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3" sqref="A3:A12"/>
    </sheetView>
  </sheetViews>
  <sheetFormatPr defaultRowHeight="15" x14ac:dyDescent="0.25"/>
  <cols>
    <col min="1" max="1" width="14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s="3"/>
      <c r="B2" s="1"/>
    </row>
    <row r="3" spans="1:2" x14ac:dyDescent="0.25">
      <c r="A3" s="17" t="s">
        <v>22</v>
      </c>
      <c r="B3" s="1" t="s">
        <v>23</v>
      </c>
    </row>
    <row r="4" spans="1:2" x14ac:dyDescent="0.25">
      <c r="A4" s="17" t="s">
        <v>24</v>
      </c>
      <c r="B4" s="1" t="s">
        <v>25</v>
      </c>
    </row>
    <row r="5" spans="1:2" x14ac:dyDescent="0.25">
      <c r="A5" s="17" t="s">
        <v>26</v>
      </c>
      <c r="B5" s="1" t="s">
        <v>27</v>
      </c>
    </row>
    <row r="6" spans="1:2" x14ac:dyDescent="0.25">
      <c r="A6" s="17" t="s">
        <v>28</v>
      </c>
      <c r="B6" s="1" t="s">
        <v>29</v>
      </c>
    </row>
    <row r="7" spans="1:2" x14ac:dyDescent="0.25">
      <c r="A7" s="17" t="s">
        <v>30</v>
      </c>
      <c r="B7" s="1" t="s">
        <v>31</v>
      </c>
    </row>
    <row r="8" spans="1:2" x14ac:dyDescent="0.25">
      <c r="A8" s="17" t="s">
        <v>32</v>
      </c>
      <c r="B8" s="1" t="s">
        <v>33</v>
      </c>
    </row>
    <row r="9" spans="1:2" x14ac:dyDescent="0.25">
      <c r="A9" s="17" t="s">
        <v>34</v>
      </c>
      <c r="B9" s="1" t="s">
        <v>35</v>
      </c>
    </row>
    <row r="10" spans="1:2" x14ac:dyDescent="0.25">
      <c r="A10" s="17" t="s">
        <v>36</v>
      </c>
      <c r="B10" s="1" t="s">
        <v>37</v>
      </c>
    </row>
    <row r="11" spans="1:2" x14ac:dyDescent="0.25">
      <c r="A11" s="17" t="s">
        <v>38</v>
      </c>
      <c r="B11" s="1" t="s">
        <v>39</v>
      </c>
    </row>
    <row r="12" spans="1:2" x14ac:dyDescent="0.25">
      <c r="A12" s="1" t="s">
        <v>59</v>
      </c>
      <c r="B12" s="1" t="s">
        <v>40</v>
      </c>
    </row>
    <row r="13" spans="1:2" x14ac:dyDescent="0.25">
      <c r="B13" s="1" t="s">
        <v>41</v>
      </c>
    </row>
    <row r="14" spans="1:2" x14ac:dyDescent="0.25">
      <c r="B14" s="1" t="s">
        <v>42</v>
      </c>
    </row>
    <row r="15" spans="1:2" x14ac:dyDescent="0.25">
      <c r="B15" s="1" t="s">
        <v>43</v>
      </c>
    </row>
    <row r="16" spans="1:2" x14ac:dyDescent="0.25">
      <c r="B16" s="1" t="s">
        <v>44</v>
      </c>
    </row>
    <row r="17" spans="2:2" x14ac:dyDescent="0.25">
      <c r="B17" s="1" t="s">
        <v>45</v>
      </c>
    </row>
    <row r="18" spans="2:2" x14ac:dyDescent="0.25">
      <c r="B18" s="1" t="s">
        <v>46</v>
      </c>
    </row>
    <row r="19" spans="2:2" x14ac:dyDescent="0.25">
      <c r="B19" s="1" t="s">
        <v>47</v>
      </c>
    </row>
    <row r="20" spans="2:2" x14ac:dyDescent="0.25">
      <c r="B20" s="1" t="s">
        <v>48</v>
      </c>
    </row>
    <row r="21" spans="2:2" x14ac:dyDescent="0.25">
      <c r="B21" s="1" t="s">
        <v>49</v>
      </c>
    </row>
    <row r="22" spans="2:2" x14ac:dyDescent="0.25">
      <c r="B22" s="1" t="s">
        <v>50</v>
      </c>
    </row>
    <row r="23" spans="2:2" x14ac:dyDescent="0.25">
      <c r="B23" s="1" t="s">
        <v>51</v>
      </c>
    </row>
    <row r="24" spans="2:2" x14ac:dyDescent="0.25">
      <c r="B24" s="1" t="s">
        <v>52</v>
      </c>
    </row>
    <row r="25" spans="2:2" x14ac:dyDescent="0.25">
      <c r="B25" s="1" t="s">
        <v>53</v>
      </c>
    </row>
    <row r="26" spans="2:2" x14ac:dyDescent="0.25">
      <c r="B26" s="1" t="s">
        <v>54</v>
      </c>
    </row>
    <row r="27" spans="2:2" x14ac:dyDescent="0.25">
      <c r="B27" s="1" t="s">
        <v>55</v>
      </c>
    </row>
  </sheetData>
  <sheetProtection algorithmName="SHA-512" hashValue="GWSFa3wzhOEBeEFb24rEoyno9YaQ+BICj/TuIsma+PR9TI8e8W5Hjb/Op09+O1NFQ9wnFDKEdnATzs6u9OC/Aw==" saltValue="T26Uma6BwhmT+9o5UzPHlQ==" spinCount="100000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C9709B5-A0A4-461D-83BC-8D4658773692}">
            <xm:f>NOT(ISERROR(SEARCH($B$3,A3)))</xm:f>
            <xm:f>$B$3</xm:f>
            <x14:dxf>
              <fill>
                <patternFill>
                  <bgColor theme="7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8" operator="containsText" id="{AF6B3423-0FFC-4872-BE25-C6E55B901484}">
            <xm:f>NOT(ISERROR(SEARCH($B$4,A4)))</xm:f>
            <xm:f>$B$4</xm:f>
            <x14:dxf>
              <fill>
                <patternFill>
                  <bgColor theme="9" tint="0.59996337778862885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7" operator="containsText" id="{BDAA261A-D020-43A8-B825-85768C48FB20}">
            <xm:f>NOT(ISERROR(SEARCH($B$5,A5)))</xm:f>
            <xm:f>$B$5</xm:f>
            <x14:dxf>
              <fill>
                <patternFill>
                  <bgColor theme="8" tint="0.59996337778862885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containsText" priority="6" operator="containsText" id="{1A0F86D6-F78F-40C4-A8FD-15B7999C99A0}">
            <xm:f>NOT(ISERROR(SEARCH($B$6,A6)))</xm:f>
            <xm:f>$B$6</xm:f>
            <x14:dxf>
              <fill>
                <patternFill>
                  <bgColor theme="8" tint="0.59996337778862885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ontainsText" priority="5" operator="containsText" id="{361C00E6-F028-4CFC-9316-87F5F33BC62D}">
            <xm:f>NOT(ISERROR(SEARCH($B$7,A7)))</xm:f>
            <xm:f>$B$7</xm:f>
            <x14:dxf>
              <fill>
                <patternFill>
                  <bgColor theme="8" tint="0.59996337778862885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ontainsText" priority="4" operator="containsText" id="{67E4C5B3-6143-440B-A2DA-89C5DD193E56}">
            <xm:f>NOT(ISERROR(SEARCH($B$8,A8)))</xm:f>
            <xm:f>$B$8</xm:f>
            <x14:dxf>
              <fill>
                <patternFill>
                  <bgColor theme="8" tint="0.59996337778862885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containsText" priority="3" operator="containsText" id="{14AC5C9F-52E9-481B-B0C0-EA15E560D5B4}">
            <xm:f>NOT(ISERROR(SEARCH($B$9,A9)))</xm:f>
            <xm:f>$B$9</xm:f>
            <x14:dxf>
              <fill>
                <patternFill>
                  <bgColor theme="8" tint="0.59996337778862885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containsText" priority="2" operator="containsText" id="{CE399E4D-43B1-4AA8-891B-D22CAD12E471}">
            <xm:f>NOT(ISERROR(SEARCH($B$10,A10)))</xm:f>
            <xm:f>$B$10</xm:f>
            <x14:dxf>
              <fill>
                <patternFill>
                  <bgColor theme="8" tint="0.59996337778862885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containsText" priority="1" operator="containsText" id="{E340B63C-C4A9-43E8-9272-7AC327E42593}">
            <xm:f>NOT(ISERROR(SEARCH($B$11,A11)))</xm:f>
            <xm:f>$B$11</xm:f>
            <x14:dxf>
              <fill>
                <patternFill>
                  <bgColor theme="8" tint="0.59996337778862885"/>
                </patternFill>
              </fill>
            </x14:dxf>
          </x14:cfRule>
          <xm:sqref>A11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6"/>
  <sheetViews>
    <sheetView topLeftCell="C26" zoomScale="70" zoomScaleNormal="70" workbookViewId="0">
      <selection activeCell="S32" sqref="S32"/>
    </sheetView>
  </sheetViews>
  <sheetFormatPr defaultColWidth="9.140625" defaultRowHeight="16.5" x14ac:dyDescent="0.25"/>
  <cols>
    <col min="1" max="1" width="3.140625" style="10" hidden="1" customWidth="1"/>
    <col min="2" max="2" width="6.28515625" style="10" hidden="1" customWidth="1"/>
    <col min="3" max="3" width="9.140625" style="11" bestFit="1" customWidth="1"/>
    <col min="4" max="4" width="8.42578125" style="10" customWidth="1"/>
    <col min="5" max="5" width="11.7109375" style="10" customWidth="1"/>
    <col min="6" max="6" width="15.85546875" style="10" customWidth="1"/>
    <col min="7" max="7" width="18.140625" style="10" customWidth="1"/>
    <col min="8" max="8" width="14" style="10" customWidth="1"/>
    <col min="9" max="9" width="13.42578125" style="10" customWidth="1"/>
    <col min="10" max="10" width="11.7109375" style="10" customWidth="1"/>
    <col min="11" max="11" width="10.7109375" style="10" bestFit="1" customWidth="1"/>
    <col min="12" max="12" width="14.28515625" style="10" bestFit="1" customWidth="1"/>
    <col min="13" max="13" width="15.7109375" style="10" customWidth="1"/>
    <col min="14" max="15" width="11.7109375" style="10" customWidth="1"/>
    <col min="16" max="16" width="14.5703125" style="10" bestFit="1" customWidth="1"/>
    <col min="17" max="17" width="13.7109375" style="10" bestFit="1" customWidth="1"/>
    <col min="18" max="22" width="11.7109375" style="10" customWidth="1"/>
    <col min="23" max="23" width="16.5703125" style="10" bestFit="1" customWidth="1"/>
    <col min="24" max="28" width="11.7109375" style="10" customWidth="1"/>
    <col min="29" max="29" width="11.7109375" style="11" customWidth="1"/>
    <col min="30" max="30" width="9.140625" style="10"/>
    <col min="31" max="31" width="14" style="10" bestFit="1" customWidth="1"/>
    <col min="32" max="32" width="25.7109375" style="10" customWidth="1"/>
    <col min="33" max="16384" width="9.140625" style="10"/>
  </cols>
  <sheetData>
    <row r="1" spans="1:33" hidden="1" x14ac:dyDescent="0.25">
      <c r="C1" s="11">
        <v>1</v>
      </c>
      <c r="AC1" s="11">
        <v>7</v>
      </c>
    </row>
    <row r="2" spans="1:33" ht="45" customHeight="1" x14ac:dyDescent="0.25">
      <c r="C2" s="411">
        <v>2025</v>
      </c>
      <c r="D2" s="411"/>
      <c r="E2" s="411"/>
      <c r="F2" s="411"/>
      <c r="G2" s="411"/>
      <c r="H2" s="12"/>
      <c r="I2" s="415" t="s">
        <v>62</v>
      </c>
      <c r="J2" s="416"/>
      <c r="K2" s="416"/>
      <c r="L2" s="416"/>
      <c r="M2" s="417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</row>
    <row r="3" spans="1:33" ht="21" customHeight="1" x14ac:dyDescent="0.25">
      <c r="C3" s="413" t="s">
        <v>10</v>
      </c>
      <c r="D3" s="413"/>
      <c r="E3" s="413"/>
      <c r="F3" s="413"/>
      <c r="G3" s="413"/>
      <c r="H3" s="20"/>
      <c r="I3" s="413" t="s">
        <v>9</v>
      </c>
      <c r="J3" s="413"/>
      <c r="K3" s="413"/>
      <c r="L3" s="413"/>
      <c r="M3" s="20"/>
      <c r="N3" s="414" t="s">
        <v>56</v>
      </c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</row>
    <row r="4" spans="1:33" ht="23.25" customHeight="1" x14ac:dyDescent="0.25">
      <c r="C4" s="447" t="s">
        <v>12</v>
      </c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7"/>
      <c r="X4" s="447"/>
      <c r="Y4" s="447"/>
      <c r="Z4" s="447"/>
      <c r="AA4" s="447"/>
      <c r="AB4" s="447"/>
      <c r="AC4" s="447"/>
    </row>
    <row r="5" spans="1:33" ht="17.25" customHeight="1" thickBot="1" x14ac:dyDescent="0.3">
      <c r="A5" s="11"/>
      <c r="B5" s="11"/>
      <c r="C5" s="448" t="s">
        <v>13</v>
      </c>
      <c r="D5" s="448"/>
      <c r="E5" s="448"/>
      <c r="F5" s="448"/>
      <c r="G5" s="448"/>
      <c r="H5" s="449" t="s">
        <v>99</v>
      </c>
      <c r="I5" s="450"/>
      <c r="J5" s="450"/>
      <c r="K5" s="450"/>
      <c r="L5" s="450"/>
      <c r="M5" s="450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</row>
    <row r="6" spans="1:33" ht="17.25" hidden="1" thickBot="1" x14ac:dyDescent="0.3">
      <c r="A6" s="11"/>
      <c r="B6" s="11"/>
      <c r="C6" s="13">
        <v>1</v>
      </c>
      <c r="D6" s="13"/>
      <c r="E6" s="13"/>
      <c r="F6" s="13"/>
      <c r="G6" s="13"/>
      <c r="H6" s="13">
        <v>2</v>
      </c>
      <c r="I6" s="13"/>
      <c r="J6" s="13"/>
      <c r="K6" s="13"/>
      <c r="L6" s="13"/>
      <c r="M6" s="13">
        <v>3</v>
      </c>
      <c r="N6" s="13"/>
      <c r="O6" s="13"/>
      <c r="P6" s="13"/>
      <c r="Q6" s="13"/>
      <c r="R6" s="13">
        <v>4</v>
      </c>
      <c r="S6" s="13"/>
      <c r="T6" s="13"/>
      <c r="U6" s="13"/>
      <c r="V6" s="13"/>
      <c r="W6" s="13">
        <v>5</v>
      </c>
      <c r="X6" s="13"/>
      <c r="Y6" s="13"/>
      <c r="Z6" s="13"/>
      <c r="AA6" s="13"/>
      <c r="AB6" s="13">
        <v>6</v>
      </c>
      <c r="AC6" s="13">
        <v>7</v>
      </c>
    </row>
    <row r="7" spans="1:33" ht="17.25" customHeight="1" thickBot="1" x14ac:dyDescent="0.3">
      <c r="A7" s="16"/>
      <c r="B7" s="16"/>
      <c r="C7" s="18" t="s">
        <v>14</v>
      </c>
      <c r="D7" s="452" t="s">
        <v>0</v>
      </c>
      <c r="E7" s="452"/>
      <c r="F7" s="452"/>
      <c r="G7" s="452"/>
      <c r="H7" s="452"/>
      <c r="I7" s="453" t="s">
        <v>1</v>
      </c>
      <c r="J7" s="453"/>
      <c r="K7" s="453"/>
      <c r="L7" s="453"/>
      <c r="M7" s="453"/>
      <c r="N7" s="454" t="s">
        <v>2</v>
      </c>
      <c r="O7" s="454"/>
      <c r="P7" s="454"/>
      <c r="Q7" s="454"/>
      <c r="R7" s="454"/>
      <c r="S7" s="452" t="s">
        <v>3</v>
      </c>
      <c r="T7" s="452"/>
      <c r="U7" s="452"/>
      <c r="V7" s="452"/>
      <c r="W7" s="452"/>
      <c r="X7" s="453" t="s">
        <v>4</v>
      </c>
      <c r="Y7" s="453"/>
      <c r="Z7" s="453"/>
      <c r="AA7" s="453"/>
      <c r="AB7" s="453"/>
      <c r="AC7" s="19" t="s">
        <v>15</v>
      </c>
      <c r="AE7" s="28" t="s">
        <v>5</v>
      </c>
      <c r="AF7" s="43">
        <v>45689</v>
      </c>
    </row>
    <row r="8" spans="1:33" ht="17.25" hidden="1" thickBot="1" x14ac:dyDescent="0.3">
      <c r="A8" s="26"/>
      <c r="B8" s="27"/>
      <c r="C8" s="36" t="str">
        <f>IF(C6=AF13,1,IF(B8="","",B8+1))</f>
        <v/>
      </c>
      <c r="D8" s="455" t="str">
        <f>IF(H6=AF13,1,IF(C8="","",C8+1))</f>
        <v/>
      </c>
      <c r="E8" s="455"/>
      <c r="F8" s="455"/>
      <c r="G8" s="455"/>
      <c r="H8" s="455"/>
      <c r="I8" s="457" t="str">
        <f>IF(M6=AA14,1,IF(D8="","",D8+1))</f>
        <v/>
      </c>
      <c r="J8" s="457"/>
      <c r="K8" s="457"/>
      <c r="L8" s="457"/>
      <c r="M8" s="457"/>
      <c r="N8" s="457" t="str">
        <f>IF(R6=AF13,1,IF(I8="","",I8+1))</f>
        <v/>
      </c>
      <c r="O8" s="457"/>
      <c r="P8" s="457"/>
      <c r="Q8" s="457"/>
      <c r="R8" s="457"/>
      <c r="S8" s="455"/>
      <c r="T8" s="455"/>
      <c r="U8" s="455"/>
      <c r="V8" s="455"/>
      <c r="W8" s="455"/>
      <c r="X8" s="456" t="str">
        <f>IF(AB6=AF13,1,IF(S8="","",S8+1))</f>
        <v/>
      </c>
      <c r="Y8" s="456"/>
      <c r="Z8" s="456"/>
      <c r="AA8" s="456"/>
      <c r="AB8" s="456"/>
      <c r="AC8" s="35">
        <v>1</v>
      </c>
      <c r="AE8" s="29"/>
      <c r="AF8" s="30"/>
    </row>
    <row r="9" spans="1:33" ht="17.100000000000001" hidden="1" customHeight="1" x14ac:dyDescent="0.25">
      <c r="A9" s="14"/>
      <c r="B9" s="14"/>
      <c r="C9" s="4" t="s">
        <v>57</v>
      </c>
      <c r="D9" s="164" t="s">
        <v>16</v>
      </c>
      <c r="E9" s="164" t="s">
        <v>17</v>
      </c>
      <c r="F9" s="164" t="s">
        <v>18</v>
      </c>
      <c r="G9" s="164" t="s">
        <v>19</v>
      </c>
      <c r="H9" s="164" t="s">
        <v>58</v>
      </c>
      <c r="I9" s="164" t="s">
        <v>16</v>
      </c>
      <c r="J9" s="164" t="s">
        <v>17</v>
      </c>
      <c r="K9" s="164" t="s">
        <v>18</v>
      </c>
      <c r="L9" s="164" t="s">
        <v>19</v>
      </c>
      <c r="M9" s="164" t="s">
        <v>58</v>
      </c>
      <c r="N9" s="164" t="s">
        <v>16</v>
      </c>
      <c r="O9" s="164" t="s">
        <v>17</v>
      </c>
      <c r="P9" s="164" t="s">
        <v>18</v>
      </c>
      <c r="Q9" s="164" t="s">
        <v>19</v>
      </c>
      <c r="R9" s="164" t="s">
        <v>58</v>
      </c>
      <c r="S9" s="164" t="s">
        <v>16</v>
      </c>
      <c r="T9" s="164" t="s">
        <v>17</v>
      </c>
      <c r="U9" s="164" t="s">
        <v>18</v>
      </c>
      <c r="V9" s="164" t="s">
        <v>19</v>
      </c>
      <c r="W9" s="164" t="s">
        <v>58</v>
      </c>
      <c r="X9" s="164" t="s">
        <v>16</v>
      </c>
      <c r="Y9" s="164" t="s">
        <v>17</v>
      </c>
      <c r="Z9" s="164" t="s">
        <v>18</v>
      </c>
      <c r="AA9" s="164" t="s">
        <v>19</v>
      </c>
      <c r="AB9" s="164" t="s">
        <v>58</v>
      </c>
      <c r="AC9" s="4" t="s">
        <v>57</v>
      </c>
      <c r="AE9" s="31" t="s">
        <v>8</v>
      </c>
      <c r="AF9" s="30">
        <f>DAY(AF7)</f>
        <v>1</v>
      </c>
    </row>
    <row r="10" spans="1:33" ht="87" hidden="1" customHeight="1" x14ac:dyDescent="0.25">
      <c r="A10" s="14"/>
      <c r="B10" s="14"/>
      <c r="C10" s="6" t="s">
        <v>57</v>
      </c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39" t="s">
        <v>57</v>
      </c>
      <c r="AE10" s="31" t="s">
        <v>9</v>
      </c>
      <c r="AF10" s="30">
        <f>MONTH(AF7)</f>
        <v>2</v>
      </c>
    </row>
    <row r="11" spans="1:33" ht="35.25" hidden="1" customHeight="1" x14ac:dyDescent="0.25">
      <c r="A11" s="14"/>
      <c r="B11" s="14"/>
      <c r="C11" s="6" t="s">
        <v>57</v>
      </c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63"/>
      <c r="T11" s="163"/>
      <c r="U11" s="171"/>
      <c r="V11" s="171"/>
      <c r="W11" s="171"/>
      <c r="X11" s="163"/>
      <c r="Y11" s="163"/>
      <c r="Z11" s="163"/>
      <c r="AA11" s="163"/>
      <c r="AB11" s="163"/>
      <c r="AC11" s="39" t="s">
        <v>57</v>
      </c>
      <c r="AE11" s="31" t="s">
        <v>10</v>
      </c>
      <c r="AF11" s="30">
        <f>YEAR(AF7)</f>
        <v>2025</v>
      </c>
    </row>
    <row r="12" spans="1:33" ht="48" hidden="1" customHeight="1" x14ac:dyDescent="0.25">
      <c r="A12" s="14"/>
      <c r="B12" s="14"/>
      <c r="C12" s="6" t="s">
        <v>57</v>
      </c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39"/>
      <c r="AE12" s="31" t="s">
        <v>6</v>
      </c>
      <c r="AF12" s="32">
        <f>DATE(AF11,AF10,1)</f>
        <v>45689</v>
      </c>
    </row>
    <row r="13" spans="1:33" ht="60" hidden="1" customHeight="1" thickBot="1" x14ac:dyDescent="0.3">
      <c r="A13" s="14"/>
      <c r="B13" s="14"/>
      <c r="C13" s="7" t="s">
        <v>57</v>
      </c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3"/>
      <c r="T13" s="173"/>
      <c r="U13" s="173"/>
      <c r="V13" s="173"/>
      <c r="W13" s="174"/>
      <c r="X13" s="173"/>
      <c r="Y13" s="173"/>
      <c r="Z13" s="173"/>
      <c r="AA13" s="173"/>
      <c r="AB13" s="173"/>
      <c r="AC13" s="42" t="s">
        <v>57</v>
      </c>
      <c r="AD13" s="15"/>
      <c r="AE13" s="31" t="s">
        <v>11</v>
      </c>
      <c r="AF13" s="30">
        <f>WEEKDAY(AF12)</f>
        <v>7</v>
      </c>
      <c r="AG13" s="15"/>
    </row>
    <row r="14" spans="1:33" ht="17.25" thickBot="1" x14ac:dyDescent="0.3">
      <c r="A14" s="24"/>
      <c r="B14" s="25"/>
      <c r="C14" s="55">
        <f>AC8+1</f>
        <v>2</v>
      </c>
      <c r="D14" s="455"/>
      <c r="E14" s="455"/>
      <c r="F14" s="455"/>
      <c r="G14" s="455"/>
      <c r="H14" s="455"/>
      <c r="I14" s="456"/>
      <c r="J14" s="456"/>
      <c r="K14" s="456"/>
      <c r="L14" s="456"/>
      <c r="M14" s="456"/>
      <c r="N14" s="457"/>
      <c r="O14" s="457"/>
      <c r="P14" s="457"/>
      <c r="Q14" s="457"/>
      <c r="R14" s="457"/>
      <c r="S14" s="455"/>
      <c r="T14" s="455"/>
      <c r="U14" s="455"/>
      <c r="V14" s="455"/>
      <c r="W14" s="455"/>
      <c r="X14" s="456"/>
      <c r="Y14" s="456"/>
      <c r="Z14" s="456"/>
      <c r="AA14" s="456"/>
      <c r="AB14" s="456"/>
      <c r="AC14" s="53">
        <f>X14+1</f>
        <v>1</v>
      </c>
      <c r="AE14" s="31" t="s">
        <v>7</v>
      </c>
      <c r="AF14" s="32">
        <f>EOMONTH(AF7,0)</f>
        <v>45716</v>
      </c>
    </row>
    <row r="15" spans="1:33" ht="16.5" customHeight="1" thickBot="1" x14ac:dyDescent="0.3">
      <c r="A15" s="14"/>
      <c r="B15" s="14"/>
      <c r="C15" s="4" t="s">
        <v>57</v>
      </c>
      <c r="D15" s="164" t="s">
        <v>16</v>
      </c>
      <c r="E15" s="164" t="s">
        <v>17</v>
      </c>
      <c r="F15" s="164" t="s">
        <v>18</v>
      </c>
      <c r="G15" s="164" t="s">
        <v>19</v>
      </c>
      <c r="H15" s="164" t="s">
        <v>58</v>
      </c>
      <c r="I15" s="164" t="s">
        <v>16</v>
      </c>
      <c r="J15" s="164" t="s">
        <v>17</v>
      </c>
      <c r="K15" s="164" t="s">
        <v>18</v>
      </c>
      <c r="L15" s="164" t="s">
        <v>19</v>
      </c>
      <c r="M15" s="164" t="s">
        <v>58</v>
      </c>
      <c r="N15" s="164" t="s">
        <v>16</v>
      </c>
      <c r="O15" s="164" t="s">
        <v>17</v>
      </c>
      <c r="P15" s="164" t="s">
        <v>18</v>
      </c>
      <c r="Q15" s="164" t="s">
        <v>19</v>
      </c>
      <c r="R15" s="164" t="s">
        <v>58</v>
      </c>
      <c r="S15" s="164" t="s">
        <v>16</v>
      </c>
      <c r="T15" s="164" t="s">
        <v>17</v>
      </c>
      <c r="U15" s="164" t="s">
        <v>18</v>
      </c>
      <c r="V15" s="164" t="s">
        <v>19</v>
      </c>
      <c r="W15" s="164" t="s">
        <v>58</v>
      </c>
      <c r="X15" s="164" t="s">
        <v>16</v>
      </c>
      <c r="Y15" s="164" t="s">
        <v>17</v>
      </c>
      <c r="Z15" s="164" t="s">
        <v>18</v>
      </c>
      <c r="AA15" s="164" t="s">
        <v>19</v>
      </c>
      <c r="AB15" s="164" t="s">
        <v>58</v>
      </c>
      <c r="AC15" s="4" t="s">
        <v>57</v>
      </c>
      <c r="AE15" s="33" t="s">
        <v>8</v>
      </c>
      <c r="AF15" s="34">
        <f>DAY(AF14)</f>
        <v>28</v>
      </c>
    </row>
    <row r="16" spans="1:33" x14ac:dyDescent="0.25">
      <c r="A16" s="14"/>
      <c r="B16" s="14"/>
      <c r="C16" s="39" t="s">
        <v>57</v>
      </c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75"/>
      <c r="O16" s="175"/>
      <c r="P16" s="175"/>
      <c r="Q16" s="175"/>
      <c r="R16" s="175"/>
      <c r="S16" s="175"/>
      <c r="T16" s="175"/>
      <c r="U16" s="175"/>
      <c r="V16" s="163"/>
      <c r="W16" s="163"/>
      <c r="X16" s="163"/>
      <c r="Y16" s="163"/>
      <c r="Z16" s="163"/>
      <c r="AA16" s="163"/>
      <c r="AB16" s="163"/>
      <c r="AC16" s="39" t="s">
        <v>57</v>
      </c>
    </row>
    <row r="17" spans="1:33" ht="13.5" customHeight="1" thickBot="1" x14ac:dyDescent="0.3">
      <c r="A17" s="14"/>
      <c r="B17" s="14"/>
      <c r="C17" s="39" t="s">
        <v>57</v>
      </c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39" t="s">
        <v>57</v>
      </c>
      <c r="AD17" s="21" t="s">
        <v>60</v>
      </c>
      <c r="AE17" s="15"/>
      <c r="AF17" s="15"/>
      <c r="AG17" s="15"/>
    </row>
    <row r="18" spans="1:33" ht="17.25" thickBot="1" x14ac:dyDescent="0.3">
      <c r="A18" s="24"/>
      <c r="B18" s="25"/>
      <c r="C18" s="55">
        <f>AC14+1</f>
        <v>2</v>
      </c>
      <c r="D18" s="458">
        <f>C18+1</f>
        <v>3</v>
      </c>
      <c r="E18" s="459"/>
      <c r="F18" s="459"/>
      <c r="G18" s="459"/>
      <c r="H18" s="460"/>
      <c r="I18" s="408">
        <f>D18+1</f>
        <v>4</v>
      </c>
      <c r="J18" s="409"/>
      <c r="K18" s="409"/>
      <c r="L18" s="409"/>
      <c r="M18" s="410"/>
      <c r="N18" s="457">
        <f>I18+1</f>
        <v>5</v>
      </c>
      <c r="O18" s="457"/>
      <c r="P18" s="457"/>
      <c r="Q18" s="457"/>
      <c r="R18" s="457"/>
      <c r="S18" s="455">
        <f>N18+1</f>
        <v>6</v>
      </c>
      <c r="T18" s="455"/>
      <c r="U18" s="455"/>
      <c r="V18" s="455"/>
      <c r="W18" s="455"/>
      <c r="X18" s="456">
        <f>S18+1</f>
        <v>7</v>
      </c>
      <c r="Y18" s="456"/>
      <c r="Z18" s="456"/>
      <c r="AA18" s="456"/>
      <c r="AB18" s="456"/>
      <c r="AC18" s="53">
        <f>X18+1</f>
        <v>8</v>
      </c>
    </row>
    <row r="19" spans="1:33" ht="17.100000000000001" customHeight="1" x14ac:dyDescent="0.25">
      <c r="A19" s="14"/>
      <c r="B19" s="14"/>
      <c r="C19" s="4" t="s">
        <v>57</v>
      </c>
      <c r="D19" s="164" t="s">
        <v>16</v>
      </c>
      <c r="E19" s="164" t="s">
        <v>17</v>
      </c>
      <c r="F19" s="164" t="s">
        <v>18</v>
      </c>
      <c r="G19" s="164" t="s">
        <v>19</v>
      </c>
      <c r="H19" s="164" t="s">
        <v>58</v>
      </c>
      <c r="I19" s="164" t="s">
        <v>16</v>
      </c>
      <c r="J19" s="164" t="s">
        <v>17</v>
      </c>
      <c r="K19" s="164" t="s">
        <v>18</v>
      </c>
      <c r="L19" s="164" t="s">
        <v>19</v>
      </c>
      <c r="M19" s="164" t="s">
        <v>58</v>
      </c>
      <c r="N19" s="164" t="s">
        <v>16</v>
      </c>
      <c r="O19" s="164" t="s">
        <v>17</v>
      </c>
      <c r="P19" s="164" t="s">
        <v>18</v>
      </c>
      <c r="Q19" s="164" t="s">
        <v>19</v>
      </c>
      <c r="R19" s="164" t="s">
        <v>58</v>
      </c>
      <c r="S19" s="164" t="s">
        <v>16</v>
      </c>
      <c r="T19" s="164" t="s">
        <v>17</v>
      </c>
      <c r="U19" s="164" t="s">
        <v>18</v>
      </c>
      <c r="V19" s="164" t="s">
        <v>19</v>
      </c>
      <c r="W19" s="164" t="s">
        <v>58</v>
      </c>
      <c r="X19" s="164" t="s">
        <v>16</v>
      </c>
      <c r="Y19" s="164" t="s">
        <v>17</v>
      </c>
      <c r="Z19" s="164" t="s">
        <v>18</v>
      </c>
      <c r="AA19" s="164" t="s">
        <v>19</v>
      </c>
      <c r="AB19" s="164" t="s">
        <v>58</v>
      </c>
      <c r="AC19" s="4" t="s">
        <v>57</v>
      </c>
    </row>
    <row r="20" spans="1:33" ht="105" x14ac:dyDescent="0.25">
      <c r="A20" s="14"/>
      <c r="B20" s="14"/>
      <c r="C20" s="6" t="s">
        <v>57</v>
      </c>
      <c r="D20" s="169" t="s">
        <v>47</v>
      </c>
      <c r="E20" s="169"/>
      <c r="F20" s="169" t="s">
        <v>147</v>
      </c>
      <c r="G20" s="169" t="s">
        <v>88</v>
      </c>
      <c r="H20" s="169" t="s">
        <v>87</v>
      </c>
      <c r="I20" s="169"/>
      <c r="J20" s="169"/>
      <c r="K20" s="169"/>
      <c r="L20" s="169"/>
      <c r="M20" s="169"/>
      <c r="N20" s="163"/>
      <c r="O20" s="163"/>
      <c r="P20" s="163"/>
      <c r="Q20" s="163"/>
      <c r="R20" s="163"/>
      <c r="S20" s="169"/>
      <c r="T20" s="169"/>
      <c r="U20" s="169"/>
      <c r="V20" s="169"/>
      <c r="W20" s="169"/>
      <c r="X20" s="169"/>
      <c r="Y20" s="176"/>
      <c r="Z20" s="177"/>
      <c r="AA20" s="178"/>
      <c r="AB20" s="169"/>
      <c r="AC20" s="6" t="s">
        <v>57</v>
      </c>
    </row>
    <row r="21" spans="1:33" x14ac:dyDescent="0.25">
      <c r="A21" s="14"/>
      <c r="B21" s="14"/>
      <c r="C21" s="6" t="s">
        <v>57</v>
      </c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6" t="s">
        <v>57</v>
      </c>
    </row>
    <row r="22" spans="1:33" ht="15.75" customHeight="1" thickBot="1" x14ac:dyDescent="0.3">
      <c r="A22" s="14"/>
      <c r="B22" s="14"/>
      <c r="C22" s="7" t="s">
        <v>57</v>
      </c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7" t="s">
        <v>57</v>
      </c>
    </row>
    <row r="23" spans="1:33" ht="15.75" customHeight="1" thickBot="1" x14ac:dyDescent="0.3">
      <c r="A23" s="14"/>
      <c r="B23" s="14"/>
      <c r="C23" s="56">
        <v>9</v>
      </c>
      <c r="D23" s="455">
        <f>C23+1</f>
        <v>10</v>
      </c>
      <c r="E23" s="455"/>
      <c r="F23" s="455"/>
      <c r="G23" s="455"/>
      <c r="H23" s="455"/>
      <c r="I23" s="408">
        <f>D23+1</f>
        <v>11</v>
      </c>
      <c r="J23" s="409"/>
      <c r="K23" s="409"/>
      <c r="L23" s="409"/>
      <c r="M23" s="410"/>
      <c r="N23" s="457">
        <f t="shared" ref="N23" si="0">I23+1</f>
        <v>12</v>
      </c>
      <c r="O23" s="457"/>
      <c r="P23" s="457"/>
      <c r="Q23" s="457"/>
      <c r="R23" s="457"/>
      <c r="S23" s="455">
        <f t="shared" ref="S23" si="1">N23+1</f>
        <v>13</v>
      </c>
      <c r="T23" s="455"/>
      <c r="U23" s="455"/>
      <c r="V23" s="455"/>
      <c r="W23" s="455"/>
      <c r="X23" s="456">
        <f t="shared" ref="X23" si="2">S23+1</f>
        <v>14</v>
      </c>
      <c r="Y23" s="456"/>
      <c r="Z23" s="456"/>
      <c r="AA23" s="456"/>
      <c r="AB23" s="456"/>
      <c r="AC23" s="53">
        <f>X23+1</f>
        <v>15</v>
      </c>
    </row>
    <row r="24" spans="1:33" ht="17.100000000000001" customHeight="1" x14ac:dyDescent="0.25">
      <c r="A24" s="14"/>
      <c r="B24" s="14"/>
      <c r="C24" s="4" t="s">
        <v>57</v>
      </c>
      <c r="D24" s="164" t="s">
        <v>16</v>
      </c>
      <c r="E24" s="164" t="s">
        <v>17</v>
      </c>
      <c r="F24" s="164" t="s">
        <v>18</v>
      </c>
      <c r="G24" s="164" t="s">
        <v>19</v>
      </c>
      <c r="H24" s="164" t="s">
        <v>58</v>
      </c>
      <c r="I24" s="164" t="s">
        <v>16</v>
      </c>
      <c r="J24" s="164" t="s">
        <v>17</v>
      </c>
      <c r="K24" s="164" t="s">
        <v>18</v>
      </c>
      <c r="L24" s="164" t="s">
        <v>19</v>
      </c>
      <c r="M24" s="164" t="s">
        <v>58</v>
      </c>
      <c r="N24" s="164" t="s">
        <v>16</v>
      </c>
      <c r="O24" s="164" t="s">
        <v>17</v>
      </c>
      <c r="P24" s="164" t="s">
        <v>18</v>
      </c>
      <c r="Q24" s="164" t="s">
        <v>19</v>
      </c>
      <c r="R24" s="164" t="s">
        <v>58</v>
      </c>
      <c r="S24" s="164" t="s">
        <v>16</v>
      </c>
      <c r="T24" s="164" t="s">
        <v>17</v>
      </c>
      <c r="U24" s="164" t="s">
        <v>18</v>
      </c>
      <c r="V24" s="164" t="s">
        <v>19</v>
      </c>
      <c r="W24" s="164" t="s">
        <v>58</v>
      </c>
      <c r="X24" s="164" t="s">
        <v>16</v>
      </c>
      <c r="Y24" s="164" t="s">
        <v>17</v>
      </c>
      <c r="Z24" s="164" t="s">
        <v>18</v>
      </c>
      <c r="AA24" s="164" t="s">
        <v>19</v>
      </c>
      <c r="AB24" s="164" t="s">
        <v>58</v>
      </c>
      <c r="AC24" s="4" t="s">
        <v>57</v>
      </c>
    </row>
    <row r="25" spans="1:33" ht="195" x14ac:dyDescent="0.25">
      <c r="A25" s="14"/>
      <c r="B25" s="14"/>
      <c r="C25" s="39" t="s">
        <v>57</v>
      </c>
      <c r="D25" s="163"/>
      <c r="E25" s="163"/>
      <c r="F25" s="163"/>
      <c r="G25" s="163"/>
      <c r="H25" s="163"/>
      <c r="I25" s="163" t="s">
        <v>35</v>
      </c>
      <c r="J25" s="163"/>
      <c r="K25" s="163" t="s">
        <v>144</v>
      </c>
      <c r="L25" s="163" t="s">
        <v>133</v>
      </c>
      <c r="M25" s="163" t="s">
        <v>138</v>
      </c>
      <c r="N25" s="163" t="s">
        <v>35</v>
      </c>
      <c r="O25" s="163"/>
      <c r="P25" s="163" t="s">
        <v>145</v>
      </c>
      <c r="Q25" s="163" t="s">
        <v>139</v>
      </c>
      <c r="R25" s="163" t="s">
        <v>140</v>
      </c>
      <c r="S25" s="163" t="s">
        <v>31</v>
      </c>
      <c r="T25" s="163"/>
      <c r="U25" s="163" t="s">
        <v>139</v>
      </c>
      <c r="V25" s="163" t="s">
        <v>141</v>
      </c>
      <c r="W25" s="163" t="s">
        <v>142</v>
      </c>
      <c r="X25" s="163" t="s">
        <v>31</v>
      </c>
      <c r="Y25" s="163"/>
      <c r="Z25" s="163" t="s">
        <v>150</v>
      </c>
      <c r="AA25" s="163" t="s">
        <v>148</v>
      </c>
      <c r="AB25" s="163" t="s">
        <v>149</v>
      </c>
      <c r="AC25" s="39" t="s">
        <v>57</v>
      </c>
    </row>
    <row r="26" spans="1:33" ht="105" x14ac:dyDescent="0.25">
      <c r="A26" s="14"/>
      <c r="B26" s="14"/>
      <c r="C26" s="39" t="s">
        <v>57</v>
      </c>
      <c r="D26" s="163"/>
      <c r="E26" s="163"/>
      <c r="F26" s="163"/>
      <c r="G26" s="163"/>
      <c r="H26" s="163"/>
      <c r="I26" s="163"/>
      <c r="J26" s="163"/>
      <c r="K26" s="165"/>
      <c r="L26" s="165"/>
      <c r="M26" s="165"/>
      <c r="N26" s="163" t="s">
        <v>45</v>
      </c>
      <c r="O26" s="163"/>
      <c r="P26" s="163" t="s">
        <v>143</v>
      </c>
      <c r="Q26" s="163" t="s">
        <v>112</v>
      </c>
      <c r="R26" s="163" t="s">
        <v>135</v>
      </c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39" t="s">
        <v>57</v>
      </c>
    </row>
    <row r="27" spans="1:33" x14ac:dyDescent="0.25">
      <c r="A27" s="14"/>
      <c r="B27" s="14"/>
      <c r="C27" s="42" t="s">
        <v>57</v>
      </c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63"/>
      <c r="T27" s="163"/>
      <c r="U27" s="163"/>
      <c r="V27" s="163"/>
      <c r="W27" s="163"/>
      <c r="X27" s="173"/>
      <c r="Y27" s="173"/>
      <c r="Z27" s="173"/>
      <c r="AA27" s="173"/>
      <c r="AB27" s="173"/>
      <c r="AC27" s="42" t="s">
        <v>57</v>
      </c>
    </row>
    <row r="28" spans="1:33" ht="15.75" customHeight="1" thickBot="1" x14ac:dyDescent="0.3">
      <c r="A28" s="14"/>
      <c r="B28" s="14"/>
      <c r="C28" s="39" t="s">
        <v>57</v>
      </c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5"/>
      <c r="T28" s="163"/>
      <c r="U28" s="165"/>
      <c r="V28" s="165"/>
      <c r="W28" s="165"/>
      <c r="X28" s="163"/>
      <c r="Y28" s="163"/>
      <c r="Z28" s="163"/>
      <c r="AA28" s="163"/>
      <c r="AB28" s="163"/>
      <c r="AC28" s="39"/>
    </row>
    <row r="29" spans="1:33" ht="17.25" thickBot="1" x14ac:dyDescent="0.3">
      <c r="A29" s="14"/>
      <c r="B29" s="14"/>
      <c r="C29" s="60">
        <v>16</v>
      </c>
      <c r="D29" s="463">
        <f>C29+1</f>
        <v>17</v>
      </c>
      <c r="E29" s="463"/>
      <c r="F29" s="463"/>
      <c r="G29" s="463"/>
      <c r="H29" s="463"/>
      <c r="I29" s="464">
        <f>D29+1</f>
        <v>18</v>
      </c>
      <c r="J29" s="464"/>
      <c r="K29" s="464"/>
      <c r="L29" s="464"/>
      <c r="M29" s="464"/>
      <c r="N29" s="457">
        <f t="shared" ref="N29" si="3">I29+1</f>
        <v>19</v>
      </c>
      <c r="O29" s="457"/>
      <c r="P29" s="457"/>
      <c r="Q29" s="457"/>
      <c r="R29" s="457"/>
      <c r="S29" s="455">
        <f t="shared" ref="S29" si="4">N29+1</f>
        <v>20</v>
      </c>
      <c r="T29" s="455"/>
      <c r="U29" s="455"/>
      <c r="V29" s="455"/>
      <c r="W29" s="455"/>
      <c r="X29" s="456">
        <f t="shared" ref="X29" si="5">S29+1</f>
        <v>21</v>
      </c>
      <c r="Y29" s="456"/>
      <c r="Z29" s="456"/>
      <c r="AA29" s="456"/>
      <c r="AB29" s="456"/>
      <c r="AC29" s="61">
        <f>X29+1</f>
        <v>22</v>
      </c>
    </row>
    <row r="30" spans="1:33" ht="17.100000000000001" customHeight="1" x14ac:dyDescent="0.25">
      <c r="A30" s="14"/>
      <c r="B30" s="14"/>
      <c r="C30" s="4" t="s">
        <v>57</v>
      </c>
      <c r="D30" s="164" t="s">
        <v>16</v>
      </c>
      <c r="E30" s="164" t="s">
        <v>17</v>
      </c>
      <c r="F30" s="164" t="s">
        <v>18</v>
      </c>
      <c r="G30" s="164" t="s">
        <v>19</v>
      </c>
      <c r="H30" s="164" t="s">
        <v>58</v>
      </c>
      <c r="I30" s="164" t="s">
        <v>16</v>
      </c>
      <c r="J30" s="164" t="s">
        <v>17</v>
      </c>
      <c r="K30" s="164" t="s">
        <v>18</v>
      </c>
      <c r="L30" s="164" t="s">
        <v>19</v>
      </c>
      <c r="M30" s="164" t="s">
        <v>58</v>
      </c>
      <c r="N30" s="164" t="s">
        <v>16</v>
      </c>
      <c r="O30" s="164" t="s">
        <v>17</v>
      </c>
      <c r="P30" s="164" t="s">
        <v>18</v>
      </c>
      <c r="Q30" s="164" t="s">
        <v>19</v>
      </c>
      <c r="R30" s="164" t="s">
        <v>58</v>
      </c>
      <c r="S30" s="164" t="s">
        <v>16</v>
      </c>
      <c r="T30" s="164" t="s">
        <v>17</v>
      </c>
      <c r="U30" s="164" t="s">
        <v>18</v>
      </c>
      <c r="V30" s="164" t="s">
        <v>19</v>
      </c>
      <c r="W30" s="164" t="s">
        <v>58</v>
      </c>
      <c r="X30" s="164" t="s">
        <v>16</v>
      </c>
      <c r="Y30" s="164" t="s">
        <v>17</v>
      </c>
      <c r="Z30" s="164" t="s">
        <v>18</v>
      </c>
      <c r="AA30" s="164" t="s">
        <v>19</v>
      </c>
      <c r="AB30" s="164" t="s">
        <v>58</v>
      </c>
      <c r="AC30" s="5" t="s">
        <v>57</v>
      </c>
    </row>
    <row r="31" spans="1:33" ht="120" x14ac:dyDescent="0.25">
      <c r="A31" s="14"/>
      <c r="B31" s="14"/>
      <c r="C31" s="39" t="s">
        <v>57</v>
      </c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 t="s">
        <v>35</v>
      </c>
      <c r="O31" s="163"/>
      <c r="P31" s="163" t="s">
        <v>143</v>
      </c>
      <c r="Q31" s="163" t="s">
        <v>153</v>
      </c>
      <c r="R31" s="163" t="s">
        <v>154</v>
      </c>
      <c r="S31" s="163" t="s">
        <v>31</v>
      </c>
      <c r="T31" s="163"/>
      <c r="U31" s="163" t="s">
        <v>159</v>
      </c>
      <c r="V31" s="163" t="s">
        <v>157</v>
      </c>
      <c r="W31" s="163" t="s">
        <v>158</v>
      </c>
      <c r="X31" s="163" t="s">
        <v>55</v>
      </c>
      <c r="Y31" s="163"/>
      <c r="Z31" s="163" t="s">
        <v>126</v>
      </c>
      <c r="AA31" s="163" t="s">
        <v>151</v>
      </c>
      <c r="AB31" s="163" t="s">
        <v>152</v>
      </c>
      <c r="AC31" s="39" t="s">
        <v>57</v>
      </c>
    </row>
    <row r="32" spans="1:33" ht="90" x14ac:dyDescent="0.25">
      <c r="A32" s="14"/>
      <c r="B32" s="14"/>
      <c r="C32" s="39" t="s">
        <v>57</v>
      </c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80"/>
      <c r="P32" s="163"/>
      <c r="Q32" s="163"/>
      <c r="R32" s="163"/>
      <c r="S32" s="163" t="s">
        <v>45</v>
      </c>
      <c r="T32" s="163"/>
      <c r="U32" s="163" t="s">
        <v>95</v>
      </c>
      <c r="V32" s="163" t="s">
        <v>202</v>
      </c>
      <c r="W32" s="163" t="s">
        <v>203</v>
      </c>
      <c r="X32" s="163"/>
      <c r="Y32" s="163"/>
      <c r="Z32" s="163"/>
      <c r="AA32" s="163"/>
      <c r="AB32" s="163"/>
      <c r="AC32" s="39"/>
    </row>
    <row r="33" spans="1:29" x14ac:dyDescent="0.25">
      <c r="A33" s="14"/>
      <c r="B33" s="14"/>
      <c r="C33" s="39" t="s">
        <v>57</v>
      </c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6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39"/>
    </row>
    <row r="34" spans="1:29" x14ac:dyDescent="0.25">
      <c r="A34" s="14"/>
      <c r="B34" s="14"/>
      <c r="C34" s="39" t="s">
        <v>57</v>
      </c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39"/>
    </row>
    <row r="35" spans="1:29" ht="17.25" thickBot="1" x14ac:dyDescent="0.3">
      <c r="A35" s="14"/>
      <c r="B35" s="14"/>
      <c r="C35" s="39" t="s">
        <v>57</v>
      </c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5"/>
      <c r="O35" s="165"/>
      <c r="P35" s="165"/>
      <c r="Q35" s="165"/>
      <c r="R35" s="165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39" t="s">
        <v>57</v>
      </c>
    </row>
    <row r="36" spans="1:29" ht="17.25" thickBot="1" x14ac:dyDescent="0.3">
      <c r="A36" s="22"/>
      <c r="B36" s="23"/>
      <c r="C36" s="55">
        <v>23</v>
      </c>
      <c r="D36" s="462">
        <f>C36+1</f>
        <v>24</v>
      </c>
      <c r="E36" s="462"/>
      <c r="F36" s="462"/>
      <c r="G36" s="462"/>
      <c r="H36" s="462"/>
      <c r="I36" s="464">
        <f>D36+1</f>
        <v>25</v>
      </c>
      <c r="J36" s="464"/>
      <c r="K36" s="464"/>
      <c r="L36" s="464"/>
      <c r="M36" s="464"/>
      <c r="N36" s="457">
        <f t="shared" ref="N36" si="6">I36+1</f>
        <v>26</v>
      </c>
      <c r="O36" s="457"/>
      <c r="P36" s="457"/>
      <c r="Q36" s="457"/>
      <c r="R36" s="457"/>
      <c r="S36" s="455">
        <f t="shared" ref="S36" si="7">N36+1</f>
        <v>27</v>
      </c>
      <c r="T36" s="455"/>
      <c r="U36" s="455"/>
      <c r="V36" s="455"/>
      <c r="W36" s="455"/>
      <c r="X36" s="461">
        <f t="shared" ref="X36" si="8">S36+1</f>
        <v>28</v>
      </c>
      <c r="Y36" s="461"/>
      <c r="Z36" s="461"/>
      <c r="AA36" s="461"/>
      <c r="AB36" s="461"/>
      <c r="AC36" s="46"/>
    </row>
    <row r="37" spans="1:29" x14ac:dyDescent="0.25">
      <c r="C37" s="4" t="s">
        <v>57</v>
      </c>
      <c r="D37" s="181" t="s">
        <v>16</v>
      </c>
      <c r="E37" s="181" t="s">
        <v>17</v>
      </c>
      <c r="F37" s="181" t="s">
        <v>18</v>
      </c>
      <c r="G37" s="181" t="s">
        <v>19</v>
      </c>
      <c r="H37" s="181" t="s">
        <v>58</v>
      </c>
      <c r="I37" s="181" t="s">
        <v>16</v>
      </c>
      <c r="J37" s="181" t="s">
        <v>17</v>
      </c>
      <c r="K37" s="181" t="s">
        <v>18</v>
      </c>
      <c r="L37" s="181" t="s">
        <v>19</v>
      </c>
      <c r="M37" s="181" t="s">
        <v>58</v>
      </c>
      <c r="N37" s="164" t="s">
        <v>16</v>
      </c>
      <c r="O37" s="164" t="s">
        <v>17</v>
      </c>
      <c r="P37" s="164" t="s">
        <v>18</v>
      </c>
      <c r="Q37" s="164" t="s">
        <v>19</v>
      </c>
      <c r="R37" s="164" t="s">
        <v>58</v>
      </c>
      <c r="S37" s="164" t="s">
        <v>16</v>
      </c>
      <c r="T37" s="164" t="s">
        <v>17</v>
      </c>
      <c r="U37" s="164" t="s">
        <v>18</v>
      </c>
      <c r="V37" s="164" t="s">
        <v>19</v>
      </c>
      <c r="W37" s="164" t="s">
        <v>58</v>
      </c>
      <c r="X37" s="164" t="s">
        <v>16</v>
      </c>
      <c r="Y37" s="164" t="s">
        <v>17</v>
      </c>
      <c r="Z37" s="164" t="s">
        <v>18</v>
      </c>
      <c r="AA37" s="164" t="s">
        <v>19</v>
      </c>
      <c r="AB37" s="164" t="s">
        <v>58</v>
      </c>
      <c r="AC37" s="45"/>
    </row>
    <row r="38" spans="1:29" ht="60" x14ac:dyDescent="0.25">
      <c r="C38" s="4" t="s">
        <v>57</v>
      </c>
      <c r="D38" s="163"/>
      <c r="E38" s="163"/>
      <c r="F38" s="163"/>
      <c r="G38" s="163"/>
      <c r="H38" s="163" t="s">
        <v>160</v>
      </c>
      <c r="I38" s="163"/>
      <c r="J38" s="163"/>
      <c r="K38" s="163"/>
      <c r="L38" s="163"/>
      <c r="M38" s="173"/>
      <c r="N38" s="163" t="s">
        <v>29</v>
      </c>
      <c r="O38" s="163"/>
      <c r="P38" s="163" t="s">
        <v>106</v>
      </c>
      <c r="Q38" s="163" t="s">
        <v>161</v>
      </c>
      <c r="R38" s="163" t="s">
        <v>162</v>
      </c>
      <c r="S38" s="163" t="s">
        <v>35</v>
      </c>
      <c r="T38" s="163"/>
      <c r="U38" s="163" t="s">
        <v>155</v>
      </c>
      <c r="V38" s="163" t="s">
        <v>153</v>
      </c>
      <c r="W38" s="163" t="s">
        <v>156</v>
      </c>
      <c r="X38" s="163"/>
      <c r="Y38" s="163"/>
      <c r="Z38" s="163"/>
      <c r="AA38" s="163"/>
      <c r="AB38" s="163"/>
      <c r="AC38" s="47"/>
    </row>
    <row r="39" spans="1:29" x14ac:dyDescent="0.25">
      <c r="C39" s="4" t="s">
        <v>57</v>
      </c>
      <c r="D39" s="163"/>
      <c r="E39" s="163"/>
      <c r="F39" s="163"/>
      <c r="G39" s="163"/>
      <c r="H39" s="163"/>
      <c r="I39" s="163"/>
      <c r="J39" s="163"/>
      <c r="K39" s="163"/>
      <c r="L39" s="182"/>
      <c r="M39" s="183"/>
      <c r="N39" s="163"/>
      <c r="O39" s="163"/>
      <c r="P39" s="163"/>
      <c r="Q39" s="163"/>
      <c r="R39" s="163" t="s">
        <v>83</v>
      </c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47"/>
    </row>
    <row r="40" spans="1:29" x14ac:dyDescent="0.25">
      <c r="C40" s="4" t="s">
        <v>57</v>
      </c>
      <c r="D40" s="163"/>
      <c r="E40" s="163"/>
      <c r="F40" s="163"/>
      <c r="G40" s="163"/>
      <c r="H40" s="163"/>
      <c r="I40" s="163"/>
      <c r="J40" s="163"/>
      <c r="K40" s="163"/>
      <c r="L40" s="182"/>
      <c r="M40" s="17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47"/>
    </row>
    <row r="41" spans="1:29" x14ac:dyDescent="0.25">
      <c r="C41" s="4" t="s">
        <v>57</v>
      </c>
      <c r="D41" s="163"/>
      <c r="E41" s="163"/>
      <c r="F41" s="163"/>
      <c r="G41" s="163"/>
      <c r="H41" s="163"/>
      <c r="I41" s="163"/>
      <c r="J41" s="163"/>
      <c r="K41" s="163"/>
      <c r="L41" s="182"/>
      <c r="M41" s="165"/>
      <c r="N41" s="165"/>
      <c r="O41" s="165"/>
      <c r="P41" s="165"/>
      <c r="Q41" s="165"/>
      <c r="R41" s="165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47"/>
    </row>
    <row r="42" spans="1:29" x14ac:dyDescent="0.25">
      <c r="M42" s="80"/>
    </row>
    <row r="43" spans="1:29" x14ac:dyDescent="0.25">
      <c r="M43" s="82"/>
      <c r="N43" s="83"/>
    </row>
    <row r="44" spans="1:29" x14ac:dyDescent="0.25">
      <c r="M44" s="81"/>
    </row>
    <row r="46" spans="1:29" x14ac:dyDescent="0.25">
      <c r="M46" s="81"/>
    </row>
  </sheetData>
  <mergeCells count="45">
    <mergeCell ref="X36:AB36"/>
    <mergeCell ref="X29:AB29"/>
    <mergeCell ref="D36:H36"/>
    <mergeCell ref="D29:H29"/>
    <mergeCell ref="I29:M29"/>
    <mergeCell ref="N29:R29"/>
    <mergeCell ref="S29:W29"/>
    <mergeCell ref="I36:M36"/>
    <mergeCell ref="N36:R36"/>
    <mergeCell ref="S36:W36"/>
    <mergeCell ref="X18:AB18"/>
    <mergeCell ref="D23:H23"/>
    <mergeCell ref="I23:M23"/>
    <mergeCell ref="N23:R23"/>
    <mergeCell ref="S23:W23"/>
    <mergeCell ref="X23:AB23"/>
    <mergeCell ref="D18:H18"/>
    <mergeCell ref="I18:M18"/>
    <mergeCell ref="N18:R18"/>
    <mergeCell ref="S18:W18"/>
    <mergeCell ref="D8:H8"/>
    <mergeCell ref="I8:M8"/>
    <mergeCell ref="N8:R8"/>
    <mergeCell ref="S8:W8"/>
    <mergeCell ref="X8:AB8"/>
    <mergeCell ref="D14:H14"/>
    <mergeCell ref="I14:M14"/>
    <mergeCell ref="N14:R14"/>
    <mergeCell ref="S14:W14"/>
    <mergeCell ref="X14:AB14"/>
    <mergeCell ref="C4:AC4"/>
    <mergeCell ref="C5:G5"/>
    <mergeCell ref="H5:M5"/>
    <mergeCell ref="N5:AC5"/>
    <mergeCell ref="D7:H7"/>
    <mergeCell ref="I7:M7"/>
    <mergeCell ref="N7:R7"/>
    <mergeCell ref="S7:W7"/>
    <mergeCell ref="X7:AB7"/>
    <mergeCell ref="C2:G2"/>
    <mergeCell ref="N2:AC2"/>
    <mergeCell ref="C3:G3"/>
    <mergeCell ref="I3:L3"/>
    <mergeCell ref="N3:AC3"/>
    <mergeCell ref="I2:M2"/>
  </mergeCells>
  <conditionalFormatting sqref="C10:AC10 C11:R13 X11:AC13 S12:W13 C15:C17 C19:C22 D24:AB24 D25:AC25 D26:J26 N26:AC26 D27:AC27 D28:R28 T28 X28:AC28 K35:M35 S35 D20:AC22 I38:M40 I41:L41 M43 S32 K31:S31 K34:S34 K33:O33 K32:Q32 R33:S33">
    <cfRule type="cellIs" dxfId="1241" priority="92" operator="equal">
      <formula>$AF$9</formula>
    </cfRule>
    <cfRule type="cellIs" dxfId="1240" priority="93" operator="equal">
      <formula>$AF$9</formula>
    </cfRule>
  </conditionalFormatting>
  <conditionalFormatting sqref="D31:J35">
    <cfRule type="cellIs" dxfId="1239" priority="77" operator="equal">
      <formula>$AF$9</formula>
    </cfRule>
    <cfRule type="cellIs" dxfId="1238" priority="78" operator="equal">
      <formula>$AF$9</formula>
    </cfRule>
    <cfRule type="cellIs" dxfId="1237" priority="79" operator="equal">
      <formula>$AF$9</formula>
    </cfRule>
  </conditionalFormatting>
  <conditionalFormatting sqref="D38:H41">
    <cfRule type="cellIs" dxfId="1236" priority="55" operator="equal">
      <formula>$AF$9</formula>
    </cfRule>
    <cfRule type="cellIs" dxfId="1235" priority="56" operator="equal">
      <formula>$AF$9</formula>
    </cfRule>
  </conditionalFormatting>
  <conditionalFormatting sqref="D15:AC15 I37:M40 I41:L41 M43 D17:AC17 D16:V16 X16:AC16 S32 Q31:R31 K34:S34 K33:O33 K32:Q32 R33:S33">
    <cfRule type="cellIs" dxfId="1234" priority="46" operator="equal">
      <formula>$AF$9</formula>
    </cfRule>
  </conditionalFormatting>
  <conditionalFormatting sqref="D17:AC17 D16:V16 X16:AC16">
    <cfRule type="cellIs" dxfId="1233" priority="47" operator="equal">
      <formula>$AF$9</formula>
    </cfRule>
    <cfRule type="cellIs" dxfId="1232" priority="48" operator="equal">
      <formula>$AF$9</formula>
    </cfRule>
  </conditionalFormatting>
  <conditionalFormatting sqref="AC37:AC41 D37:H41">
    <cfRule type="cellIs" dxfId="1231" priority="54" operator="equal">
      <formula>$AF$9</formula>
    </cfRule>
  </conditionalFormatting>
  <conditionalFormatting sqref="F11:T11 C7:D7 I7 N7 S7:X7 AC7:AC8 C8 C9:AC10 C11:D11 E11:E13 X11:AC13 D12:D13 F12:W13 AG13 AC14 AG17 AC18 AG19 AC23 D24:AC25 D26:J26 N26:AC26 D27:AC27 D28:R28 T28 X28:AC28 AC29 D30:X30 K35:M35 S35 AC36 D19:AC22 K31:P31 S31 C12:C41">
    <cfRule type="cellIs" dxfId="1230" priority="91" operator="equal">
      <formula>$AF$9</formula>
    </cfRule>
  </conditionalFormatting>
  <conditionalFormatting sqref="S11:T11">
    <cfRule type="cellIs" dxfId="1229" priority="83" operator="equal">
      <formula>$AF$9</formula>
    </cfRule>
    <cfRule type="cellIs" dxfId="1228" priority="84" operator="equal">
      <formula>$AF$9</formula>
    </cfRule>
  </conditionalFormatting>
  <conditionalFormatting sqref="T31:X35">
    <cfRule type="cellIs" dxfId="1227" priority="71" operator="equal">
      <formula>$AF$9</formula>
    </cfRule>
    <cfRule type="cellIs" dxfId="1226" priority="72" operator="equal">
      <formula>$AF$9</formula>
    </cfRule>
    <cfRule type="cellIs" dxfId="1225" priority="73" operator="equal">
      <formula>$AF$9</formula>
    </cfRule>
  </conditionalFormatting>
  <conditionalFormatting sqref="Y30:Y35">
    <cfRule type="cellIs" dxfId="1224" priority="69" operator="equal">
      <formula>$AF$9</formula>
    </cfRule>
    <cfRule type="cellIs" dxfId="1223" priority="70" operator="equal">
      <formula>$AF$9</formula>
    </cfRule>
  </conditionalFormatting>
  <conditionalFormatting sqref="Y30:AC35">
    <cfRule type="cellIs" dxfId="1222" priority="87" operator="equal">
      <formula>$AF$9</formula>
    </cfRule>
  </conditionalFormatting>
  <conditionalFormatting sqref="Z31:AC35">
    <cfRule type="cellIs" dxfId="1221" priority="88" operator="equal">
      <formula>$AF$9</formula>
    </cfRule>
    <cfRule type="cellIs" dxfId="1220" priority="89" operator="equal">
      <formula>$AF$9</formula>
    </cfRule>
  </conditionalFormatting>
  <conditionalFormatting sqref="AC38:AC41">
    <cfRule type="cellIs" dxfId="1219" priority="67" operator="equal">
      <formula>$AF$9</formula>
    </cfRule>
    <cfRule type="cellIs" dxfId="1218" priority="68" operator="equal">
      <formula>$AF$9</formula>
    </cfRule>
  </conditionalFormatting>
  <conditionalFormatting sqref="AF7">
    <cfRule type="cellIs" dxfId="1217" priority="90" operator="equal">
      <formula>$AK$9</formula>
    </cfRule>
  </conditionalFormatting>
  <conditionalFormatting sqref="N38:R40">
    <cfRule type="cellIs" dxfId="1216" priority="41" operator="equal">
      <formula>$AF$9</formula>
    </cfRule>
    <cfRule type="cellIs" dxfId="1215" priority="42" operator="equal">
      <formula>$AF$9</formula>
    </cfRule>
  </conditionalFormatting>
  <conditionalFormatting sqref="N37:R40">
    <cfRule type="cellIs" dxfId="1214" priority="40" operator="equal">
      <formula>$AF$9</formula>
    </cfRule>
  </conditionalFormatting>
  <conditionalFormatting sqref="S38:S41">
    <cfRule type="cellIs" dxfId="1213" priority="38" operator="equal">
      <formula>$AF$9</formula>
    </cfRule>
    <cfRule type="cellIs" dxfId="1212" priority="39" operator="equal">
      <formula>$AF$9</formula>
    </cfRule>
  </conditionalFormatting>
  <conditionalFormatting sqref="S37:W37 S38:S41">
    <cfRule type="cellIs" dxfId="1211" priority="37" operator="equal">
      <formula>$AF$9</formula>
    </cfRule>
  </conditionalFormatting>
  <conditionalFormatting sqref="T41:W41 T38:T40">
    <cfRule type="cellIs" dxfId="1210" priority="34" operator="equal">
      <formula>$AF$9</formula>
    </cfRule>
    <cfRule type="cellIs" dxfId="1209" priority="35" operator="equal">
      <formula>$AF$9</formula>
    </cfRule>
    <cfRule type="cellIs" dxfId="1208" priority="36" operator="equal">
      <formula>$AF$9</formula>
    </cfRule>
  </conditionalFormatting>
  <conditionalFormatting sqref="W16">
    <cfRule type="cellIs" dxfId="1207" priority="32" operator="equal">
      <formula>$AF$9</formula>
    </cfRule>
    <cfRule type="cellIs" dxfId="1206" priority="33" operator="equal">
      <formula>$AF$9</formula>
    </cfRule>
  </conditionalFormatting>
  <conditionalFormatting sqref="W16">
    <cfRule type="cellIs" dxfId="1205" priority="31" operator="equal">
      <formula>$AF$9</formula>
    </cfRule>
  </conditionalFormatting>
  <conditionalFormatting sqref="U38:U40">
    <cfRule type="cellIs" dxfId="1204" priority="29" operator="equal">
      <formula>$AF$9</formula>
    </cfRule>
    <cfRule type="cellIs" dxfId="1203" priority="30" operator="equal">
      <formula>$AF$9</formula>
    </cfRule>
  </conditionalFormatting>
  <conditionalFormatting sqref="U38:U40">
    <cfRule type="cellIs" dxfId="1202" priority="28" operator="equal">
      <formula>$AF$9</formula>
    </cfRule>
  </conditionalFormatting>
  <conditionalFormatting sqref="V38:V40">
    <cfRule type="cellIs" dxfId="1201" priority="26" operator="equal">
      <formula>$AF$9</formula>
    </cfRule>
    <cfRule type="cellIs" dxfId="1200" priority="27" operator="equal">
      <formula>$AF$9</formula>
    </cfRule>
  </conditionalFormatting>
  <conditionalFormatting sqref="V38:V40">
    <cfRule type="cellIs" dxfId="1199" priority="25" operator="equal">
      <formula>$AF$9</formula>
    </cfRule>
  </conditionalFormatting>
  <conditionalFormatting sqref="W38:W40">
    <cfRule type="cellIs" dxfId="1198" priority="23" operator="equal">
      <formula>$AF$9</formula>
    </cfRule>
    <cfRule type="cellIs" dxfId="1197" priority="24" operator="equal">
      <formula>$AF$9</formula>
    </cfRule>
  </conditionalFormatting>
  <conditionalFormatting sqref="W38:W40">
    <cfRule type="cellIs" dxfId="1196" priority="22" operator="equal">
      <formula>$AF$9</formula>
    </cfRule>
  </conditionalFormatting>
  <conditionalFormatting sqref="Q33">
    <cfRule type="cellIs" dxfId="1195" priority="20" operator="equal">
      <formula>$AF$9</formula>
    </cfRule>
    <cfRule type="cellIs" dxfId="1194" priority="21" operator="equal">
      <formula>$AF$9</formula>
    </cfRule>
  </conditionalFormatting>
  <conditionalFormatting sqref="Q33">
    <cfRule type="cellIs" dxfId="1193" priority="19" operator="equal">
      <formula>$AF$9</formula>
    </cfRule>
  </conditionalFormatting>
  <conditionalFormatting sqref="R32">
    <cfRule type="cellIs" dxfId="1192" priority="17" operator="equal">
      <formula>$AF$9</formula>
    </cfRule>
    <cfRule type="cellIs" dxfId="1191" priority="18" operator="equal">
      <formula>$AF$9</formula>
    </cfRule>
  </conditionalFormatting>
  <conditionalFormatting sqref="R32">
    <cfRule type="cellIs" dxfId="1190" priority="16" operator="equal">
      <formula>$AF$9</formula>
    </cfRule>
  </conditionalFormatting>
  <conditionalFormatting sqref="X38:X41">
    <cfRule type="cellIs" dxfId="1189" priority="14" operator="equal">
      <formula>$AF$9</formula>
    </cfRule>
    <cfRule type="cellIs" dxfId="1188" priority="15" operator="equal">
      <formula>$AF$9</formula>
    </cfRule>
  </conditionalFormatting>
  <conditionalFormatting sqref="X37:AB37 X38:X41">
    <cfRule type="cellIs" dxfId="1187" priority="13" operator="equal">
      <formula>$AF$9</formula>
    </cfRule>
  </conditionalFormatting>
  <conditionalFormatting sqref="Y41:AB41 Y38:Y40">
    <cfRule type="cellIs" dxfId="1186" priority="10" operator="equal">
      <formula>$AF$9</formula>
    </cfRule>
    <cfRule type="cellIs" dxfId="1185" priority="11" operator="equal">
      <formula>$AF$9</formula>
    </cfRule>
    <cfRule type="cellIs" dxfId="1184" priority="12" operator="equal">
      <formula>$AF$9</formula>
    </cfRule>
  </conditionalFormatting>
  <conditionalFormatting sqref="Z38:Z40">
    <cfRule type="cellIs" dxfId="1183" priority="8" operator="equal">
      <formula>$AF$9</formula>
    </cfRule>
    <cfRule type="cellIs" dxfId="1182" priority="9" operator="equal">
      <formula>$AF$9</formula>
    </cfRule>
  </conditionalFormatting>
  <conditionalFormatting sqref="Z38:Z40">
    <cfRule type="cellIs" dxfId="1181" priority="7" operator="equal">
      <formula>$AF$9</formula>
    </cfRule>
  </conditionalFormatting>
  <conditionalFormatting sqref="AA38:AA40">
    <cfRule type="cellIs" dxfId="1180" priority="5" operator="equal">
      <formula>$AF$9</formula>
    </cfRule>
    <cfRule type="cellIs" dxfId="1179" priority="6" operator="equal">
      <formula>$AF$9</formula>
    </cfRule>
  </conditionalFormatting>
  <conditionalFormatting sqref="AA38:AA40">
    <cfRule type="cellIs" dxfId="1178" priority="4" operator="equal">
      <formula>$AF$9</formula>
    </cfRule>
  </conditionalFormatting>
  <conditionalFormatting sqref="AB38:AB40">
    <cfRule type="cellIs" dxfId="1177" priority="2" operator="equal">
      <formula>$AF$9</formula>
    </cfRule>
    <cfRule type="cellIs" dxfId="1176" priority="3" operator="equal">
      <formula>$AF$9</formula>
    </cfRule>
  </conditionalFormatting>
  <conditionalFormatting sqref="AB38:AB40">
    <cfRule type="cellIs" dxfId="1175" priority="1" operator="equal">
      <formula>$AF$9</formula>
    </cfRule>
  </conditionalFormatting>
  <dataValidations count="1">
    <dataValidation type="list" allowBlank="1" showInputMessage="1" showErrorMessage="1" sqref="I2">
      <formula1>"Janeiro,Fevereiro,Março, 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  <pageSetup paperSize="9" scale="47" fitToWidth="0" orientation="landscape" r:id="rId1"/>
  <ignoredErrors>
    <ignoredError sqref="AC14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Fórmulas!$A$2:$A$12</xm:f>
          </x14:formula1>
          <xm:sqref>E10:E13 J10:J13 O10:O13 T10:T13 Y10:Y13 E16:E17 J16:J17 J25:J28 T16:T17 Y16:Y17 Y20:Y22 T20:T22 O16:O17 J20:J22 E20:E22 E31:E35 J31:J35 T31:T35 Y31:Y35 Y25:Y28 T25:T28 O25:O28 T38:T41 E38:E41 O31:O34 J38:J41 O38:O40 O20:O22 Y38:Y41</xm:sqref>
        </x14:dataValidation>
        <x14:dataValidation type="list" allowBlank="1" showInputMessage="1" showErrorMessage="1">
          <x14:formula1>
            <xm:f>Fórmulas!$B$2:$B$27</xm:f>
          </x14:formula1>
          <xm:sqref>D25:D28 N25:N28 X20:X22 S20:S22 S38:S41 N16:N17 I20:I22 D16:D17 X16:X17 I16:I17 S16:S17 I25:I28 X25:X28 X31:X35 S31:S35 D31:D35 I31:I35 N10:N13 X10:X13 I10:I13 D10:D13 S10:S13 D20:D22 N38:N40 D38:D41 I38:I41 N20:N22 N31:N34 S25:S27 X38:X41</xm:sqref>
        </x14:dataValidation>
        <x14:dataValidation type="list" allowBlank="1" showInputMessage="1" showErrorMessage="1">
          <x14:formula1>
            <xm:f>Fórmulas!$A$2:$A$11</xm:f>
          </x14:formula1>
          <xm:sqref>E25:E28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6"/>
  <sheetViews>
    <sheetView topLeftCell="C8" zoomScale="60" zoomScaleNormal="60" workbookViewId="0">
      <selection activeCell="AF22" sqref="AF22"/>
    </sheetView>
  </sheetViews>
  <sheetFormatPr defaultColWidth="9.140625" defaultRowHeight="16.5" x14ac:dyDescent="0.25"/>
  <cols>
    <col min="1" max="1" width="3.140625" style="10" hidden="1" customWidth="1"/>
    <col min="2" max="2" width="6.28515625" style="10" hidden="1" customWidth="1"/>
    <col min="3" max="3" width="17.7109375" style="11" customWidth="1"/>
    <col min="4" max="4" width="14.7109375" style="10" customWidth="1"/>
    <col min="5" max="5" width="11.7109375" style="10" customWidth="1"/>
    <col min="6" max="6" width="15.28515625" style="10" bestFit="1" customWidth="1"/>
    <col min="7" max="7" width="14.42578125" style="10" customWidth="1"/>
    <col min="8" max="8" width="22.7109375" style="10" customWidth="1"/>
    <col min="9" max="9" width="13.5703125" style="10" customWidth="1"/>
    <col min="10" max="10" width="12.42578125" style="10" customWidth="1"/>
    <col min="11" max="11" width="15.28515625" style="10" bestFit="1" customWidth="1"/>
    <col min="12" max="12" width="18.42578125" style="10" bestFit="1" customWidth="1"/>
    <col min="13" max="13" width="19.5703125" style="10" customWidth="1"/>
    <col min="14" max="14" width="11.7109375" style="10" customWidth="1"/>
    <col min="15" max="15" width="10.7109375" style="10" bestFit="1" customWidth="1"/>
    <col min="16" max="16" width="14.5703125" style="10" bestFit="1" customWidth="1"/>
    <col min="17" max="17" width="12.7109375" style="10" bestFit="1" customWidth="1"/>
    <col min="18" max="18" width="16.5703125" style="10" bestFit="1" customWidth="1"/>
    <col min="19" max="21" width="11.7109375" style="10" customWidth="1"/>
    <col min="22" max="22" width="14.7109375" style="10" customWidth="1"/>
    <col min="23" max="23" width="16.5703125" style="10" bestFit="1" customWidth="1"/>
    <col min="24" max="26" width="11.7109375" style="10" customWidth="1"/>
    <col min="27" max="27" width="12.42578125" style="10" bestFit="1" customWidth="1"/>
    <col min="28" max="28" width="16.5703125" style="10" customWidth="1"/>
    <col min="29" max="29" width="11.7109375" style="11" customWidth="1"/>
    <col min="30" max="30" width="9.140625" style="10"/>
    <col min="31" max="31" width="14" style="10" bestFit="1" customWidth="1"/>
    <col min="32" max="32" width="25.7109375" style="10" customWidth="1"/>
    <col min="33" max="16384" width="9.140625" style="10"/>
  </cols>
  <sheetData>
    <row r="1" spans="1:33" hidden="1" x14ac:dyDescent="0.25">
      <c r="C1" s="11">
        <v>1</v>
      </c>
      <c r="AC1" s="11">
        <v>7</v>
      </c>
    </row>
    <row r="2" spans="1:33" ht="45" customHeight="1" x14ac:dyDescent="0.25">
      <c r="C2" s="411">
        <v>2025</v>
      </c>
      <c r="D2" s="411"/>
      <c r="E2" s="411"/>
      <c r="F2" s="411"/>
      <c r="G2" s="411"/>
      <c r="H2" s="12"/>
      <c r="I2" s="415" t="s">
        <v>63</v>
      </c>
      <c r="J2" s="416"/>
      <c r="K2" s="416"/>
      <c r="L2" s="416"/>
      <c r="M2" s="417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</row>
    <row r="3" spans="1:33" ht="21" customHeight="1" x14ac:dyDescent="0.25">
      <c r="C3" s="413" t="s">
        <v>10</v>
      </c>
      <c r="D3" s="413"/>
      <c r="E3" s="413"/>
      <c r="F3" s="413"/>
      <c r="G3" s="413"/>
      <c r="H3" s="20"/>
      <c r="I3" s="413" t="s">
        <v>9</v>
      </c>
      <c r="J3" s="413"/>
      <c r="K3" s="413"/>
      <c r="L3" s="413"/>
      <c r="M3" s="20"/>
      <c r="N3" s="414" t="s">
        <v>56</v>
      </c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</row>
    <row r="4" spans="1:33" ht="23.25" customHeight="1" x14ac:dyDescent="0.25">
      <c r="C4" s="465" t="s">
        <v>12</v>
      </c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  <c r="R4" s="465"/>
      <c r="S4" s="465"/>
      <c r="T4" s="465"/>
      <c r="U4" s="465"/>
      <c r="V4" s="465"/>
      <c r="W4" s="465"/>
      <c r="X4" s="465"/>
      <c r="Y4" s="465"/>
      <c r="Z4" s="465"/>
      <c r="AA4" s="465"/>
      <c r="AB4" s="465"/>
      <c r="AC4" s="465"/>
    </row>
    <row r="5" spans="1:33" ht="17.25" customHeight="1" x14ac:dyDescent="0.25">
      <c r="A5" s="11"/>
      <c r="B5" s="11"/>
      <c r="C5" s="466" t="s">
        <v>13</v>
      </c>
      <c r="D5" s="466"/>
      <c r="E5" s="466"/>
      <c r="F5" s="466"/>
      <c r="G5" s="466"/>
      <c r="H5" s="467" t="s">
        <v>99</v>
      </c>
      <c r="I5" s="468"/>
      <c r="J5" s="468"/>
      <c r="K5" s="468"/>
      <c r="L5" s="468"/>
      <c r="M5" s="468"/>
      <c r="N5" s="469"/>
      <c r="O5" s="469"/>
      <c r="P5" s="469"/>
      <c r="Q5" s="469"/>
      <c r="R5" s="469"/>
      <c r="S5" s="469"/>
      <c r="T5" s="469"/>
      <c r="U5" s="469"/>
      <c r="V5" s="469"/>
      <c r="W5" s="469"/>
      <c r="X5" s="469"/>
      <c r="Y5" s="469"/>
      <c r="Z5" s="469"/>
      <c r="AA5" s="469"/>
      <c r="AB5" s="469"/>
      <c r="AC5" s="469"/>
    </row>
    <row r="6" spans="1:33" ht="19.5" thickBot="1" x14ac:dyDescent="0.3">
      <c r="A6" s="11"/>
      <c r="B6" s="11"/>
      <c r="C6" s="146">
        <v>1</v>
      </c>
      <c r="D6" s="146"/>
      <c r="E6" s="146"/>
      <c r="F6" s="146"/>
      <c r="G6" s="146"/>
      <c r="H6" s="146">
        <v>2</v>
      </c>
      <c r="I6" s="146"/>
      <c r="J6" s="146"/>
      <c r="K6" s="146"/>
      <c r="L6" s="146"/>
      <c r="M6" s="146">
        <v>3</v>
      </c>
      <c r="N6" s="146"/>
      <c r="O6" s="146"/>
      <c r="P6" s="146"/>
      <c r="Q6" s="146"/>
      <c r="R6" s="146">
        <v>4</v>
      </c>
      <c r="S6" s="146"/>
      <c r="T6" s="146"/>
      <c r="U6" s="146"/>
      <c r="V6" s="146"/>
      <c r="W6" s="146">
        <v>5</v>
      </c>
      <c r="X6" s="146"/>
      <c r="Y6" s="146"/>
      <c r="Z6" s="146"/>
      <c r="AA6" s="146"/>
      <c r="AB6" s="146">
        <v>6</v>
      </c>
      <c r="AC6" s="146">
        <v>7</v>
      </c>
    </row>
    <row r="7" spans="1:33" ht="17.25" customHeight="1" thickBot="1" x14ac:dyDescent="0.3">
      <c r="A7" s="16"/>
      <c r="B7" s="16"/>
      <c r="C7" s="147" t="s">
        <v>14</v>
      </c>
      <c r="D7" s="432" t="s">
        <v>0</v>
      </c>
      <c r="E7" s="432"/>
      <c r="F7" s="432"/>
      <c r="G7" s="432"/>
      <c r="H7" s="432"/>
      <c r="I7" s="433" t="s">
        <v>1</v>
      </c>
      <c r="J7" s="433"/>
      <c r="K7" s="433"/>
      <c r="L7" s="433"/>
      <c r="M7" s="433"/>
      <c r="N7" s="434" t="s">
        <v>2</v>
      </c>
      <c r="O7" s="434"/>
      <c r="P7" s="434"/>
      <c r="Q7" s="434"/>
      <c r="R7" s="434"/>
      <c r="S7" s="432" t="s">
        <v>3</v>
      </c>
      <c r="T7" s="432"/>
      <c r="U7" s="432"/>
      <c r="V7" s="432"/>
      <c r="W7" s="432"/>
      <c r="X7" s="433" t="s">
        <v>4</v>
      </c>
      <c r="Y7" s="433"/>
      <c r="Z7" s="433"/>
      <c r="AA7" s="433"/>
      <c r="AB7" s="433"/>
      <c r="AC7" s="148" t="s">
        <v>15</v>
      </c>
      <c r="AE7" s="28" t="s">
        <v>5</v>
      </c>
      <c r="AF7" s="43">
        <v>45717</v>
      </c>
      <c r="AG7" s="34"/>
    </row>
    <row r="8" spans="1:33" ht="19.5" thickBot="1" x14ac:dyDescent="0.3">
      <c r="A8" s="26"/>
      <c r="B8" s="27"/>
      <c r="C8" s="149" t="str">
        <f>IF(C6=AF13,1,IF(B8="","",B8+1))</f>
        <v/>
      </c>
      <c r="D8" s="426" t="str">
        <f>IF(H6=AF13,1,IF(C8="","",C8+1))</f>
        <v/>
      </c>
      <c r="E8" s="426"/>
      <c r="F8" s="426"/>
      <c r="G8" s="426"/>
      <c r="H8" s="426"/>
      <c r="I8" s="427" t="e">
        <f>IF(M6=#REF!,1,IF(D8="","",D8+1))</f>
        <v>#REF!</v>
      </c>
      <c r="J8" s="427"/>
      <c r="K8" s="427"/>
      <c r="L8" s="427"/>
      <c r="M8" s="427"/>
      <c r="N8" s="427" t="e">
        <f>IF(R6=AF13,1,IF(I8="","",I8+1))</f>
        <v>#REF!</v>
      </c>
      <c r="O8" s="427"/>
      <c r="P8" s="427"/>
      <c r="Q8" s="427"/>
      <c r="R8" s="427"/>
      <c r="S8" s="426"/>
      <c r="T8" s="426"/>
      <c r="U8" s="426"/>
      <c r="V8" s="426"/>
      <c r="W8" s="426"/>
      <c r="X8" s="446" t="str">
        <f>IF(AB6=AF13,1,IF(S8="","",S8+1))</f>
        <v/>
      </c>
      <c r="Y8" s="446"/>
      <c r="Z8" s="446"/>
      <c r="AA8" s="446"/>
      <c r="AB8" s="446"/>
      <c r="AC8" s="150">
        <v>1</v>
      </c>
      <c r="AE8" s="29"/>
      <c r="AF8" s="30"/>
    </row>
    <row r="9" spans="1:33" ht="17.100000000000001" customHeight="1" x14ac:dyDescent="0.25">
      <c r="A9" s="14"/>
      <c r="B9" s="14"/>
      <c r="C9" s="151" t="s">
        <v>57</v>
      </c>
      <c r="D9" s="130" t="s">
        <v>16</v>
      </c>
      <c r="E9" s="130" t="s">
        <v>17</v>
      </c>
      <c r="F9" s="130" t="s">
        <v>18</v>
      </c>
      <c r="G9" s="130" t="s">
        <v>19</v>
      </c>
      <c r="H9" s="130" t="s">
        <v>58</v>
      </c>
      <c r="I9" s="130" t="s">
        <v>16</v>
      </c>
      <c r="J9" s="130" t="s">
        <v>17</v>
      </c>
      <c r="K9" s="130" t="s">
        <v>18</v>
      </c>
      <c r="L9" s="130" t="s">
        <v>19</v>
      </c>
      <c r="M9" s="130" t="s">
        <v>58</v>
      </c>
      <c r="N9" s="130" t="s">
        <v>16</v>
      </c>
      <c r="O9" s="130" t="s">
        <v>17</v>
      </c>
      <c r="P9" s="130" t="s">
        <v>18</v>
      </c>
      <c r="Q9" s="130" t="s">
        <v>19</v>
      </c>
      <c r="R9" s="130" t="s">
        <v>58</v>
      </c>
      <c r="S9" s="130" t="s">
        <v>16</v>
      </c>
      <c r="T9" s="130" t="s">
        <v>17</v>
      </c>
      <c r="U9" s="130" t="s">
        <v>18</v>
      </c>
      <c r="V9" s="130" t="s">
        <v>19</v>
      </c>
      <c r="W9" s="130" t="s">
        <v>58</v>
      </c>
      <c r="X9" s="130" t="s">
        <v>16</v>
      </c>
      <c r="Y9" s="130" t="s">
        <v>17</v>
      </c>
      <c r="Z9" s="130" t="s">
        <v>18</v>
      </c>
      <c r="AA9" s="130" t="s">
        <v>19</v>
      </c>
      <c r="AB9" s="130" t="s">
        <v>58</v>
      </c>
      <c r="AC9" s="191" t="s">
        <v>57</v>
      </c>
      <c r="AE9" s="31" t="s">
        <v>8</v>
      </c>
      <c r="AF9" s="30">
        <f>DAY(AF7)</f>
        <v>1</v>
      </c>
    </row>
    <row r="10" spans="1:33" ht="18.75" x14ac:dyDescent="0.25">
      <c r="A10" s="14"/>
      <c r="B10" s="14"/>
      <c r="C10" s="152" t="s">
        <v>57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92" t="s">
        <v>57</v>
      </c>
      <c r="AE10" s="31" t="s">
        <v>9</v>
      </c>
      <c r="AF10" s="30">
        <f>MONTH(AF7)</f>
        <v>3</v>
      </c>
    </row>
    <row r="11" spans="1:33" ht="18.75" x14ac:dyDescent="0.25">
      <c r="A11" s="14"/>
      <c r="B11" s="14"/>
      <c r="C11" s="152" t="s">
        <v>57</v>
      </c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32"/>
      <c r="T11" s="132"/>
      <c r="U11" s="134"/>
      <c r="V11" s="134"/>
      <c r="W11" s="134"/>
      <c r="X11" s="132"/>
      <c r="Y11" s="132"/>
      <c r="Z11" s="132"/>
      <c r="AA11" s="132"/>
      <c r="AB11" s="132"/>
      <c r="AC11" s="192" t="s">
        <v>57</v>
      </c>
      <c r="AE11" s="31" t="s">
        <v>10</v>
      </c>
      <c r="AF11" s="30">
        <f>YEAR(AF7)</f>
        <v>2025</v>
      </c>
    </row>
    <row r="12" spans="1:33" ht="18.75" x14ac:dyDescent="0.25">
      <c r="A12" s="14"/>
      <c r="B12" s="14"/>
      <c r="C12" s="152" t="s">
        <v>57</v>
      </c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92"/>
      <c r="AE12" s="31" t="s">
        <v>6</v>
      </c>
      <c r="AF12" s="32">
        <f>DATE(AF11,AF10,1)</f>
        <v>45717</v>
      </c>
    </row>
    <row r="13" spans="1:33" ht="29.25" thickBot="1" x14ac:dyDescent="0.3">
      <c r="A13" s="14"/>
      <c r="B13" s="14"/>
      <c r="C13" s="154" t="s">
        <v>57</v>
      </c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36"/>
      <c r="T13" s="136"/>
      <c r="U13" s="136"/>
      <c r="V13" s="136"/>
      <c r="W13" s="137"/>
      <c r="X13" s="136"/>
      <c r="Y13" s="136"/>
      <c r="Z13" s="136"/>
      <c r="AA13" s="136"/>
      <c r="AB13" s="136"/>
      <c r="AC13" s="193" t="s">
        <v>57</v>
      </c>
      <c r="AD13" s="15"/>
      <c r="AE13" s="31" t="s">
        <v>11</v>
      </c>
      <c r="AF13" s="30">
        <f>WEEKDAY(AF12)</f>
        <v>7</v>
      </c>
      <c r="AG13" s="15"/>
    </row>
    <row r="14" spans="1:33" ht="19.5" thickBot="1" x14ac:dyDescent="0.3">
      <c r="A14" s="24"/>
      <c r="B14" s="25"/>
      <c r="C14" s="149" t="e">
        <f>#REF!+1</f>
        <v>#REF!</v>
      </c>
      <c r="D14" s="426">
        <v>3</v>
      </c>
      <c r="E14" s="426"/>
      <c r="F14" s="426"/>
      <c r="G14" s="426"/>
      <c r="H14" s="426"/>
      <c r="I14" s="446">
        <v>4</v>
      </c>
      <c r="J14" s="446"/>
      <c r="K14" s="446"/>
      <c r="L14" s="446"/>
      <c r="M14" s="446"/>
      <c r="N14" s="427">
        <v>5</v>
      </c>
      <c r="O14" s="427"/>
      <c r="P14" s="427"/>
      <c r="Q14" s="427"/>
      <c r="R14" s="427"/>
      <c r="S14" s="426">
        <v>6</v>
      </c>
      <c r="T14" s="426"/>
      <c r="U14" s="426"/>
      <c r="V14" s="426"/>
      <c r="W14" s="426"/>
      <c r="X14" s="446">
        <v>7</v>
      </c>
      <c r="Y14" s="446"/>
      <c r="Z14" s="446"/>
      <c r="AA14" s="446"/>
      <c r="AB14" s="446"/>
      <c r="AC14" s="150">
        <v>8</v>
      </c>
      <c r="AE14" s="31" t="s">
        <v>7</v>
      </c>
      <c r="AF14" s="32">
        <f>EOMONTH(AF12,0)</f>
        <v>45747</v>
      </c>
    </row>
    <row r="15" spans="1:33" ht="36.75" thickBot="1" x14ac:dyDescent="0.3">
      <c r="A15" s="14"/>
      <c r="B15" s="14"/>
      <c r="C15" s="151" t="s">
        <v>57</v>
      </c>
      <c r="D15" s="130" t="s">
        <v>16</v>
      </c>
      <c r="E15" s="130" t="s">
        <v>17</v>
      </c>
      <c r="F15" s="130" t="s">
        <v>18</v>
      </c>
      <c r="G15" s="130" t="s">
        <v>19</v>
      </c>
      <c r="H15" s="130" t="s">
        <v>58</v>
      </c>
      <c r="I15" s="130" t="s">
        <v>16</v>
      </c>
      <c r="J15" s="130" t="s">
        <v>17</v>
      </c>
      <c r="K15" s="130" t="s">
        <v>18</v>
      </c>
      <c r="L15" s="130" t="s">
        <v>19</v>
      </c>
      <c r="M15" s="130" t="s">
        <v>58</v>
      </c>
      <c r="N15" s="130" t="s">
        <v>16</v>
      </c>
      <c r="O15" s="130" t="s">
        <v>17</v>
      </c>
      <c r="P15" s="130" t="s">
        <v>18</v>
      </c>
      <c r="Q15" s="130" t="s">
        <v>19</v>
      </c>
      <c r="R15" s="130" t="s">
        <v>58</v>
      </c>
      <c r="S15" s="130" t="s">
        <v>16</v>
      </c>
      <c r="T15" s="130" t="s">
        <v>17</v>
      </c>
      <c r="U15" s="130" t="s">
        <v>18</v>
      </c>
      <c r="V15" s="130" t="s">
        <v>19</v>
      </c>
      <c r="W15" s="130" t="s">
        <v>58</v>
      </c>
      <c r="X15" s="130" t="s">
        <v>16</v>
      </c>
      <c r="Y15" s="130" t="s">
        <v>17</v>
      </c>
      <c r="Z15" s="130" t="s">
        <v>18</v>
      </c>
      <c r="AA15" s="130" t="s">
        <v>19</v>
      </c>
      <c r="AB15" s="130" t="s">
        <v>58</v>
      </c>
      <c r="AC15" s="191" t="s">
        <v>57</v>
      </c>
      <c r="AE15" s="33" t="s">
        <v>8</v>
      </c>
      <c r="AF15" s="34">
        <f>DAY(AF14)</f>
        <v>31</v>
      </c>
    </row>
    <row r="16" spans="1:33" ht="18.75" x14ac:dyDescent="0.25">
      <c r="A16" s="14"/>
      <c r="B16" s="14"/>
      <c r="C16" s="152" t="s">
        <v>57</v>
      </c>
      <c r="D16" s="473" t="s">
        <v>73</v>
      </c>
      <c r="E16" s="474"/>
      <c r="F16" s="474"/>
      <c r="G16" s="474"/>
      <c r="H16" s="475"/>
      <c r="I16" s="473" t="s">
        <v>73</v>
      </c>
      <c r="J16" s="474"/>
      <c r="K16" s="474"/>
      <c r="L16" s="474"/>
      <c r="M16" s="475"/>
      <c r="N16" s="473" t="s">
        <v>73</v>
      </c>
      <c r="O16" s="474"/>
      <c r="P16" s="474"/>
      <c r="Q16" s="474"/>
      <c r="R16" s="475"/>
      <c r="S16" s="139"/>
      <c r="T16" s="139"/>
      <c r="U16" s="139"/>
      <c r="V16" s="139"/>
      <c r="W16" s="139"/>
      <c r="X16" s="139"/>
      <c r="Y16" s="140"/>
      <c r="Z16" s="187"/>
      <c r="AA16" s="187"/>
      <c r="AB16" s="139"/>
      <c r="AC16" s="194" t="s">
        <v>57</v>
      </c>
    </row>
    <row r="17" spans="1:29" ht="18.75" x14ac:dyDescent="0.25">
      <c r="A17" s="14"/>
      <c r="B17" s="14"/>
      <c r="C17" s="152" t="s">
        <v>57</v>
      </c>
      <c r="D17" s="476"/>
      <c r="E17" s="477"/>
      <c r="F17" s="477"/>
      <c r="G17" s="477"/>
      <c r="H17" s="478"/>
      <c r="I17" s="476"/>
      <c r="J17" s="477"/>
      <c r="K17" s="477"/>
      <c r="L17" s="477"/>
      <c r="M17" s="478"/>
      <c r="N17" s="476"/>
      <c r="O17" s="477"/>
      <c r="P17" s="477"/>
      <c r="Q17" s="477"/>
      <c r="R17" s="478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94" t="s">
        <v>57</v>
      </c>
    </row>
    <row r="18" spans="1:29" ht="18.75" x14ac:dyDescent="0.25">
      <c r="A18" s="14"/>
      <c r="B18" s="14"/>
      <c r="C18" s="152" t="s">
        <v>57</v>
      </c>
      <c r="D18" s="476"/>
      <c r="E18" s="477"/>
      <c r="F18" s="477"/>
      <c r="G18" s="477"/>
      <c r="H18" s="478"/>
      <c r="I18" s="476"/>
      <c r="J18" s="477"/>
      <c r="K18" s="477"/>
      <c r="L18" s="477"/>
      <c r="M18" s="478"/>
      <c r="N18" s="476"/>
      <c r="O18" s="477"/>
      <c r="P18" s="477"/>
      <c r="Q18" s="477"/>
      <c r="R18" s="478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94" t="s">
        <v>57</v>
      </c>
    </row>
    <row r="19" spans="1:29" ht="19.5" thickBot="1" x14ac:dyDescent="0.3">
      <c r="A19" s="14"/>
      <c r="B19" s="14"/>
      <c r="C19" s="152" t="s">
        <v>57</v>
      </c>
      <c r="D19" s="479"/>
      <c r="E19" s="480"/>
      <c r="F19" s="480"/>
      <c r="G19" s="480"/>
      <c r="H19" s="481"/>
      <c r="I19" s="479"/>
      <c r="J19" s="480"/>
      <c r="K19" s="480"/>
      <c r="L19" s="480"/>
      <c r="M19" s="481"/>
      <c r="N19" s="479"/>
      <c r="O19" s="480"/>
      <c r="P19" s="480"/>
      <c r="Q19" s="480"/>
      <c r="R19" s="481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94" t="s">
        <v>57</v>
      </c>
    </row>
    <row r="20" spans="1:29" ht="15.75" customHeight="1" thickBot="1" x14ac:dyDescent="0.3">
      <c r="A20" s="14"/>
      <c r="B20" s="14"/>
      <c r="C20" s="156">
        <v>9</v>
      </c>
      <c r="D20" s="470">
        <v>10</v>
      </c>
      <c r="E20" s="470"/>
      <c r="F20" s="470"/>
      <c r="G20" s="470"/>
      <c r="H20" s="470"/>
      <c r="I20" s="446">
        <v>11</v>
      </c>
      <c r="J20" s="446"/>
      <c r="K20" s="446"/>
      <c r="L20" s="446"/>
      <c r="M20" s="446"/>
      <c r="N20" s="471">
        <v>12</v>
      </c>
      <c r="O20" s="471"/>
      <c r="P20" s="471"/>
      <c r="Q20" s="471"/>
      <c r="R20" s="471"/>
      <c r="S20" s="470">
        <v>13</v>
      </c>
      <c r="T20" s="470"/>
      <c r="U20" s="470"/>
      <c r="V20" s="470"/>
      <c r="W20" s="470"/>
      <c r="X20" s="472">
        <v>14</v>
      </c>
      <c r="Y20" s="472"/>
      <c r="Z20" s="472"/>
      <c r="AA20" s="472"/>
      <c r="AB20" s="472"/>
      <c r="AC20" s="157">
        <v>15</v>
      </c>
    </row>
    <row r="21" spans="1:29" ht="17.100000000000001" customHeight="1" x14ac:dyDescent="0.25">
      <c r="A21" s="14"/>
      <c r="B21" s="14"/>
      <c r="C21" s="151" t="s">
        <v>57</v>
      </c>
      <c r="D21" s="130" t="s">
        <v>16</v>
      </c>
      <c r="E21" s="130" t="s">
        <v>17</v>
      </c>
      <c r="F21" s="130" t="s">
        <v>18</v>
      </c>
      <c r="G21" s="130" t="s">
        <v>19</v>
      </c>
      <c r="H21" s="130" t="s">
        <v>58</v>
      </c>
      <c r="I21" s="130" t="s">
        <v>16</v>
      </c>
      <c r="J21" s="130" t="s">
        <v>17</v>
      </c>
      <c r="K21" s="130" t="s">
        <v>18</v>
      </c>
      <c r="L21" s="130" t="s">
        <v>19</v>
      </c>
      <c r="M21" s="130" t="s">
        <v>58</v>
      </c>
      <c r="N21" s="130" t="s">
        <v>16</v>
      </c>
      <c r="O21" s="130" t="s">
        <v>17</v>
      </c>
      <c r="P21" s="130" t="s">
        <v>18</v>
      </c>
      <c r="Q21" s="130" t="s">
        <v>19</v>
      </c>
      <c r="R21" s="130" t="s">
        <v>58</v>
      </c>
      <c r="S21" s="130" t="s">
        <v>16</v>
      </c>
      <c r="T21" s="130" t="s">
        <v>17</v>
      </c>
      <c r="U21" s="130" t="s">
        <v>18</v>
      </c>
      <c r="V21" s="130" t="s">
        <v>19</v>
      </c>
      <c r="W21" s="130" t="s">
        <v>58</v>
      </c>
      <c r="X21" s="130" t="s">
        <v>16</v>
      </c>
      <c r="Y21" s="130" t="s">
        <v>17</v>
      </c>
      <c r="Z21" s="130" t="s">
        <v>18</v>
      </c>
      <c r="AA21" s="130" t="s">
        <v>19</v>
      </c>
      <c r="AB21" s="130" t="s">
        <v>58</v>
      </c>
      <c r="AC21" s="191" t="s">
        <v>57</v>
      </c>
    </row>
    <row r="22" spans="1:29" ht="216" x14ac:dyDescent="0.25">
      <c r="A22" s="14"/>
      <c r="B22" s="14"/>
      <c r="C22" s="153" t="s">
        <v>57</v>
      </c>
      <c r="D22" s="132" t="s">
        <v>45</v>
      </c>
      <c r="E22" s="132"/>
      <c r="F22" s="139" t="s">
        <v>139</v>
      </c>
      <c r="G22" s="139" t="s">
        <v>167</v>
      </c>
      <c r="H22" s="139" t="s">
        <v>169</v>
      </c>
      <c r="I22" s="132" t="s">
        <v>31</v>
      </c>
      <c r="J22" s="132"/>
      <c r="K22" s="136" t="s">
        <v>146</v>
      </c>
      <c r="L22" s="136"/>
      <c r="M22" s="136" t="s">
        <v>137</v>
      </c>
      <c r="N22" s="132" t="s">
        <v>33</v>
      </c>
      <c r="O22" s="132"/>
      <c r="P22" s="132" t="s">
        <v>194</v>
      </c>
      <c r="Q22" s="132" t="s">
        <v>181</v>
      </c>
      <c r="R22" s="132" t="s">
        <v>182</v>
      </c>
      <c r="S22" s="132" t="s">
        <v>31</v>
      </c>
      <c r="T22" s="132"/>
      <c r="U22" s="132" t="s">
        <v>192</v>
      </c>
      <c r="V22" s="132" t="s">
        <v>302</v>
      </c>
      <c r="W22" s="132" t="s">
        <v>193</v>
      </c>
      <c r="X22" s="132"/>
      <c r="Y22" s="132"/>
      <c r="Z22" s="132"/>
      <c r="AA22" s="132"/>
      <c r="AB22" s="132"/>
      <c r="AC22" s="192" t="s">
        <v>57</v>
      </c>
    </row>
    <row r="23" spans="1:29" ht="288" x14ac:dyDescent="0.25">
      <c r="A23" s="14"/>
      <c r="B23" s="14"/>
      <c r="C23" s="153" t="s">
        <v>57</v>
      </c>
      <c r="D23" s="132"/>
      <c r="E23" s="132"/>
      <c r="F23" s="139"/>
      <c r="G23" s="139"/>
      <c r="H23" s="139"/>
      <c r="I23" s="132" t="s">
        <v>31</v>
      </c>
      <c r="J23" s="132"/>
      <c r="K23" s="132" t="s">
        <v>172</v>
      </c>
      <c r="L23" s="132" t="s">
        <v>164</v>
      </c>
      <c r="M23" s="132" t="s">
        <v>173</v>
      </c>
      <c r="N23" s="132" t="s">
        <v>45</v>
      </c>
      <c r="O23" s="132"/>
      <c r="P23" s="132" t="s">
        <v>198</v>
      </c>
      <c r="Q23" s="132" t="s">
        <v>170</v>
      </c>
      <c r="R23" s="132" t="s">
        <v>171</v>
      </c>
      <c r="S23" s="132" t="s">
        <v>39</v>
      </c>
      <c r="T23" s="132"/>
      <c r="U23" s="132" t="s">
        <v>180</v>
      </c>
      <c r="V23" s="132" t="s">
        <v>183</v>
      </c>
      <c r="W23" s="132" t="s">
        <v>193</v>
      </c>
      <c r="X23" s="195"/>
      <c r="Y23" s="195"/>
      <c r="Z23" s="195"/>
      <c r="AA23" s="195"/>
      <c r="AB23" s="195"/>
      <c r="AC23" s="192" t="s">
        <v>57</v>
      </c>
    </row>
    <row r="24" spans="1:29" ht="90" x14ac:dyDescent="0.25">
      <c r="A24" s="14"/>
      <c r="B24" s="14"/>
      <c r="C24" s="155" t="s">
        <v>57</v>
      </c>
      <c r="D24" s="132"/>
      <c r="E24" s="132"/>
      <c r="F24" s="139"/>
      <c r="G24" s="139"/>
      <c r="H24" s="139"/>
      <c r="I24" s="136" t="s">
        <v>45</v>
      </c>
      <c r="J24" s="136"/>
      <c r="K24" s="136" t="s">
        <v>166</v>
      </c>
      <c r="L24" s="136" t="s">
        <v>167</v>
      </c>
      <c r="M24" s="136" t="s">
        <v>168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93"/>
    </row>
    <row r="25" spans="1:29" ht="19.5" thickBot="1" x14ac:dyDescent="0.3">
      <c r="A25" s="14"/>
      <c r="B25" s="14"/>
      <c r="C25" s="155" t="s">
        <v>57</v>
      </c>
      <c r="D25" s="132"/>
      <c r="E25" s="132"/>
      <c r="F25" s="139"/>
      <c r="G25" s="139"/>
      <c r="H25" s="139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93" t="s">
        <v>57</v>
      </c>
    </row>
    <row r="26" spans="1:29" ht="19.5" thickBot="1" x14ac:dyDescent="0.3">
      <c r="A26" s="14"/>
      <c r="B26" s="14"/>
      <c r="C26" s="158">
        <v>16</v>
      </c>
      <c r="D26" s="426">
        <v>17</v>
      </c>
      <c r="E26" s="426"/>
      <c r="F26" s="426"/>
      <c r="G26" s="426"/>
      <c r="H26" s="426"/>
      <c r="I26" s="482">
        <v>18</v>
      </c>
      <c r="J26" s="482"/>
      <c r="K26" s="482"/>
      <c r="L26" s="482"/>
      <c r="M26" s="482"/>
      <c r="N26" s="427">
        <v>19</v>
      </c>
      <c r="O26" s="427"/>
      <c r="P26" s="427"/>
      <c r="Q26" s="427"/>
      <c r="R26" s="427"/>
      <c r="S26" s="426">
        <v>20</v>
      </c>
      <c r="T26" s="426"/>
      <c r="U26" s="426"/>
      <c r="V26" s="426"/>
      <c r="W26" s="426"/>
      <c r="X26" s="482">
        <v>21</v>
      </c>
      <c r="Y26" s="482"/>
      <c r="Z26" s="482"/>
      <c r="AA26" s="482"/>
      <c r="AB26" s="482"/>
      <c r="AC26" s="150">
        <v>22</v>
      </c>
    </row>
    <row r="27" spans="1:29" ht="17.100000000000001" customHeight="1" x14ac:dyDescent="0.25">
      <c r="A27" s="14"/>
      <c r="B27" s="14"/>
      <c r="C27" s="151" t="s">
        <v>57</v>
      </c>
      <c r="D27" s="130" t="s">
        <v>16</v>
      </c>
      <c r="E27" s="130" t="s">
        <v>17</v>
      </c>
      <c r="F27" s="130" t="s">
        <v>18</v>
      </c>
      <c r="G27" s="130" t="s">
        <v>19</v>
      </c>
      <c r="H27" s="130" t="s">
        <v>58</v>
      </c>
      <c r="I27" s="130" t="s">
        <v>16</v>
      </c>
      <c r="J27" s="130" t="s">
        <v>17</v>
      </c>
      <c r="K27" s="130" t="s">
        <v>18</v>
      </c>
      <c r="L27" s="130" t="s">
        <v>19</v>
      </c>
      <c r="M27" s="130" t="s">
        <v>58</v>
      </c>
      <c r="N27" s="130" t="s">
        <v>16</v>
      </c>
      <c r="O27" s="130" t="s">
        <v>17</v>
      </c>
      <c r="P27" s="130" t="s">
        <v>18</v>
      </c>
      <c r="Q27" s="130" t="s">
        <v>19</v>
      </c>
      <c r="R27" s="130" t="s">
        <v>58</v>
      </c>
      <c r="S27" s="130" t="s">
        <v>16</v>
      </c>
      <c r="T27" s="130" t="s">
        <v>17</v>
      </c>
      <c r="U27" s="130" t="s">
        <v>18</v>
      </c>
      <c r="V27" s="130" t="s">
        <v>19</v>
      </c>
      <c r="W27" s="130" t="s">
        <v>58</v>
      </c>
      <c r="X27" s="130" t="s">
        <v>16</v>
      </c>
      <c r="Y27" s="130" t="s">
        <v>17</v>
      </c>
      <c r="Z27" s="130" t="s">
        <v>18</v>
      </c>
      <c r="AA27" s="130" t="s">
        <v>19</v>
      </c>
      <c r="AB27" s="130" t="s">
        <v>58</v>
      </c>
      <c r="AC27" s="190" t="s">
        <v>57</v>
      </c>
    </row>
    <row r="28" spans="1:29" ht="54.75" customHeight="1" x14ac:dyDescent="0.25">
      <c r="A28" s="14"/>
      <c r="B28" s="14"/>
      <c r="C28" s="153" t="s">
        <v>57</v>
      </c>
      <c r="D28" s="132"/>
      <c r="E28" s="132"/>
      <c r="F28" s="132"/>
      <c r="G28" s="132"/>
      <c r="H28" s="132"/>
      <c r="I28" s="132" t="s">
        <v>31</v>
      </c>
      <c r="J28" s="132"/>
      <c r="K28" s="132" t="s">
        <v>179</v>
      </c>
      <c r="L28" s="186" t="s">
        <v>197</v>
      </c>
      <c r="M28" s="132" t="s">
        <v>201</v>
      </c>
      <c r="N28" s="132" t="s">
        <v>31</v>
      </c>
      <c r="O28" s="132"/>
      <c r="P28" s="132" t="s">
        <v>143</v>
      </c>
      <c r="Q28" s="132" t="s">
        <v>167</v>
      </c>
      <c r="R28" s="130" t="s">
        <v>196</v>
      </c>
      <c r="S28" s="132"/>
      <c r="T28" s="188"/>
      <c r="U28" s="132" t="s">
        <v>195</v>
      </c>
      <c r="V28" s="189" t="s">
        <v>175</v>
      </c>
      <c r="W28" s="189" t="s">
        <v>188</v>
      </c>
      <c r="X28" s="132" t="s">
        <v>31</v>
      </c>
      <c r="Y28" s="132"/>
      <c r="Z28" s="132" t="s">
        <v>220</v>
      </c>
      <c r="AA28" s="132" t="s">
        <v>208</v>
      </c>
      <c r="AB28" s="189" t="s">
        <v>209</v>
      </c>
      <c r="AC28" s="192" t="s">
        <v>57</v>
      </c>
    </row>
    <row r="29" spans="1:29" ht="16.5" customHeight="1" x14ac:dyDescent="0.25">
      <c r="A29" s="14"/>
      <c r="B29" s="14"/>
      <c r="C29" s="153" t="s">
        <v>57</v>
      </c>
      <c r="D29" s="195"/>
      <c r="E29" s="195"/>
      <c r="F29" s="195"/>
      <c r="G29" s="195"/>
      <c r="H29" s="195"/>
      <c r="I29" s="132" t="s">
        <v>33</v>
      </c>
      <c r="J29" s="132"/>
      <c r="K29" s="132" t="s">
        <v>215</v>
      </c>
      <c r="L29" s="132" t="s">
        <v>167</v>
      </c>
      <c r="M29" s="132" t="s">
        <v>199</v>
      </c>
      <c r="N29" s="195" t="s">
        <v>43</v>
      </c>
      <c r="O29" s="132"/>
      <c r="P29" s="132" t="s">
        <v>189</v>
      </c>
      <c r="Q29" s="132" t="s">
        <v>210</v>
      </c>
      <c r="R29" s="132" t="s">
        <v>211</v>
      </c>
      <c r="S29" s="132" t="s">
        <v>45</v>
      </c>
      <c r="T29" s="132"/>
      <c r="U29" s="132" t="s">
        <v>205</v>
      </c>
      <c r="V29" s="132" t="s">
        <v>206</v>
      </c>
      <c r="W29" s="132" t="s">
        <v>207</v>
      </c>
      <c r="X29" s="132"/>
      <c r="Y29" s="132"/>
      <c r="Z29" s="132"/>
      <c r="AA29" s="132"/>
      <c r="AB29" s="189"/>
      <c r="AC29" s="192" t="s">
        <v>57</v>
      </c>
    </row>
    <row r="30" spans="1:29" ht="16.5" customHeight="1" x14ac:dyDescent="0.25">
      <c r="A30" s="14"/>
      <c r="B30" s="14"/>
      <c r="C30" s="153" t="s">
        <v>57</v>
      </c>
      <c r="D30" s="132"/>
      <c r="E30" s="132"/>
      <c r="F30" s="132"/>
      <c r="G30" s="132"/>
      <c r="H30" s="132"/>
      <c r="I30" s="132" t="s">
        <v>43</v>
      </c>
      <c r="J30" s="132"/>
      <c r="K30" s="132" t="s">
        <v>184</v>
      </c>
      <c r="L30" s="132" t="s">
        <v>163</v>
      </c>
      <c r="M30" s="132" t="s">
        <v>214</v>
      </c>
      <c r="N30" s="132" t="s">
        <v>45</v>
      </c>
      <c r="O30" s="132"/>
      <c r="P30" s="132" t="s">
        <v>186</v>
      </c>
      <c r="Q30" s="132" t="s">
        <v>185</v>
      </c>
      <c r="R30" s="132" t="s">
        <v>200</v>
      </c>
      <c r="S30" s="132" t="s">
        <v>49</v>
      </c>
      <c r="T30" s="132"/>
      <c r="U30" s="132" t="s">
        <v>216</v>
      </c>
      <c r="V30" s="132" t="s">
        <v>217</v>
      </c>
      <c r="W30" s="132"/>
      <c r="X30" s="132"/>
      <c r="Y30" s="132"/>
      <c r="Z30" s="132"/>
      <c r="AA30" s="132"/>
      <c r="AB30" s="132"/>
      <c r="AC30" s="192" t="s">
        <v>57</v>
      </c>
    </row>
    <row r="31" spans="1:29" ht="16.5" customHeight="1" x14ac:dyDescent="0.25">
      <c r="A31" s="16"/>
      <c r="B31" s="16"/>
      <c r="C31" s="155" t="s">
        <v>57</v>
      </c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 t="s">
        <v>53</v>
      </c>
      <c r="O31" s="136"/>
      <c r="P31" s="136" t="s">
        <v>212</v>
      </c>
      <c r="Q31" s="136" t="s">
        <v>167</v>
      </c>
      <c r="R31" s="136" t="s">
        <v>213</v>
      </c>
      <c r="S31" s="136"/>
      <c r="T31" s="136"/>
      <c r="U31" s="136"/>
      <c r="V31" s="196"/>
      <c r="W31" s="136"/>
      <c r="X31" s="132"/>
      <c r="Y31" s="132"/>
      <c r="Z31" s="132"/>
      <c r="AA31" s="132"/>
      <c r="AB31" s="132"/>
      <c r="AC31" s="192" t="s">
        <v>57</v>
      </c>
    </row>
    <row r="32" spans="1:29" ht="19.5" thickBot="1" x14ac:dyDescent="0.3">
      <c r="A32" s="16"/>
      <c r="B32" s="16"/>
      <c r="C32" s="153" t="s">
        <v>57</v>
      </c>
      <c r="D32" s="132"/>
      <c r="E32" s="132"/>
      <c r="F32" s="132"/>
      <c r="G32" s="132"/>
      <c r="H32" s="132"/>
      <c r="I32" s="132"/>
      <c r="J32" s="132"/>
      <c r="K32" s="132"/>
      <c r="L32" s="186"/>
      <c r="M32" s="132"/>
      <c r="N32" s="132"/>
      <c r="O32" s="132"/>
      <c r="P32" s="132"/>
      <c r="Q32" s="132"/>
      <c r="R32" s="132"/>
      <c r="S32" s="132"/>
      <c r="T32" s="132"/>
      <c r="U32" s="132"/>
      <c r="V32" s="197"/>
      <c r="W32" s="132"/>
      <c r="X32" s="198"/>
      <c r="Y32" s="198"/>
      <c r="Z32" s="198"/>
      <c r="AA32" s="198"/>
      <c r="AB32" s="198"/>
      <c r="AC32" s="192"/>
    </row>
    <row r="33" spans="1:29" ht="19.5" thickBot="1" x14ac:dyDescent="0.3">
      <c r="A33" s="22"/>
      <c r="B33" s="23"/>
      <c r="C33" s="159">
        <v>23</v>
      </c>
      <c r="D33" s="470">
        <v>24</v>
      </c>
      <c r="E33" s="470"/>
      <c r="F33" s="470"/>
      <c r="G33" s="470"/>
      <c r="H33" s="470"/>
      <c r="I33" s="483">
        <v>25</v>
      </c>
      <c r="J33" s="483"/>
      <c r="K33" s="483"/>
      <c r="L33" s="483"/>
      <c r="M33" s="484"/>
      <c r="N33" s="485">
        <v>26</v>
      </c>
      <c r="O33" s="485"/>
      <c r="P33" s="485"/>
      <c r="Q33" s="485"/>
      <c r="R33" s="485"/>
      <c r="S33" s="486">
        <v>27</v>
      </c>
      <c r="T33" s="487"/>
      <c r="U33" s="487"/>
      <c r="V33" s="487"/>
      <c r="W33" s="488"/>
      <c r="X33" s="482">
        <v>28</v>
      </c>
      <c r="Y33" s="482"/>
      <c r="Z33" s="482"/>
      <c r="AA33" s="482"/>
      <c r="AB33" s="482"/>
      <c r="AC33" s="157">
        <v>29</v>
      </c>
    </row>
    <row r="34" spans="1:29" ht="36" x14ac:dyDescent="0.25">
      <c r="C34" s="151" t="s">
        <v>57</v>
      </c>
      <c r="D34" s="130" t="s">
        <v>16</v>
      </c>
      <c r="E34" s="130" t="s">
        <v>17</v>
      </c>
      <c r="F34" s="130" t="s">
        <v>18</v>
      </c>
      <c r="G34" s="130" t="s">
        <v>19</v>
      </c>
      <c r="H34" s="199" t="s">
        <v>58</v>
      </c>
      <c r="I34" s="200" t="s">
        <v>16</v>
      </c>
      <c r="J34" s="201" t="s">
        <v>113</v>
      </c>
      <c r="K34" s="201" t="s">
        <v>18</v>
      </c>
      <c r="L34" s="200" t="s">
        <v>19</v>
      </c>
      <c r="M34" s="200" t="s">
        <v>58</v>
      </c>
      <c r="N34" s="202" t="s">
        <v>16</v>
      </c>
      <c r="O34" s="203" t="s">
        <v>17</v>
      </c>
      <c r="P34" s="202" t="s">
        <v>18</v>
      </c>
      <c r="Q34" s="203" t="s">
        <v>19</v>
      </c>
      <c r="R34" s="200" t="s">
        <v>58</v>
      </c>
      <c r="S34" s="204" t="s">
        <v>16</v>
      </c>
      <c r="T34" s="202" t="s">
        <v>17</v>
      </c>
      <c r="U34" s="203" t="s">
        <v>18</v>
      </c>
      <c r="V34" s="200" t="s">
        <v>19</v>
      </c>
      <c r="W34" s="204" t="s">
        <v>58</v>
      </c>
      <c r="X34" s="130" t="s">
        <v>16</v>
      </c>
      <c r="Y34" s="130" t="s">
        <v>17</v>
      </c>
      <c r="Z34" s="130" t="s">
        <v>18</v>
      </c>
      <c r="AA34" s="130" t="s">
        <v>19</v>
      </c>
      <c r="AB34" s="130" t="s">
        <v>58</v>
      </c>
      <c r="AC34" s="190" t="s">
        <v>57</v>
      </c>
    </row>
    <row r="35" spans="1:29" ht="50.25" customHeight="1" x14ac:dyDescent="0.25">
      <c r="C35" s="153" t="s">
        <v>57</v>
      </c>
      <c r="D35" s="205"/>
      <c r="E35" s="205"/>
      <c r="F35" s="205"/>
      <c r="G35" s="205"/>
      <c r="H35" s="206"/>
      <c r="I35" s="198" t="s">
        <v>31</v>
      </c>
      <c r="J35" s="207"/>
      <c r="K35" s="132" t="s">
        <v>218</v>
      </c>
      <c r="L35" s="132" t="s">
        <v>187</v>
      </c>
      <c r="M35" s="208" t="s">
        <v>221</v>
      </c>
      <c r="N35" s="209" t="s">
        <v>29</v>
      </c>
      <c r="O35" s="189"/>
      <c r="P35" s="210" t="s">
        <v>106</v>
      </c>
      <c r="Q35" s="167" t="s">
        <v>129</v>
      </c>
      <c r="R35" s="189" t="s">
        <v>223</v>
      </c>
      <c r="S35" s="221"/>
      <c r="T35" s="189"/>
      <c r="U35" s="210"/>
      <c r="V35" s="220"/>
      <c r="W35" s="189"/>
      <c r="X35" s="221">
        <v>0.41666666666666669</v>
      </c>
      <c r="Y35" s="189"/>
      <c r="Z35" s="210" t="s">
        <v>189</v>
      </c>
      <c r="AA35" s="167" t="s">
        <v>89</v>
      </c>
      <c r="AB35" s="189" t="s">
        <v>190</v>
      </c>
      <c r="AC35" s="192" t="s">
        <v>57</v>
      </c>
    </row>
    <row r="36" spans="1:29" ht="16.5" customHeight="1" x14ac:dyDescent="0.25">
      <c r="C36" s="153" t="s">
        <v>57</v>
      </c>
      <c r="D36" s="132"/>
      <c r="E36" s="132"/>
      <c r="F36" s="132"/>
      <c r="G36" s="132"/>
      <c r="H36" s="189"/>
      <c r="I36" s="132"/>
      <c r="J36" s="211"/>
      <c r="K36" s="212"/>
      <c r="L36" s="132"/>
      <c r="M36" s="208"/>
      <c r="N36" s="132" t="s">
        <v>45</v>
      </c>
      <c r="O36" s="213"/>
      <c r="P36" s="132" t="s">
        <v>219</v>
      </c>
      <c r="Q36" s="189" t="s">
        <v>165</v>
      </c>
      <c r="R36" s="189" t="s">
        <v>174</v>
      </c>
      <c r="S36" s="132"/>
      <c r="T36" s="213"/>
      <c r="U36" s="132"/>
      <c r="V36" s="189"/>
      <c r="W36" s="189"/>
      <c r="X36" s="132"/>
      <c r="Y36" s="213"/>
      <c r="Z36" s="132"/>
      <c r="AA36" s="189"/>
      <c r="AB36" s="189"/>
      <c r="AC36" s="192" t="s">
        <v>57</v>
      </c>
    </row>
    <row r="37" spans="1:29" ht="16.5" customHeight="1" x14ac:dyDescent="0.25">
      <c r="C37" s="153" t="s">
        <v>57</v>
      </c>
      <c r="D37" s="132"/>
      <c r="E37" s="132"/>
      <c r="F37" s="132"/>
      <c r="G37" s="132"/>
      <c r="H37" s="189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92" t="s">
        <v>57</v>
      </c>
    </row>
    <row r="38" spans="1:29" ht="17.25" customHeight="1" thickBot="1" x14ac:dyDescent="0.3">
      <c r="C38" s="153" t="s">
        <v>57</v>
      </c>
      <c r="D38" s="132"/>
      <c r="E38" s="132"/>
      <c r="F38" s="132"/>
      <c r="G38" s="132"/>
      <c r="H38" s="132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92" t="s">
        <v>57</v>
      </c>
    </row>
    <row r="39" spans="1:29" ht="19.5" thickBot="1" x14ac:dyDescent="0.3">
      <c r="C39" s="149">
        <v>30</v>
      </c>
      <c r="D39" s="470">
        <v>31</v>
      </c>
      <c r="E39" s="470"/>
      <c r="F39" s="470"/>
      <c r="G39" s="470"/>
      <c r="H39" s="470"/>
      <c r="I39" s="214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0"/>
    </row>
    <row r="40" spans="1:29" ht="18" x14ac:dyDescent="0.25">
      <c r="C40" s="4" t="s">
        <v>57</v>
      </c>
      <c r="D40" s="205"/>
      <c r="E40" s="205"/>
      <c r="F40" s="205"/>
      <c r="G40" s="205"/>
      <c r="H40" s="206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</row>
    <row r="41" spans="1:29" ht="126" x14ac:dyDescent="0.25">
      <c r="C41" s="39" t="s">
        <v>57</v>
      </c>
      <c r="D41" s="132"/>
      <c r="E41" s="132"/>
      <c r="F41" s="223">
        <v>0.58333333333333337</v>
      </c>
      <c r="G41" s="132" t="s">
        <v>224</v>
      </c>
      <c r="H41" s="189" t="s">
        <v>225</v>
      </c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</row>
    <row r="42" spans="1:29" ht="18" x14ac:dyDescent="0.25">
      <c r="C42" s="39" t="s">
        <v>57</v>
      </c>
      <c r="D42" s="132"/>
      <c r="E42" s="132"/>
      <c r="F42" s="132"/>
      <c r="G42" s="132"/>
      <c r="H42" s="189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</row>
    <row r="43" spans="1:29" ht="18" x14ac:dyDescent="0.25">
      <c r="C43" s="39" t="s">
        <v>57</v>
      </c>
      <c r="D43" s="132"/>
      <c r="E43" s="132"/>
      <c r="F43" s="132"/>
      <c r="G43" s="132"/>
      <c r="H43" s="132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</row>
    <row r="46" spans="1:29" x14ac:dyDescent="0.25">
      <c r="P46" s="219"/>
    </row>
  </sheetData>
  <mergeCells count="44">
    <mergeCell ref="X33:AB33"/>
    <mergeCell ref="D39:H39"/>
    <mergeCell ref="D33:H33"/>
    <mergeCell ref="I33:M33"/>
    <mergeCell ref="N33:R33"/>
    <mergeCell ref="S33:W33"/>
    <mergeCell ref="D26:H26"/>
    <mergeCell ref="I26:M26"/>
    <mergeCell ref="N26:R26"/>
    <mergeCell ref="S26:W26"/>
    <mergeCell ref="X26:AB26"/>
    <mergeCell ref="X14:AB14"/>
    <mergeCell ref="D20:H20"/>
    <mergeCell ref="I20:M20"/>
    <mergeCell ref="N20:R20"/>
    <mergeCell ref="S20:W20"/>
    <mergeCell ref="X20:AB20"/>
    <mergeCell ref="D14:H14"/>
    <mergeCell ref="I14:M14"/>
    <mergeCell ref="N14:R14"/>
    <mergeCell ref="S14:W14"/>
    <mergeCell ref="D16:H19"/>
    <mergeCell ref="I16:M19"/>
    <mergeCell ref="N16:R19"/>
    <mergeCell ref="D8:H8"/>
    <mergeCell ref="I8:M8"/>
    <mergeCell ref="N8:R8"/>
    <mergeCell ref="S8:W8"/>
    <mergeCell ref="X8:AB8"/>
    <mergeCell ref="C4:AC4"/>
    <mergeCell ref="C5:G5"/>
    <mergeCell ref="H5:M5"/>
    <mergeCell ref="N5:AC5"/>
    <mergeCell ref="D7:H7"/>
    <mergeCell ref="I7:M7"/>
    <mergeCell ref="N7:R7"/>
    <mergeCell ref="S7:W7"/>
    <mergeCell ref="X7:AB7"/>
    <mergeCell ref="C2:G2"/>
    <mergeCell ref="N2:AC2"/>
    <mergeCell ref="C3:G3"/>
    <mergeCell ref="I3:L3"/>
    <mergeCell ref="N3:AC3"/>
    <mergeCell ref="I2:M2"/>
  </mergeCells>
  <dataValidations count="1">
    <dataValidation type="list" allowBlank="1" showInputMessage="1" showErrorMessage="1" sqref="I2">
      <formula1>"Janeiro,Fevereiro,Março, 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  <pageSetup paperSize="9" scale="36" fitToWidth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8" operator="equal" id="{D6E2753F-31EC-4486-90C4-04370A2906C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" operator="equal" id="{8842BF72-F1E5-4EED-BEEB-6948A734D70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C10:AC10 C11:R13 X11:AC13 S12:W13 C15:C19 D21:AB21 S30 D23:H25 K29:S29 V16 S18:AC19 V17:AC17 I22:AC25 X16:AC16 K28:L28 N28:S28 N31:S32 S16:T17</xm:sqref>
        </x14:conditionalFormatting>
        <x14:conditionalFormatting xmlns:xm="http://schemas.microsoft.com/office/excel/2006/main">
          <x14:cfRule type="cellIs" priority="313" operator="equal" id="{15A902E3-4189-4F99-876A-CDD5924833F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operator="equal" id="{CCB41937-4643-4333-8F58-B5774162203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5" operator="equal" id="{F6F66B78-D470-49A0-8C69-A1CAA6F9B4F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D28:J32</xm:sqref>
        </x14:conditionalFormatting>
        <x14:conditionalFormatting xmlns:xm="http://schemas.microsoft.com/office/excel/2006/main">
          <x14:cfRule type="cellIs" priority="294" operator="equal" id="{39F063DB-159B-4C93-A0FC-0D78CB13BAB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5" operator="equal" id="{9BE15E71-C3D0-441F-BB6B-49E09225F6F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D37:E37 I37:R37 D36:R36 R35 D35:P35</xm:sqref>
        </x14:conditionalFormatting>
        <x14:conditionalFormatting xmlns:xm="http://schemas.microsoft.com/office/excel/2006/main">
          <x14:cfRule type="cellIs" priority="285" operator="equal" id="{A0F1479D-7C39-4022-BC55-79CB0829144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D15:AC15 F23:AC24 D23:H25 V16 S18:AC19 V17:AC17 X16:AC16 S16:T17 C12:C37</xm:sqref>
        </x14:conditionalFormatting>
        <x14:conditionalFormatting xmlns:xm="http://schemas.microsoft.com/office/excel/2006/main">
          <x14:cfRule type="cellIs" priority="293" operator="equal" id="{5156692E-246C-4ECD-AC59-3EFFA8EA8FA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D37:E37 I37:R37 D34:W34 D36:R36 R35 D35:P35</xm:sqref>
        </x14:conditionalFormatting>
        <x14:conditionalFormatting xmlns:xm="http://schemas.microsoft.com/office/excel/2006/main">
          <x14:cfRule type="cellIs" priority="327" operator="equal" id="{B7CBF89B-73F4-41B4-875F-AD5E890C4E6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F11:T11 C7:D7 I7 N7 S7:X7 AC7:AC8 C8 C9:AC10 C11:D11 E11:E13 X11:AC13 D12:D13 F12:W13 AG13 AC14 AG15 AC20 D21:AC21 AC26 D27:X27 S30 I25:AC25 D23:E25 K29:S29 I22:AC22 K28:L28 N31:S32 N28:S28</xm:sqref>
        </x14:conditionalFormatting>
        <x14:conditionalFormatting xmlns:xm="http://schemas.microsoft.com/office/excel/2006/main">
          <x14:cfRule type="cellIs" priority="319" operator="equal" id="{36B3B41F-405D-4A8E-9E85-160DF8251D3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0" operator="equal" id="{E608BBB6-5E58-42A8-8105-58D607617F7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S11:T11</xm:sqref>
        </x14:conditionalFormatting>
        <x14:conditionalFormatting xmlns:xm="http://schemas.microsoft.com/office/excel/2006/main">
          <x14:cfRule type="cellIs" priority="310" operator="equal" id="{BA83313B-E347-4BB9-812F-E852A0AD70D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1" operator="equal" id="{F1FEEF6E-8AE8-4EEA-9764-7226A32D3A9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" operator="equal" id="{BE0495D8-5B9F-4626-8A3C-1BE102620CA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T28:T32</xm:sqref>
        </x14:conditionalFormatting>
        <x14:conditionalFormatting xmlns:xm="http://schemas.microsoft.com/office/excel/2006/main">
          <x14:cfRule type="cellIs" priority="324" operator="equal" id="{68650552-2DA5-4461-8EBF-24B0C231875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5" operator="equal" id="{43968D25-5EC0-439E-B29D-2CEE24F426D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U31:U32 W31:X32 U29:X30 U28 X28 Z30:AC32 Z28:AA29 AC28:AC29</xm:sqref>
        </x14:conditionalFormatting>
        <x14:conditionalFormatting xmlns:xm="http://schemas.microsoft.com/office/excel/2006/main">
          <x14:cfRule type="cellIs" priority="308" operator="equal" id="{FFCDEA2A-3F4F-4A4E-8CFB-E1B01E05BE5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" operator="equal" id="{89A4F760-754F-4D32-8681-339392DD7BB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Y27:Y32</xm:sqref>
        </x14:conditionalFormatting>
        <x14:conditionalFormatting xmlns:xm="http://schemas.microsoft.com/office/excel/2006/main">
          <x14:cfRule type="cellIs" priority="323" operator="equal" id="{665AAB96-C39A-446B-AC7D-60FC6DFED7C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U31:U32 W31:X32 U29:X30 U28 X28 Y30:AC32 Y27:AC27 Y28:AA29 AC28:AC29</xm:sqref>
        </x14:conditionalFormatting>
        <x14:conditionalFormatting xmlns:xm="http://schemas.microsoft.com/office/excel/2006/main">
          <x14:cfRule type="cellIs" priority="326" operator="equal" id="{0A6ABC49-8116-41BE-9CBF-61AD3130633F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AF7</xm:sqref>
        </x14:conditionalFormatting>
        <x14:conditionalFormatting xmlns:xm="http://schemas.microsoft.com/office/excel/2006/main">
          <x14:cfRule type="cellIs" priority="272" operator="equal" id="{98E872A4-6124-49B2-9417-A18F0562D47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F25:H25</xm:sqref>
        </x14:conditionalFormatting>
        <x14:conditionalFormatting xmlns:xm="http://schemas.microsoft.com/office/excel/2006/main">
          <x14:cfRule type="cellIs" priority="255" operator="equal" id="{F642EA0D-D644-4D14-BB87-8DEBC40A603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6" operator="equal" id="{50562F2B-62F5-45D4-92B4-98165651553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54" operator="equal" id="{30E8134E-6D24-4EEF-BB73-204E42002C8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52" operator="equal" id="{9B175964-C6F1-466E-8984-D7F444FA519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3" operator="equal" id="{CEB60D13-3DCA-4A8D-80CA-14924146C06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51" operator="equal" id="{D17A9091-F5B3-4266-A12C-674C00435A6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49" operator="equal" id="{196180F1-C1D1-4F04-BFB1-3BD40915266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0" operator="equal" id="{748BA6B2-B491-4932-A93E-0E9EB8B59AA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ellIs" priority="248" operator="equal" id="{74FB863E-72FE-4543-AC7F-63F7ABF420E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ellIs" priority="246" operator="equal" id="{D205282C-F7A1-4314-84CF-7E8B2140917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7" operator="equal" id="{4718E9C3-E77C-4F32-A9DF-BBBAEA8CB08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ellIs" priority="245" operator="equal" id="{632FC662-960B-4EC3-97BE-FF0DD504E8B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ellIs" priority="243" operator="equal" id="{AF600D0F-10BF-4E07-9406-2DEEC88A641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4" operator="equal" id="{9FFA0826-8166-4C92-A763-9AD209E1DF5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242" operator="equal" id="{36F2D48C-AFC7-4401-BFAC-2B6E28959CE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241" operator="equal" id="{68B003C6-A78F-4D3A-B966-B905944E0F3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F23:H24</xm:sqref>
        </x14:conditionalFormatting>
        <x14:conditionalFormatting xmlns:xm="http://schemas.microsoft.com/office/excel/2006/main">
          <x14:cfRule type="cellIs" priority="239" operator="equal" id="{1F2BAAC4-CCCE-4E78-8A57-879BE5B2DDB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0" operator="equal" id="{7BC4DD35-77B0-4A01-A824-0193E19FA47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N30</xm:sqref>
        </x14:conditionalFormatting>
        <x14:conditionalFormatting xmlns:xm="http://schemas.microsoft.com/office/excel/2006/main">
          <x14:cfRule type="cellIs" priority="238" operator="equal" id="{7FCA2D01-C982-4402-9325-2140D69B578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N30</xm:sqref>
        </x14:conditionalFormatting>
        <x14:conditionalFormatting xmlns:xm="http://schemas.microsoft.com/office/excel/2006/main">
          <x14:cfRule type="cellIs" priority="236" operator="equal" id="{C194B93B-2E18-421C-981E-D6F326BE7D1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7" operator="equal" id="{57762A69-6564-416C-B4F8-C968AD39661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235" operator="equal" id="{653BBFDC-870A-4E3B-8A65-619A8E67BC4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225" operator="equal" id="{CB53AC1C-ACDC-4DB8-83E5-ED61323F030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ellIs" priority="223" operator="equal" id="{19FC6EE8-0CC6-4B64-BB5E-CB220A150F7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4" operator="equal" id="{87FF2342-4705-4BEA-B20D-FE676E9A547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22" operator="equal" id="{B01824CD-14C3-469A-83CE-6A5B8661B04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7" operator="equal" id="{355651FE-F6A0-4542-9833-6D7DA008523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" operator="equal" id="{0B2B3DA9-8949-4642-BBDF-E4AC5932FAA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216" operator="equal" id="{1E6BB6A6-27AF-4FDE-8718-4DA71165996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214" operator="equal" id="{BB4D3BD3-3C50-4D50-A53F-83D8A989ADA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" operator="equal" id="{89D77D28-FCAF-4704-A4F3-047E6DA18EA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cellIs" priority="213" operator="equal" id="{D0316C56-AA19-4911-9F53-C43A36D6DDA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cellIs" priority="184" operator="equal" id="{C5937144-1B76-4E72-9A86-AF55013B054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AC33 X34</xm:sqref>
        </x14:conditionalFormatting>
        <x14:conditionalFormatting xmlns:xm="http://schemas.microsoft.com/office/excel/2006/main">
          <x14:cfRule type="cellIs" priority="182" operator="equal" id="{897563B6-6DCB-4D63-B2DF-F751465BA66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" operator="equal" id="{7E6C8C00-11AE-4976-A775-9CB3A251833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AC35:AC38</xm:sqref>
        </x14:conditionalFormatting>
        <x14:conditionalFormatting xmlns:xm="http://schemas.microsoft.com/office/excel/2006/main">
          <x14:cfRule type="cellIs" priority="179" operator="equal" id="{C0073836-BAA5-462B-9F69-178DB4B86D1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" operator="equal" id="{7784A2EF-6904-4820-A9BD-729355073FF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Y34</xm:sqref>
        </x14:conditionalFormatting>
        <x14:conditionalFormatting xmlns:xm="http://schemas.microsoft.com/office/excel/2006/main">
          <x14:cfRule type="cellIs" priority="181" operator="equal" id="{43CEBFEA-00D8-4E2C-AAAB-A19F6C88341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Y34:AC34 AC35:AC38</xm:sqref>
        </x14:conditionalFormatting>
        <x14:conditionalFormatting xmlns:xm="http://schemas.microsoft.com/office/excel/2006/main">
          <x14:cfRule type="cellIs" priority="178" operator="equal" id="{B11F61EB-E9E1-4DC4-A8F3-D38D5FB1E7C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ellIs" priority="139" operator="equal" id="{F2350067-9FCE-4580-ABC4-9EC8A8784F4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D9D9C98B-101E-4A82-93B1-860AD23E460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38" operator="equal" id="{904C9BE7-899A-4EAE-B65E-603E7E9FFA6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36" operator="equal" id="{EF4FE957-D03D-4D6E-9F4C-6C8A00E68C6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" operator="equal" id="{DEB0F5C7-62FE-41B4-B1BC-8BBC95CFF10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U16:U17</xm:sqref>
        </x14:conditionalFormatting>
        <x14:conditionalFormatting xmlns:xm="http://schemas.microsoft.com/office/excel/2006/main">
          <x14:cfRule type="cellIs" priority="135" operator="equal" id="{0FF87EF0-B5F2-4FBD-99C8-40442244A5C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U16:U17</xm:sqref>
        </x14:conditionalFormatting>
        <x14:conditionalFormatting xmlns:xm="http://schemas.microsoft.com/office/excel/2006/main">
          <x14:cfRule type="cellIs" priority="118" operator="equal" id="{285DA85A-FE12-4319-9304-A53FFD7D410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F67FEF24-0D18-4F0F-8630-F9E1A0C51DB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ellIs" priority="117" operator="equal" id="{5F4EB147-CB67-428C-A4F9-5D1A98B5BB8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ellIs" priority="130" operator="equal" id="{13FBFE2A-B895-4908-B7AD-0EDC6A7261B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" operator="equal" id="{D051777A-7248-4891-8980-FFC3358A37D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W28</xm:sqref>
        </x14:conditionalFormatting>
        <x14:conditionalFormatting xmlns:xm="http://schemas.microsoft.com/office/excel/2006/main">
          <x14:cfRule type="cellIs" priority="129" operator="equal" id="{D3C73929-8C1C-4410-A478-560A9690D3F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W28</xm:sqref>
        </x14:conditionalFormatting>
        <x14:conditionalFormatting xmlns:xm="http://schemas.microsoft.com/office/excel/2006/main">
          <x14:cfRule type="cellIs" priority="124" operator="equal" id="{73D18BDB-1D5F-4BA1-9942-EF180CE7D1F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" operator="equal" id="{6AC0CAFE-93FD-4B88-89B1-6FEF0366269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V28</xm:sqref>
        </x14:conditionalFormatting>
        <x14:conditionalFormatting xmlns:xm="http://schemas.microsoft.com/office/excel/2006/main">
          <x14:cfRule type="cellIs" priority="123" operator="equal" id="{4E34C09B-369F-477C-84E4-7B10201F645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V28</xm:sqref>
        </x14:conditionalFormatting>
        <x14:conditionalFormatting xmlns:xm="http://schemas.microsoft.com/office/excel/2006/main">
          <x14:cfRule type="cellIs" priority="121" operator="equal" id="{63E857E0-57A9-4724-AEDE-B4871966AF0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2D91D185-53D5-4175-88C6-45E928093D1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AB29</xm:sqref>
        </x14:conditionalFormatting>
        <x14:conditionalFormatting xmlns:xm="http://schemas.microsoft.com/office/excel/2006/main">
          <x14:cfRule type="cellIs" priority="120" operator="equal" id="{3EC8949A-BFD7-4F11-9A3B-0815E34B307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AB29</xm:sqref>
        </x14:conditionalFormatting>
        <x14:conditionalFormatting xmlns:xm="http://schemas.microsoft.com/office/excel/2006/main">
          <x14:cfRule type="cellIs" priority="115" operator="equal" id="{5969DE92-5FF3-4CC3-BB83-4569299E197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61E36829-183E-4A94-B4C7-6EF076B1C5C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114" operator="equal" id="{A6CECA09-485B-4145-9874-235447F3206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106" operator="equal" id="{0BF2886E-1E75-47E5-B7B5-6A8CAB639C0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2F744DD4-F803-41F7-AB3F-B0B6BB9572E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ellIs" priority="105" operator="equal" id="{AA56FEA8-CF02-4041-8D65-10B6562EB6D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ellIs" priority="103" operator="equal" id="{57C66410-AA6C-4A8B-B0DC-7EE3097DE1F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" operator="equal" id="{612D9BD4-3F02-4749-AFA6-A3CDA157157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cellIs" priority="102" operator="equal" id="{0307E0D6-734B-43B6-B8C3-43F73FA33ED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cellIs" priority="100" operator="equal" id="{3F812535-8537-48A6-A69D-EB7B82E2184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821AE075-CD31-4B18-A750-14618AFBCF9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L30</xm:sqref>
        </x14:conditionalFormatting>
        <x14:conditionalFormatting xmlns:xm="http://schemas.microsoft.com/office/excel/2006/main">
          <x14:cfRule type="cellIs" priority="99" operator="equal" id="{4C3E0672-2384-42BF-B4D3-C4F8AF45849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</xm:sqref>
        </x14:conditionalFormatting>
        <x14:conditionalFormatting xmlns:xm="http://schemas.microsoft.com/office/excel/2006/main">
          <x14:cfRule type="cellIs" priority="76" operator="equal" id="{03050D6D-49C3-40B9-B0A6-0D8CF0E6D9C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20967767-1265-4B85-9DC7-FDD79D46383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M32</xm:sqref>
        </x14:conditionalFormatting>
        <x14:conditionalFormatting xmlns:xm="http://schemas.microsoft.com/office/excel/2006/main">
          <x14:cfRule type="cellIs" priority="75" operator="equal" id="{0A5D6596-6A01-46DB-9E7C-DF59345D4F7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</xm:sqref>
        </x14:conditionalFormatting>
        <x14:conditionalFormatting xmlns:xm="http://schemas.microsoft.com/office/excel/2006/main">
          <x14:cfRule type="cellIs" priority="94" operator="equal" id="{8E6524CF-C40B-4499-8103-E36B5C0300D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CA6817D5-31F2-49C2-B65B-33D1049DA8B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M30</xm:sqref>
        </x14:conditionalFormatting>
        <x14:conditionalFormatting xmlns:xm="http://schemas.microsoft.com/office/excel/2006/main">
          <x14:cfRule type="cellIs" priority="93" operator="equal" id="{59BC1A36-54E5-4062-A230-3E7C4F7069D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</xm:sqref>
        </x14:conditionalFormatting>
        <x14:conditionalFormatting xmlns:xm="http://schemas.microsoft.com/office/excel/2006/main">
          <x14:cfRule type="cellIs" priority="91" operator="equal" id="{E5DFBDA2-F6C3-4CF7-A4E5-4E8C8140579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FAC9EC9C-5050-4658-B6C4-DD8000224B1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90" operator="equal" id="{57E7C61F-9B74-483D-9B03-7E76D3C6F26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88" operator="equal" id="{A207355B-53F8-4661-97FC-0D391A0B197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8C78AECC-02B3-4496-B2C4-AEAF70998B2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L31</xm:sqref>
        </x14:conditionalFormatting>
        <x14:conditionalFormatting xmlns:xm="http://schemas.microsoft.com/office/excel/2006/main">
          <x14:cfRule type="cellIs" priority="87" operator="equal" id="{94CA0201-504A-47E2-99EC-84B050C697E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</xm:sqref>
        </x14:conditionalFormatting>
        <x14:conditionalFormatting xmlns:xm="http://schemas.microsoft.com/office/excel/2006/main">
          <x14:cfRule type="cellIs" priority="85" operator="equal" id="{8C2F7857-8957-4A37-875E-1DC61AF3A96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C5823448-418D-4F59-89CD-9D777CBDD69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M31</xm:sqref>
        </x14:conditionalFormatting>
        <x14:conditionalFormatting xmlns:xm="http://schemas.microsoft.com/office/excel/2006/main">
          <x14:cfRule type="cellIs" priority="84" operator="equal" id="{3497BE62-2212-4641-92F4-41502B5554A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</xm:sqref>
        </x14:conditionalFormatting>
        <x14:conditionalFormatting xmlns:xm="http://schemas.microsoft.com/office/excel/2006/main">
          <x14:cfRule type="cellIs" priority="82" operator="equal" id="{624994A9-ACE4-41D8-9DAF-9217AEF9E72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ED320D80-E5A4-4747-820B-D41ECCE3E2C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81" operator="equal" id="{36A5E893-39FA-44B3-877E-A1FF8E59CAC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79" operator="equal" id="{35AB47D9-03B7-49C3-B904-975EDCFF4C0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137BF362-D1BC-4CED-A4DD-46C71899F6E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78" operator="equal" id="{92BF55BF-7AF4-4146-9BA4-8EC11A95649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73" operator="equal" id="{D1996552-2829-4F11-B6D0-073A0726EA6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BE3BF055-FB72-478A-97B7-0B7D94C99B4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72" operator="equal" id="{9BB6553B-9C08-4960-88CC-9B011C413D0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70" operator="equal" id="{EC126277-FF95-42D7-9282-70FA7A2F043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" operator="equal" id="{5B721171-74E2-495D-9446-02708E7BD17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cellIs" priority="69" operator="equal" id="{28168CB8-6326-4579-B751-88B5AC4BA9B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cellIs" priority="67" operator="equal" id="{D47AEDD1-39E9-4F43-AEF8-578581577F5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C174E5A6-5AD9-44F0-AC5F-AD5E61689C3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R30</xm:sqref>
        </x14:conditionalFormatting>
        <x14:conditionalFormatting xmlns:xm="http://schemas.microsoft.com/office/excel/2006/main">
          <x14:cfRule type="cellIs" priority="66" operator="equal" id="{E0CB122C-CA6C-4C2E-ADAF-DC9FD3836DE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R30</xm:sqref>
        </x14:conditionalFormatting>
        <x14:conditionalFormatting xmlns:xm="http://schemas.microsoft.com/office/excel/2006/main">
          <x14:cfRule type="cellIs" priority="61" operator="equal" id="{D188352D-56C1-42BC-AF73-5F2079C5E2E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19DD6E09-01DB-4FB9-91F4-B4FE623353D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ellIs" priority="60" operator="equal" id="{EE9971CA-D42F-4F76-A3C3-0C46F6DE4AD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ellIs" priority="58" operator="equal" id="{3E840D1D-7F82-4215-8B85-0B05889F0B7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147EFAC4-0116-45A9-9BCB-C9D4D34B3B8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57" operator="equal" id="{6B87D603-2FA4-4954-9AE9-361C475BC94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55" operator="equal" id="{7BAC2754-9334-43E6-85F7-6A5E72537B7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D765F9B8-1808-4C8F-A110-6294FEB1547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ellIs" priority="54" operator="equal" id="{8DFE76E6-FF2C-41A3-82AC-E87B0B337F1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ellIs" priority="52" operator="equal" id="{7081167B-5DCF-4324-8468-2C96DEC2B30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F622FC33-528A-47E5-8EE5-9C6CA9C7C4B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AB28</xm:sqref>
        </x14:conditionalFormatting>
        <x14:conditionalFormatting xmlns:xm="http://schemas.microsoft.com/office/excel/2006/main">
          <x14:cfRule type="cellIs" priority="51" operator="equal" id="{B882A27B-E465-43AB-B85D-9FBFBFF2606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AB28</xm:sqref>
        </x14:conditionalFormatting>
        <x14:conditionalFormatting xmlns:xm="http://schemas.microsoft.com/office/excel/2006/main">
          <x14:cfRule type="cellIs" priority="50" operator="equal" id="{88939A03-F839-4270-AA28-15ADD1D3161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C40:C43</xm:sqref>
        </x14:conditionalFormatting>
        <x14:conditionalFormatting xmlns:xm="http://schemas.microsoft.com/office/excel/2006/main">
          <x14:cfRule type="cellIs" priority="47" operator="equal" id="{FEADC478-FB17-4415-8260-BEA07BC5FB6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0ADB57D2-0C8C-4A6A-B858-6D7368F0A3A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D42:E42 D40:H41</xm:sqref>
        </x14:conditionalFormatting>
        <x14:conditionalFormatting xmlns:xm="http://schemas.microsoft.com/office/excel/2006/main">
          <x14:cfRule type="cellIs" priority="46" operator="equal" id="{AE0A5F2D-9749-49D0-8126-D00B07E448A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D42:E42 D40:H41</xm:sqref>
        </x14:conditionalFormatting>
        <x14:conditionalFormatting xmlns:xm="http://schemas.microsoft.com/office/excel/2006/main">
          <x14:cfRule type="cellIs" priority="44" operator="equal" id="{1954786F-255A-4BF2-ABEF-2AFCFFE0BC1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29D1B10A-17B9-491B-9440-90C031B6A1A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43" operator="equal" id="{0DF68BD1-95C8-4093-BE8D-E32600404F8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41" operator="equal" id="{334679BD-3FB6-432E-BE10-047DA372782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23CB46F2-7DC1-4B9A-953E-D5CD0DBB4A0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40" operator="equal" id="{3B02EE3E-CFBC-48EC-8ED5-89CE2AD2481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38" operator="equal" id="{6E819FC4-96E1-41B2-A93B-E234B7CEFB1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AEAC2991-59E8-4EAA-8B30-D82B8F36F81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37" operator="equal" id="{10BF95EA-F03B-43BE-BF4E-652AA37CF3F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35" operator="equal" id="{6F1F8AE9-B5D8-488F-A296-89822D75F8B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055306C4-2CBD-409B-8829-DB9785847F7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cellIs" priority="34" operator="equal" id="{FB8DD2A3-252E-40CC-9ED5-EC722D293FC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cellIs" priority="32" operator="equal" id="{ACE62C99-1D88-421E-9DFB-D13DDD8BCA6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FB7A3278-1D0B-46B2-B1DD-C560E5B475E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31" operator="equal" id="{BCEF711B-2983-430F-A83B-67B962527AF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9" operator="equal" id="{46ADFE85-3D33-4BB4-9903-8CFC8EDB9D9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1BFE6A19-1D2A-457B-8C36-646A71351F7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8" operator="equal" id="{FA5A1F64-A47C-4F9B-8956-B43E734AFD8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6" operator="equal" id="{BC4D8EB6-F5D4-40CD-A4DA-9683E1CF6D9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20D36F77-8449-419A-862D-042BA81961B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5" operator="equal" id="{DC008088-D2C2-47C8-840B-B4FFEB753B2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" operator="equal" id="{D9F3AD17-6163-4D10-995C-ABD373030B7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6222C94E-760C-43D7-952B-C39B7D0B326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F42</xm:sqref>
        </x14:conditionalFormatting>
        <x14:conditionalFormatting xmlns:xm="http://schemas.microsoft.com/office/excel/2006/main">
          <x14:cfRule type="cellIs" priority="22" operator="equal" id="{16C71744-CB4D-4BD9-B607-117D1D460A2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F42</xm:sqref>
        </x14:conditionalFormatting>
        <x14:conditionalFormatting xmlns:xm="http://schemas.microsoft.com/office/excel/2006/main">
          <x14:cfRule type="cellIs" priority="20" operator="equal" id="{683ED669-7447-4AE3-A4F9-40BDBB44A00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FC640BBD-E034-45BC-BCF2-80417FF1767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S36:W37 W35 S35:U35</xm:sqref>
        </x14:conditionalFormatting>
        <x14:conditionalFormatting xmlns:xm="http://schemas.microsoft.com/office/excel/2006/main">
          <x14:cfRule type="cellIs" priority="19" operator="equal" id="{81F36D78-E924-4F54-A1C1-600DA261AFE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S36:W37 W35 S35:U35</xm:sqref>
        </x14:conditionalFormatting>
        <x14:conditionalFormatting xmlns:xm="http://schemas.microsoft.com/office/excel/2006/main">
          <x14:cfRule type="cellIs" priority="17" operator="equal" id="{D543657C-0C03-42B0-970C-6BC84348698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B69EC10C-5EAF-4CD1-9417-DC7B25BEC8E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X36:AB37 AB35 X35:Z35</xm:sqref>
        </x14:conditionalFormatting>
        <x14:conditionalFormatting xmlns:xm="http://schemas.microsoft.com/office/excel/2006/main">
          <x14:cfRule type="cellIs" priority="16" operator="equal" id="{C138CDE1-0EC1-4B33-97ED-DF4BA0E0BA3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X36:AB37 AB35 X35:Z35</xm:sqref>
        </x14:conditionalFormatting>
        <x14:conditionalFormatting xmlns:xm="http://schemas.microsoft.com/office/excel/2006/main">
          <x14:cfRule type="cellIs" priority="14" operator="equal" id="{0BBC9023-0C05-47AD-973D-42774902B9D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39B668DB-DAEF-4F4B-AC5A-C591C19EE9D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3" operator="equal" id="{C1A316C0-5B1D-495D-9A9E-FC92E16A51D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5" operator="equal" id="{738316A0-7DB7-42AB-8F79-B595F0FC2AA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D895E84B-A280-4737-AB42-145B26793D3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4" operator="equal" id="{4C7171F6-C476-4701-B500-9C412F2D6AE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2" operator="equal" id="{1A3B184B-1AA0-4F8D-8B56-508592BFDBA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B6FC3A9F-7CBB-442D-9AD4-E3FFCF7CE3B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ellIs" priority="1" operator="equal" id="{528B4ED1-F4D9-4DD6-88A6-66A48EA187D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Fórmulas!$A$2:$A$11</xm:f>
          </x14:formula1>
          <xm:sqref>E22:E25</xm:sqref>
        </x14:dataValidation>
        <x14:dataValidation type="list" allowBlank="1" showInputMessage="1" showErrorMessage="1">
          <x14:formula1>
            <xm:f>Fórmulas!$B$2:$B$27</xm:f>
          </x14:formula1>
          <xm:sqref>N22:N25 X16:X19 S16:S19 N28:N32 N35:N37 I35:I37 I22:I25 X22:X25 S22:S25 X28:X32 S28:S32 D28:D32 I28:I32 N10:N13 X10:X13 I10:I13 D10:D13 S10:S13 D35:D38 D40:D43 D22:D25</xm:sqref>
        </x14:dataValidation>
        <x14:dataValidation type="list" allowBlank="1" showInputMessage="1" showErrorMessage="1">
          <x14:formula1>
            <xm:f>Fórmulas!$A$2:$A$12</xm:f>
          </x14:formula1>
          <xm:sqref>E10:E13 J10:J13 O10:O13 T10:T13 Y10:Y13 J22:J25 Y16:Y19 T16:T19 E40:E43 E28:E32 J28:J32 T28:T32 Y28:Y32 Y22:Y25 T22:T25 O22:O25 E35:E38 O28:O32 J35:J37 O35:O37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1"/>
  <sheetViews>
    <sheetView topLeftCell="B10" zoomScale="90" zoomScaleNormal="90" workbookViewId="0">
      <selection activeCell="P31" sqref="P31"/>
    </sheetView>
  </sheetViews>
  <sheetFormatPr defaultRowHeight="15" x14ac:dyDescent="0.25"/>
  <cols>
    <col min="1" max="1" width="7.28515625" customWidth="1"/>
    <col min="4" max="4" width="11.42578125" customWidth="1"/>
    <col min="5" max="5" width="11" customWidth="1"/>
    <col min="6" max="6" width="15.5703125" customWidth="1"/>
    <col min="8" max="8" width="8.7109375" customWidth="1"/>
    <col min="9" max="9" width="11.42578125" customWidth="1"/>
    <col min="10" max="10" width="11.85546875" customWidth="1"/>
    <col min="11" max="11" width="13.85546875" customWidth="1"/>
    <col min="12" max="12" width="7.140625" customWidth="1"/>
    <col min="13" max="13" width="9" customWidth="1"/>
    <col min="15" max="15" width="11.7109375" customWidth="1"/>
    <col min="16" max="16" width="14.140625" customWidth="1"/>
    <col min="18" max="18" width="12.7109375" customWidth="1"/>
    <col min="19" max="19" width="12.140625" customWidth="1"/>
    <col min="20" max="20" width="10.5703125" bestFit="1" customWidth="1"/>
    <col min="21" max="21" width="13.42578125" bestFit="1" customWidth="1"/>
    <col min="24" max="24" width="11.5703125" customWidth="1"/>
    <col min="26" max="26" width="12.42578125" customWidth="1"/>
    <col min="27" max="27" width="8.140625" customWidth="1"/>
    <col min="29" max="29" width="18.140625" customWidth="1"/>
    <col min="30" max="30" width="31" customWidth="1"/>
  </cols>
  <sheetData>
    <row r="1" spans="1:30" ht="45.75" customHeight="1" x14ac:dyDescent="0.25">
      <c r="A1" s="411">
        <v>2025</v>
      </c>
      <c r="B1" s="411"/>
      <c r="C1" s="411"/>
      <c r="D1" s="411"/>
      <c r="E1" s="411"/>
      <c r="F1" s="12"/>
      <c r="G1" s="415" t="s">
        <v>64</v>
      </c>
      <c r="H1" s="416"/>
      <c r="I1" s="416"/>
      <c r="J1" s="416"/>
      <c r="K1" s="417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</row>
    <row r="2" spans="1:30" ht="17.25" x14ac:dyDescent="0.25">
      <c r="A2" s="413" t="s">
        <v>10</v>
      </c>
      <c r="B2" s="413"/>
      <c r="C2" s="413"/>
      <c r="D2" s="413"/>
      <c r="E2" s="413"/>
      <c r="F2" s="52"/>
      <c r="G2" s="413" t="s">
        <v>9</v>
      </c>
      <c r="H2" s="413"/>
      <c r="I2" s="413"/>
      <c r="J2" s="413"/>
      <c r="K2" s="52"/>
      <c r="L2" s="414" t="s">
        <v>56</v>
      </c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</row>
    <row r="3" spans="1:30" ht="18" x14ac:dyDescent="0.25">
      <c r="A3" s="447" t="s">
        <v>12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</row>
    <row r="4" spans="1:30" ht="16.5" customHeight="1" x14ac:dyDescent="0.25">
      <c r="A4" s="448" t="s">
        <v>13</v>
      </c>
      <c r="B4" s="448"/>
      <c r="C4" s="448"/>
      <c r="D4" s="448"/>
      <c r="E4" s="448"/>
      <c r="F4" s="450" t="s">
        <v>100</v>
      </c>
      <c r="G4" s="450"/>
      <c r="H4" s="450"/>
      <c r="I4" s="450"/>
      <c r="J4" s="450"/>
      <c r="K4" s="450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</row>
    <row r="5" spans="1:30" ht="15.75" thickBot="1" x14ac:dyDescent="0.3">
      <c r="A5" s="18" t="s">
        <v>14</v>
      </c>
      <c r="B5" s="523" t="s">
        <v>0</v>
      </c>
      <c r="C5" s="523"/>
      <c r="D5" s="523"/>
      <c r="E5" s="523"/>
      <c r="F5" s="523"/>
      <c r="G5" s="524" t="s">
        <v>1</v>
      </c>
      <c r="H5" s="524"/>
      <c r="I5" s="524"/>
      <c r="J5" s="524"/>
      <c r="K5" s="524"/>
      <c r="L5" s="525" t="s">
        <v>2</v>
      </c>
      <c r="M5" s="525"/>
      <c r="N5" s="525"/>
      <c r="O5" s="525"/>
      <c r="P5" s="525"/>
      <c r="Q5" s="523" t="s">
        <v>3</v>
      </c>
      <c r="R5" s="523"/>
      <c r="S5" s="523"/>
      <c r="T5" s="523"/>
      <c r="U5" s="523"/>
      <c r="V5" s="524" t="s">
        <v>4</v>
      </c>
      <c r="W5" s="524"/>
      <c r="X5" s="524"/>
      <c r="Y5" s="524"/>
      <c r="Z5" s="524"/>
      <c r="AA5" s="19" t="s">
        <v>15</v>
      </c>
    </row>
    <row r="6" spans="1:30" ht="15.75" thickBot="1" x14ac:dyDescent="0.3">
      <c r="A6" s="36" t="s">
        <v>57</v>
      </c>
      <c r="B6" s="493"/>
      <c r="C6" s="493"/>
      <c r="D6" s="493"/>
      <c r="E6" s="493"/>
      <c r="F6" s="493"/>
      <c r="G6" s="495">
        <v>1</v>
      </c>
      <c r="H6" s="495"/>
      <c r="I6" s="495"/>
      <c r="J6" s="495"/>
      <c r="K6" s="495"/>
      <c r="L6" s="495">
        <v>2</v>
      </c>
      <c r="M6" s="495"/>
      <c r="N6" s="495"/>
      <c r="O6" s="495"/>
      <c r="P6" s="495"/>
      <c r="Q6" s="493">
        <v>3</v>
      </c>
      <c r="R6" s="493"/>
      <c r="S6" s="493"/>
      <c r="T6" s="493"/>
      <c r="U6" s="493"/>
      <c r="V6" s="494">
        <v>4</v>
      </c>
      <c r="W6" s="494"/>
      <c r="X6" s="494"/>
      <c r="Y6" s="494"/>
      <c r="Z6" s="494"/>
      <c r="AA6" s="35">
        <v>5</v>
      </c>
    </row>
    <row r="7" spans="1:30" ht="16.5" x14ac:dyDescent="0.25">
      <c r="A7" s="4" t="s">
        <v>57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58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58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58</v>
      </c>
      <c r="Q7" s="5" t="s">
        <v>16</v>
      </c>
      <c r="R7" s="5" t="s">
        <v>17</v>
      </c>
      <c r="S7" s="5" t="s">
        <v>18</v>
      </c>
      <c r="T7" s="5" t="s">
        <v>19</v>
      </c>
      <c r="U7" s="5" t="s">
        <v>58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58</v>
      </c>
      <c r="AA7" s="4" t="s">
        <v>57</v>
      </c>
      <c r="AC7" s="28" t="s">
        <v>5</v>
      </c>
      <c r="AD7" s="43">
        <v>45748</v>
      </c>
    </row>
    <row r="8" spans="1:30" ht="71.25" x14ac:dyDescent="0.25">
      <c r="A8" s="6" t="s">
        <v>57</v>
      </c>
      <c r="B8" s="38"/>
      <c r="C8" s="38"/>
      <c r="D8" s="38"/>
      <c r="E8" s="38"/>
      <c r="F8" s="38"/>
      <c r="G8" s="38" t="s">
        <v>31</v>
      </c>
      <c r="H8" s="38"/>
      <c r="I8" s="38" t="s">
        <v>146</v>
      </c>
      <c r="J8" s="38"/>
      <c r="K8" s="38" t="s">
        <v>136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 t="s">
        <v>27</v>
      </c>
      <c r="W8" s="38"/>
      <c r="X8" s="38" t="s">
        <v>228</v>
      </c>
      <c r="Y8" s="222" t="s">
        <v>229</v>
      </c>
      <c r="Z8" s="38" t="s">
        <v>230</v>
      </c>
      <c r="AA8" s="39"/>
      <c r="AC8" s="31" t="s">
        <v>8</v>
      </c>
      <c r="AD8" s="30">
        <f>DAY(AD7)</f>
        <v>1</v>
      </c>
    </row>
    <row r="9" spans="1:30" ht="17.25" thickBot="1" x14ac:dyDescent="0.3">
      <c r="A9" s="6" t="s">
        <v>57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40"/>
      <c r="T9" s="40"/>
      <c r="U9" s="40"/>
      <c r="V9" s="38"/>
      <c r="W9" s="38"/>
      <c r="X9" s="38"/>
      <c r="Y9" s="38"/>
      <c r="Z9" s="38"/>
      <c r="AA9" s="39"/>
      <c r="AC9" s="31" t="s">
        <v>9</v>
      </c>
      <c r="AD9" s="30">
        <f>MONTH(AD7)</f>
        <v>4</v>
      </c>
    </row>
    <row r="10" spans="1:30" ht="17.25" customHeight="1" thickBot="1" x14ac:dyDescent="0.3">
      <c r="A10" s="36">
        <v>6</v>
      </c>
      <c r="B10" s="493">
        <v>7</v>
      </c>
      <c r="C10" s="493"/>
      <c r="D10" s="493"/>
      <c r="E10" s="493"/>
      <c r="F10" s="493"/>
      <c r="G10" s="494">
        <v>8</v>
      </c>
      <c r="H10" s="494"/>
      <c r="I10" s="494"/>
      <c r="J10" s="494"/>
      <c r="K10" s="494"/>
      <c r="L10" s="495">
        <v>9</v>
      </c>
      <c r="M10" s="495"/>
      <c r="N10" s="495"/>
      <c r="O10" s="495"/>
      <c r="P10" s="495"/>
      <c r="Q10" s="493">
        <v>10</v>
      </c>
      <c r="R10" s="493"/>
      <c r="S10" s="493"/>
      <c r="T10" s="493"/>
      <c r="U10" s="493"/>
      <c r="V10" s="494">
        <v>11</v>
      </c>
      <c r="W10" s="494"/>
      <c r="X10" s="494"/>
      <c r="Y10" s="494"/>
      <c r="Z10" s="494"/>
      <c r="AA10" s="35">
        <v>12</v>
      </c>
      <c r="AC10" s="31" t="s">
        <v>10</v>
      </c>
      <c r="AD10" s="30">
        <f>YEAR(AD7)</f>
        <v>2025</v>
      </c>
    </row>
    <row r="11" spans="1:30" ht="16.5" x14ac:dyDescent="0.25">
      <c r="A11" s="4" t="s">
        <v>57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58</v>
      </c>
      <c r="G11" s="5" t="s">
        <v>16</v>
      </c>
      <c r="H11" s="5" t="s">
        <v>17</v>
      </c>
      <c r="I11" s="5" t="s">
        <v>18</v>
      </c>
      <c r="J11" s="5" t="s">
        <v>19</v>
      </c>
      <c r="K11" s="5" t="s">
        <v>58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58</v>
      </c>
      <c r="Q11" s="5" t="s">
        <v>16</v>
      </c>
      <c r="R11" s="5" t="s">
        <v>17</v>
      </c>
      <c r="S11" s="5" t="s">
        <v>18</v>
      </c>
      <c r="T11" s="5" t="s">
        <v>19</v>
      </c>
      <c r="U11" s="5" t="s">
        <v>58</v>
      </c>
      <c r="V11" s="5" t="s">
        <v>16</v>
      </c>
      <c r="W11" s="5" t="s">
        <v>17</v>
      </c>
      <c r="X11" s="5" t="s">
        <v>18</v>
      </c>
      <c r="Y11" s="5" t="s">
        <v>19</v>
      </c>
      <c r="Z11" s="5" t="s">
        <v>58</v>
      </c>
      <c r="AA11" s="4" t="s">
        <v>57</v>
      </c>
      <c r="AC11" s="31" t="s">
        <v>6</v>
      </c>
      <c r="AD11" s="32">
        <f>DATE(AD10,AD9,1)</f>
        <v>45748</v>
      </c>
    </row>
    <row r="12" spans="1:30" ht="85.5" x14ac:dyDescent="0.25">
      <c r="A12" s="39" t="s">
        <v>57</v>
      </c>
      <c r="B12" s="38" t="s">
        <v>47</v>
      </c>
      <c r="C12" s="38"/>
      <c r="D12" s="8" t="s">
        <v>139</v>
      </c>
      <c r="E12" s="38" t="s">
        <v>177</v>
      </c>
      <c r="F12" s="8" t="s">
        <v>176</v>
      </c>
      <c r="G12" s="84" t="s">
        <v>31</v>
      </c>
      <c r="H12" s="84"/>
      <c r="I12" s="8" t="s">
        <v>237</v>
      </c>
      <c r="J12" s="86" t="s">
        <v>238</v>
      </c>
      <c r="K12" s="86" t="s">
        <v>239</v>
      </c>
      <c r="L12" s="38" t="s">
        <v>35</v>
      </c>
      <c r="M12" s="38"/>
      <c r="N12" s="38" t="s">
        <v>226</v>
      </c>
      <c r="O12" s="38" t="s">
        <v>153</v>
      </c>
      <c r="P12" s="38" t="s">
        <v>227</v>
      </c>
      <c r="Q12" s="38" t="s">
        <v>27</v>
      </c>
      <c r="R12" s="38"/>
      <c r="S12" s="38" t="s">
        <v>245</v>
      </c>
      <c r="T12" s="38"/>
      <c r="U12" s="38" t="s">
        <v>178</v>
      </c>
      <c r="V12" s="38" t="s">
        <v>31</v>
      </c>
      <c r="W12" s="38"/>
      <c r="X12" s="38" t="s">
        <v>216</v>
      </c>
      <c r="Y12" s="38" t="s">
        <v>234</v>
      </c>
      <c r="Z12" s="38" t="s">
        <v>246</v>
      </c>
      <c r="AA12" s="39" t="s">
        <v>57</v>
      </c>
      <c r="AC12" s="31" t="s">
        <v>11</v>
      </c>
      <c r="AD12" s="30">
        <f>WEEKDAY(AD11)</f>
        <v>3</v>
      </c>
    </row>
    <row r="13" spans="1:30" ht="16.5" x14ac:dyDescent="0.25">
      <c r="A13" s="39" t="s">
        <v>57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9" t="s">
        <v>57</v>
      </c>
      <c r="AC13" s="31" t="s">
        <v>7</v>
      </c>
      <c r="AD13" s="32">
        <f>EOMONTH(AD7,0)</f>
        <v>45777</v>
      </c>
    </row>
    <row r="14" spans="1:30" ht="17.25" thickBot="1" x14ac:dyDescent="0.3">
      <c r="A14" s="85"/>
      <c r="B14" s="58"/>
      <c r="C14" s="58"/>
      <c r="D14" s="58"/>
      <c r="E14" s="58"/>
      <c r="F14" s="58"/>
      <c r="G14" s="90"/>
      <c r="H14" s="90"/>
      <c r="I14" s="90"/>
      <c r="J14" s="90"/>
      <c r="K14" s="90"/>
      <c r="L14" s="58"/>
      <c r="M14" s="58"/>
      <c r="N14" s="58"/>
      <c r="O14" s="58"/>
      <c r="P14" s="58"/>
      <c r="Q14" s="58"/>
      <c r="R14" s="58"/>
      <c r="S14" s="58"/>
      <c r="T14" s="38"/>
      <c r="U14" s="58"/>
      <c r="V14" s="58"/>
      <c r="W14" s="58"/>
      <c r="X14" s="58"/>
      <c r="Y14" s="58"/>
      <c r="Z14" s="58"/>
      <c r="AA14" s="39" t="s">
        <v>57</v>
      </c>
      <c r="AC14" s="33" t="s">
        <v>8</v>
      </c>
      <c r="AD14" s="34">
        <f>DAY(AD13)</f>
        <v>30</v>
      </c>
    </row>
    <row r="15" spans="1:30" ht="15.75" customHeight="1" thickBot="1" x14ac:dyDescent="0.3">
      <c r="A15" s="36">
        <v>13</v>
      </c>
      <c r="B15" s="493">
        <v>14</v>
      </c>
      <c r="C15" s="493"/>
      <c r="D15" s="493"/>
      <c r="E15" s="493"/>
      <c r="F15" s="493"/>
      <c r="G15" s="494">
        <v>15</v>
      </c>
      <c r="H15" s="494"/>
      <c r="I15" s="494"/>
      <c r="J15" s="494"/>
      <c r="K15" s="494"/>
      <c r="L15" s="495">
        <v>16</v>
      </c>
      <c r="M15" s="495"/>
      <c r="N15" s="495"/>
      <c r="O15" s="495"/>
      <c r="P15" s="495"/>
      <c r="Q15" s="493">
        <v>17</v>
      </c>
      <c r="R15" s="493"/>
      <c r="S15" s="493"/>
      <c r="T15" s="493"/>
      <c r="U15" s="493"/>
      <c r="V15" s="494">
        <v>18</v>
      </c>
      <c r="W15" s="494"/>
      <c r="X15" s="494"/>
      <c r="Y15" s="494"/>
      <c r="Z15" s="494"/>
      <c r="AA15" s="51">
        <v>19</v>
      </c>
    </row>
    <row r="16" spans="1:30" x14ac:dyDescent="0.25">
      <c r="A16" s="4" t="s">
        <v>57</v>
      </c>
      <c r="B16" s="5" t="s">
        <v>16</v>
      </c>
      <c r="C16" s="5" t="s">
        <v>17</v>
      </c>
      <c r="D16" s="5" t="s">
        <v>18</v>
      </c>
      <c r="E16" s="5" t="s">
        <v>19</v>
      </c>
      <c r="F16" s="5" t="s">
        <v>58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58</v>
      </c>
      <c r="L16" s="5" t="s">
        <v>16</v>
      </c>
      <c r="M16" s="5" t="s">
        <v>17</v>
      </c>
      <c r="N16" s="5" t="s">
        <v>18</v>
      </c>
      <c r="O16" s="5" t="s">
        <v>19</v>
      </c>
      <c r="P16" s="5" t="s">
        <v>58</v>
      </c>
      <c r="Q16" s="5" t="s">
        <v>16</v>
      </c>
      <c r="R16" s="5" t="s">
        <v>17</v>
      </c>
      <c r="S16" s="5" t="s">
        <v>18</v>
      </c>
      <c r="T16" s="5" t="s">
        <v>19</v>
      </c>
      <c r="U16" s="5" t="s">
        <v>58</v>
      </c>
      <c r="V16" s="5" t="s">
        <v>16</v>
      </c>
      <c r="W16" s="5" t="s">
        <v>17</v>
      </c>
      <c r="X16" s="5" t="s">
        <v>18</v>
      </c>
      <c r="Y16" s="5" t="s">
        <v>19</v>
      </c>
      <c r="Z16" s="5" t="s">
        <v>58</v>
      </c>
      <c r="AA16" s="4" t="s">
        <v>57</v>
      </c>
    </row>
    <row r="17" spans="1:28" ht="30.75" customHeight="1" x14ac:dyDescent="0.25">
      <c r="A17" s="6" t="s">
        <v>57</v>
      </c>
      <c r="B17" s="88"/>
      <c r="C17" s="88"/>
      <c r="D17" s="89"/>
      <c r="E17" s="84"/>
      <c r="F17" s="89"/>
      <c r="G17" s="88" t="s">
        <v>27</v>
      </c>
      <c r="H17" s="88"/>
      <c r="I17" s="8" t="s">
        <v>247</v>
      </c>
      <c r="J17" s="8" t="s">
        <v>248</v>
      </c>
      <c r="K17" s="8" t="s">
        <v>249</v>
      </c>
      <c r="L17" s="38" t="s">
        <v>35</v>
      </c>
      <c r="M17" s="38"/>
      <c r="N17" s="38" t="s">
        <v>235</v>
      </c>
      <c r="O17" s="38" t="s">
        <v>153</v>
      </c>
      <c r="P17" s="86" t="s">
        <v>236</v>
      </c>
      <c r="Q17" s="88"/>
      <c r="R17" s="88"/>
      <c r="S17" s="88"/>
      <c r="T17" s="84"/>
      <c r="U17" s="84"/>
      <c r="V17" s="496" t="s">
        <v>75</v>
      </c>
      <c r="W17" s="497"/>
      <c r="X17" s="497"/>
      <c r="Y17" s="497"/>
      <c r="Z17" s="498"/>
      <c r="AA17" s="4" t="s">
        <v>57</v>
      </c>
    </row>
    <row r="18" spans="1:28" ht="15" customHeight="1" x14ac:dyDescent="0.25">
      <c r="A18" s="7"/>
      <c r="B18" s="95"/>
      <c r="C18" s="95"/>
      <c r="D18" s="100"/>
      <c r="E18" s="101"/>
      <c r="F18" s="100"/>
      <c r="G18" s="95" t="s">
        <v>31</v>
      </c>
      <c r="H18" s="88"/>
      <c r="I18" s="88" t="s">
        <v>189</v>
      </c>
      <c r="J18" s="88" t="s">
        <v>250</v>
      </c>
      <c r="K18" s="88" t="s">
        <v>251</v>
      </c>
      <c r="L18" s="38"/>
      <c r="M18" s="38"/>
      <c r="N18" s="38"/>
      <c r="O18" s="38"/>
      <c r="P18" s="86"/>
      <c r="Q18" s="88"/>
      <c r="R18" s="88"/>
      <c r="S18" s="95"/>
      <c r="T18" s="101"/>
      <c r="U18" s="101"/>
      <c r="V18" s="499"/>
      <c r="W18" s="500"/>
      <c r="X18" s="500"/>
      <c r="Y18" s="500"/>
      <c r="Z18" s="501"/>
      <c r="AA18" s="4" t="s">
        <v>57</v>
      </c>
    </row>
    <row r="19" spans="1:28" ht="25.5" customHeight="1" x14ac:dyDescent="0.25">
      <c r="A19" s="7" t="s">
        <v>57</v>
      </c>
      <c r="B19" s="94"/>
      <c r="C19" s="94"/>
      <c r="D19" s="94"/>
      <c r="E19" s="94"/>
      <c r="F19" s="94"/>
      <c r="G19" s="88" t="s">
        <v>45</v>
      </c>
      <c r="H19" s="95"/>
      <c r="I19" s="95" t="s">
        <v>189</v>
      </c>
      <c r="J19" s="95" t="s">
        <v>222</v>
      </c>
      <c r="K19" s="95" t="s">
        <v>232</v>
      </c>
      <c r="L19" s="8"/>
      <c r="M19" s="8"/>
      <c r="N19" s="9"/>
      <c r="O19" s="9"/>
      <c r="P19" s="9"/>
      <c r="Q19" s="9"/>
      <c r="R19" s="9"/>
      <c r="S19" s="95"/>
      <c r="T19" s="101"/>
      <c r="U19" s="101"/>
      <c r="V19" s="499"/>
      <c r="W19" s="500"/>
      <c r="X19" s="500"/>
      <c r="Y19" s="500"/>
      <c r="Z19" s="501"/>
      <c r="AA19" s="87" t="s">
        <v>57</v>
      </c>
    </row>
    <row r="20" spans="1:28" ht="15" customHeight="1" x14ac:dyDescent="0.25">
      <c r="A20" s="113"/>
      <c r="B20" s="112"/>
      <c r="C20" s="94"/>
      <c r="D20" s="94"/>
      <c r="E20" s="112"/>
      <c r="F20" s="91"/>
      <c r="G20" s="111" t="s">
        <v>29</v>
      </c>
      <c r="H20" s="108"/>
      <c r="I20" s="95" t="s">
        <v>252</v>
      </c>
      <c r="J20" s="95" t="s">
        <v>253</v>
      </c>
      <c r="K20" s="109" t="s">
        <v>254</v>
      </c>
      <c r="L20" s="106"/>
      <c r="M20" s="8"/>
      <c r="N20" s="8"/>
      <c r="O20" s="106"/>
      <c r="P20" s="106"/>
      <c r="Q20" s="106"/>
      <c r="R20" s="8"/>
      <c r="S20" s="108"/>
      <c r="T20" s="107"/>
      <c r="U20" s="107"/>
      <c r="V20" s="499"/>
      <c r="W20" s="500"/>
      <c r="X20" s="500"/>
      <c r="Y20" s="500"/>
      <c r="Z20" s="501"/>
      <c r="AA20" s="6" t="s">
        <v>57</v>
      </c>
      <c r="AB20" s="104"/>
    </row>
    <row r="21" spans="1:28" ht="15.75" thickBot="1" x14ac:dyDescent="0.3">
      <c r="A21" s="99"/>
      <c r="B21" s="98"/>
      <c r="C21" s="98"/>
      <c r="D21" s="97"/>
      <c r="E21" s="98"/>
      <c r="F21" s="98"/>
      <c r="G21" s="96"/>
      <c r="H21" s="96"/>
      <c r="I21" s="110"/>
      <c r="J21" s="96"/>
      <c r="K21" s="96"/>
      <c r="L21" s="92"/>
      <c r="M21" s="103"/>
      <c r="N21" s="8"/>
      <c r="O21" s="105"/>
      <c r="P21" s="105"/>
      <c r="Q21" s="92"/>
      <c r="R21" s="92"/>
      <c r="S21" s="102"/>
      <c r="T21" s="93"/>
      <c r="U21" s="93"/>
      <c r="V21" s="518"/>
      <c r="W21" s="519"/>
      <c r="X21" s="519"/>
      <c r="Y21" s="519"/>
      <c r="Z21" s="520"/>
      <c r="AA21" s="6" t="s">
        <v>57</v>
      </c>
    </row>
    <row r="22" spans="1:28" ht="13.5" customHeight="1" thickBot="1" x14ac:dyDescent="0.3">
      <c r="A22" s="54">
        <v>20</v>
      </c>
      <c r="B22" s="505">
        <v>21</v>
      </c>
      <c r="C22" s="506"/>
      <c r="D22" s="506"/>
      <c r="E22" s="506"/>
      <c r="F22" s="507"/>
      <c r="G22" s="508">
        <v>22</v>
      </c>
      <c r="H22" s="494"/>
      <c r="I22" s="494"/>
      <c r="J22" s="494"/>
      <c r="K22" s="509"/>
      <c r="L22" s="510">
        <v>23</v>
      </c>
      <c r="M22" s="495"/>
      <c r="N22" s="495"/>
      <c r="O22" s="495"/>
      <c r="P22" s="511"/>
      <c r="Q22" s="521">
        <v>24</v>
      </c>
      <c r="R22" s="493"/>
      <c r="S22" s="493"/>
      <c r="T22" s="493"/>
      <c r="U22" s="507"/>
      <c r="V22" s="522">
        <v>25</v>
      </c>
      <c r="W22" s="494"/>
      <c r="X22" s="494"/>
      <c r="Y22" s="494"/>
      <c r="Z22" s="494"/>
      <c r="AA22" s="51">
        <v>26</v>
      </c>
    </row>
    <row r="23" spans="1:28" ht="33" customHeight="1" x14ac:dyDescent="0.25">
      <c r="A23" s="4" t="s">
        <v>57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58</v>
      </c>
      <c r="G23" s="5" t="s">
        <v>16</v>
      </c>
      <c r="H23" s="5" t="s">
        <v>17</v>
      </c>
      <c r="I23" s="5" t="s">
        <v>18</v>
      </c>
      <c r="J23" s="5" t="s">
        <v>19</v>
      </c>
      <c r="K23" s="5" t="s">
        <v>58</v>
      </c>
      <c r="L23" s="5" t="s">
        <v>16</v>
      </c>
      <c r="M23" s="5" t="s">
        <v>17</v>
      </c>
      <c r="N23" s="5" t="s">
        <v>18</v>
      </c>
      <c r="O23" s="5" t="s">
        <v>19</v>
      </c>
      <c r="P23" s="5" t="s">
        <v>58</v>
      </c>
      <c r="Q23" s="5" t="s">
        <v>16</v>
      </c>
      <c r="R23" s="5" t="s">
        <v>17</v>
      </c>
      <c r="S23" s="5" t="s">
        <v>18</v>
      </c>
      <c r="T23" s="5" t="s">
        <v>19</v>
      </c>
      <c r="U23" s="5" t="s">
        <v>58</v>
      </c>
      <c r="V23" s="5" t="s">
        <v>16</v>
      </c>
      <c r="W23" s="5" t="s">
        <v>17</v>
      </c>
      <c r="X23" s="5" t="s">
        <v>18</v>
      </c>
      <c r="Y23" s="5" t="s">
        <v>19</v>
      </c>
      <c r="Z23" s="5" t="s">
        <v>58</v>
      </c>
      <c r="AA23" s="4" t="s">
        <v>57</v>
      </c>
    </row>
    <row r="24" spans="1:28" ht="46.5" customHeight="1" x14ac:dyDescent="0.25">
      <c r="A24" s="4"/>
      <c r="B24" s="496" t="s">
        <v>74</v>
      </c>
      <c r="C24" s="497"/>
      <c r="D24" s="497"/>
      <c r="E24" s="497"/>
      <c r="F24" s="498"/>
      <c r="G24" s="38" t="s">
        <v>47</v>
      </c>
      <c r="H24" s="38"/>
      <c r="I24" s="50" t="s">
        <v>261</v>
      </c>
      <c r="J24" s="50" t="s">
        <v>167</v>
      </c>
      <c r="K24" s="86" t="s">
        <v>262</v>
      </c>
      <c r="L24" s="225" t="s">
        <v>260</v>
      </c>
      <c r="M24" s="225"/>
      <c r="N24" s="226" t="s">
        <v>139</v>
      </c>
      <c r="O24" s="227" t="s">
        <v>259</v>
      </c>
      <c r="P24" s="228" t="s">
        <v>263</v>
      </c>
      <c r="Q24" s="224">
        <v>0.41666666666666669</v>
      </c>
      <c r="R24" s="5"/>
      <c r="S24" s="5" t="s">
        <v>240</v>
      </c>
      <c r="T24" s="5" t="s">
        <v>241</v>
      </c>
      <c r="U24" s="5" t="s">
        <v>242</v>
      </c>
      <c r="V24" s="5"/>
      <c r="W24" s="5"/>
      <c r="X24" s="5"/>
      <c r="Y24" s="5"/>
      <c r="Z24" s="5"/>
      <c r="AA24" s="4"/>
    </row>
    <row r="25" spans="1:28" ht="19.5" customHeight="1" x14ac:dyDescent="0.25">
      <c r="A25" s="4"/>
      <c r="B25" s="499"/>
      <c r="C25" s="500"/>
      <c r="D25" s="500"/>
      <c r="E25" s="500"/>
      <c r="F25" s="501"/>
      <c r="G25" s="38"/>
      <c r="H25" s="38"/>
      <c r="I25" s="50"/>
      <c r="J25" s="50"/>
      <c r="K25" s="86"/>
      <c r="L25" s="224"/>
      <c r="M25" s="5"/>
      <c r="N25" s="44"/>
      <c r="O25" s="5"/>
      <c r="P25" s="48"/>
      <c r="Q25" s="5"/>
      <c r="R25" s="5"/>
      <c r="S25" s="5"/>
      <c r="T25" s="5"/>
      <c r="U25" s="5"/>
      <c r="V25" s="5"/>
      <c r="W25" s="5"/>
      <c r="X25" s="5"/>
      <c r="Y25" s="5"/>
      <c r="Z25" s="5"/>
      <c r="AA25" s="4"/>
    </row>
    <row r="26" spans="1:28" ht="15" customHeight="1" x14ac:dyDescent="0.25">
      <c r="A26" s="39" t="s">
        <v>57</v>
      </c>
      <c r="B26" s="499"/>
      <c r="C26" s="500"/>
      <c r="D26" s="500"/>
      <c r="E26" s="500"/>
      <c r="F26" s="501"/>
      <c r="G26" s="38"/>
      <c r="H26" s="38"/>
      <c r="I26" s="50"/>
      <c r="J26" s="50"/>
      <c r="K26" s="86"/>
      <c r="L26" s="38"/>
      <c r="M26" s="38"/>
      <c r="N26" s="41"/>
      <c r="O26" s="38"/>
      <c r="P26" s="49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39" t="s">
        <v>57</v>
      </c>
    </row>
    <row r="27" spans="1:28" ht="15.75" customHeight="1" thickBot="1" x14ac:dyDescent="0.3">
      <c r="A27" s="39" t="s">
        <v>57</v>
      </c>
      <c r="B27" s="502"/>
      <c r="C27" s="503"/>
      <c r="D27" s="503"/>
      <c r="E27" s="503"/>
      <c r="F27" s="504"/>
      <c r="G27" s="38"/>
      <c r="H27" s="38"/>
      <c r="I27" s="50"/>
      <c r="J27" s="50"/>
      <c r="K27" s="86"/>
      <c r="L27" s="41"/>
      <c r="M27" s="41"/>
      <c r="N27" s="38"/>
      <c r="O27" s="38"/>
      <c r="P27" s="38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39"/>
    </row>
    <row r="28" spans="1:28" ht="15.75" customHeight="1" thickBot="1" x14ac:dyDescent="0.3">
      <c r="A28" s="37">
        <v>27</v>
      </c>
      <c r="B28" s="489">
        <v>28</v>
      </c>
      <c r="C28" s="490"/>
      <c r="D28" s="490"/>
      <c r="E28" s="490"/>
      <c r="F28" s="491"/>
      <c r="G28" s="492">
        <v>29</v>
      </c>
      <c r="H28" s="492"/>
      <c r="I28" s="492"/>
      <c r="J28" s="492"/>
      <c r="K28" s="492"/>
      <c r="L28" s="510">
        <v>30</v>
      </c>
      <c r="M28" s="495"/>
      <c r="N28" s="495"/>
      <c r="O28" s="495"/>
      <c r="P28" s="512"/>
      <c r="Q28" s="513"/>
      <c r="R28" s="514"/>
      <c r="S28" s="514"/>
      <c r="T28" s="514"/>
      <c r="U28" s="515"/>
      <c r="V28" s="516"/>
      <c r="W28" s="514"/>
      <c r="X28" s="514"/>
      <c r="Y28" s="514"/>
      <c r="Z28" s="517"/>
      <c r="AA28" s="69"/>
      <c r="AB28" s="66"/>
    </row>
    <row r="29" spans="1:28" ht="15" customHeight="1" x14ac:dyDescent="0.25">
      <c r="A29" s="4" t="s">
        <v>57</v>
      </c>
      <c r="B29" s="116" t="s">
        <v>16</v>
      </c>
      <c r="C29" s="116" t="s">
        <v>17</v>
      </c>
      <c r="D29" s="116" t="s">
        <v>18</v>
      </c>
      <c r="E29" s="116" t="s">
        <v>19</v>
      </c>
      <c r="F29" s="116" t="s">
        <v>58</v>
      </c>
      <c r="G29" s="116" t="s">
        <v>16</v>
      </c>
      <c r="H29" s="116" t="s">
        <v>17</v>
      </c>
      <c r="I29" s="116" t="s">
        <v>18</v>
      </c>
      <c r="J29" s="116" t="s">
        <v>19</v>
      </c>
      <c r="K29" s="116" t="s">
        <v>58</v>
      </c>
      <c r="L29" s="116" t="s">
        <v>16</v>
      </c>
      <c r="M29" s="116" t="s">
        <v>17</v>
      </c>
      <c r="N29" s="116" t="s">
        <v>18</v>
      </c>
      <c r="O29" s="116" t="s">
        <v>19</v>
      </c>
      <c r="P29" s="44" t="s">
        <v>58</v>
      </c>
      <c r="Q29" s="65"/>
      <c r="R29" s="76"/>
      <c r="S29" s="76"/>
      <c r="T29" s="65"/>
      <c r="U29" s="64"/>
      <c r="V29" s="64"/>
      <c r="W29" s="64"/>
      <c r="X29" s="64"/>
      <c r="Y29" s="76"/>
      <c r="Z29" s="65"/>
      <c r="AA29" s="64"/>
      <c r="AB29" s="67"/>
    </row>
    <row r="30" spans="1:28" ht="142.5" x14ac:dyDescent="0.25">
      <c r="A30" s="39" t="s">
        <v>57</v>
      </c>
      <c r="B30" s="38" t="s">
        <v>35</v>
      </c>
      <c r="C30" s="38"/>
      <c r="D30" s="50" t="s">
        <v>266</v>
      </c>
      <c r="E30" s="50" t="s">
        <v>265</v>
      </c>
      <c r="F30" s="86" t="s">
        <v>264</v>
      </c>
      <c r="G30" s="38" t="s">
        <v>35</v>
      </c>
      <c r="H30" s="38"/>
      <c r="I30" s="38" t="s">
        <v>270</v>
      </c>
      <c r="J30" s="38" t="s">
        <v>265</v>
      </c>
      <c r="K30" s="38" t="s">
        <v>264</v>
      </c>
      <c r="L30" s="38" t="s">
        <v>27</v>
      </c>
      <c r="M30" s="38"/>
      <c r="N30" s="38" t="s">
        <v>271</v>
      </c>
      <c r="O30" s="38" t="s">
        <v>272</v>
      </c>
      <c r="P30" s="38" t="s">
        <v>273</v>
      </c>
      <c r="Q30" s="77"/>
      <c r="R30" s="73"/>
      <c r="S30" s="62"/>
      <c r="T30" s="63"/>
      <c r="U30" s="72"/>
      <c r="V30" s="77"/>
      <c r="W30" s="62"/>
      <c r="X30" s="73"/>
      <c r="Y30" s="75"/>
      <c r="Z30" s="62"/>
      <c r="AA30" s="70"/>
      <c r="AB30" s="68"/>
    </row>
    <row r="31" spans="1:28" ht="28.5" x14ac:dyDescent="0.25">
      <c r="A31" s="39" t="s">
        <v>57</v>
      </c>
      <c r="B31" s="38"/>
      <c r="C31" s="38"/>
      <c r="D31" s="38"/>
      <c r="E31" s="38"/>
      <c r="F31" s="38"/>
      <c r="G31" s="84"/>
      <c r="H31" s="84"/>
      <c r="I31" s="84"/>
      <c r="J31" s="38"/>
      <c r="K31" s="38"/>
      <c r="L31" s="38" t="s">
        <v>35</v>
      </c>
      <c r="M31" s="38"/>
      <c r="N31" s="38" t="s">
        <v>267</v>
      </c>
      <c r="O31" s="38" t="s">
        <v>265</v>
      </c>
      <c r="P31" s="38" t="s">
        <v>264</v>
      </c>
      <c r="Q31" s="77"/>
      <c r="R31" s="78"/>
      <c r="S31" s="62"/>
      <c r="T31" s="78"/>
      <c r="U31" s="62"/>
      <c r="V31" s="62"/>
      <c r="W31" s="74"/>
      <c r="X31" s="74"/>
      <c r="Y31" s="73"/>
      <c r="Z31" s="62"/>
      <c r="AA31" s="70"/>
      <c r="AB31" s="68"/>
    </row>
    <row r="32" spans="1:28" ht="57" x14ac:dyDescent="0.25">
      <c r="A32" s="42" t="s">
        <v>57</v>
      </c>
      <c r="B32" s="38"/>
      <c r="C32" s="38"/>
      <c r="D32" s="38"/>
      <c r="E32" s="38"/>
      <c r="F32" s="38"/>
      <c r="G32" s="38"/>
      <c r="H32" s="38"/>
      <c r="I32" s="84"/>
      <c r="J32" s="84"/>
      <c r="K32" s="84"/>
      <c r="L32" s="84" t="s">
        <v>45</v>
      </c>
      <c r="M32" s="84"/>
      <c r="N32" s="84" t="s">
        <v>159</v>
      </c>
      <c r="O32" s="84" t="s">
        <v>268</v>
      </c>
      <c r="P32" s="89" t="s">
        <v>269</v>
      </c>
      <c r="Q32" s="77"/>
      <c r="R32" s="74"/>
      <c r="S32" s="62"/>
      <c r="T32" s="79"/>
      <c r="U32" s="62"/>
      <c r="V32" s="62"/>
      <c r="W32" s="62"/>
      <c r="X32" s="74"/>
      <c r="Y32" s="74"/>
      <c r="Z32" s="72"/>
      <c r="AA32" s="71"/>
      <c r="AB32" s="68"/>
    </row>
    <row r="33" spans="10:17" x14ac:dyDescent="0.25">
      <c r="Q33" s="59"/>
    </row>
    <row r="41" spans="10:17" x14ac:dyDescent="0.25">
      <c r="J41" s="114"/>
    </row>
  </sheetData>
  <mergeCells count="42">
    <mergeCell ref="A3:AA3"/>
    <mergeCell ref="A4:E4"/>
    <mergeCell ref="F4:K4"/>
    <mergeCell ref="L4:AA4"/>
    <mergeCell ref="B5:F5"/>
    <mergeCell ref="G5:K5"/>
    <mergeCell ref="L5:P5"/>
    <mergeCell ref="Q5:U5"/>
    <mergeCell ref="V5:Z5"/>
    <mergeCell ref="A1:E1"/>
    <mergeCell ref="L1:AA1"/>
    <mergeCell ref="A2:E2"/>
    <mergeCell ref="G2:J2"/>
    <mergeCell ref="L2:AA2"/>
    <mergeCell ref="G1:K1"/>
    <mergeCell ref="B6:F6"/>
    <mergeCell ref="G6:K6"/>
    <mergeCell ref="L6:P6"/>
    <mergeCell ref="Q22:U22"/>
    <mergeCell ref="V22:Z22"/>
    <mergeCell ref="B10:F10"/>
    <mergeCell ref="G10:K10"/>
    <mergeCell ref="L10:P10"/>
    <mergeCell ref="Q10:U10"/>
    <mergeCell ref="V10:Z10"/>
    <mergeCell ref="Q6:U6"/>
    <mergeCell ref="Q28:U28"/>
    <mergeCell ref="V28:Z28"/>
    <mergeCell ref="V15:Z15"/>
    <mergeCell ref="V17:Z21"/>
    <mergeCell ref="V6:Z6"/>
    <mergeCell ref="Q15:U15"/>
    <mergeCell ref="B28:F28"/>
    <mergeCell ref="G28:K28"/>
    <mergeCell ref="B15:F15"/>
    <mergeCell ref="G15:K15"/>
    <mergeCell ref="L15:P15"/>
    <mergeCell ref="B24:F27"/>
    <mergeCell ref="B22:F22"/>
    <mergeCell ref="G22:K22"/>
    <mergeCell ref="L22:P22"/>
    <mergeCell ref="L28:P28"/>
  </mergeCells>
  <dataValidations count="1">
    <dataValidation type="list" allowBlank="1" showInputMessage="1" showErrorMessage="1" sqref="G1">
      <formula1>"Janeiro,Fevereiro,Março, Abril,Maio,Junho,Julho,Agosto,Setembro,Outubro,Novembro,Dezembro"</formula1>
    </dataValidation>
  </dataValidations>
  <printOptions horizontalCentered="1"/>
  <pageMargins left="0.25" right="2.93" top="0.75" bottom="0.75" header="0.3" footer="0.3"/>
  <pageSetup paperSize="9" scale="26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2" operator="equal" id="{F720EE58-266E-450A-96B8-340F3C44E1F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" operator="equal" id="{9181FA3B-A8E9-418A-914E-5B47F3ADBB9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V9:AA9 A11:A14 A16:A21 B23:Z23 B17:C21 Q30:Q32 L26:N26 G17:O18 I30:K30 A8:X8 Z8:AA8 Q26:AA26 I19:I21 Q17:U18 L27:M27 V27:AA27 I31 I32:O32 A9:P9 K19:U21 L24:Z25</xm:sqref>
        </x14:conditionalFormatting>
        <x14:conditionalFormatting xmlns:xm="http://schemas.microsoft.com/office/excel/2006/main">
          <x14:cfRule type="cellIs" priority="173" operator="equal" id="{66CD412D-D144-4C78-81A0-BC98595D5AA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operator="equal" id="{16410AFE-E4C5-4AF6-911C-37C9707D2C3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" operator="equal" id="{208E8878-0C69-4102-A052-BFB522930A4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B31:H32 B30:C30 G30:H30</xm:sqref>
        </x14:conditionalFormatting>
        <x14:conditionalFormatting xmlns:xm="http://schemas.microsoft.com/office/excel/2006/main">
          <x14:cfRule type="cellIs" priority="158" operator="equal" id="{61D0FF88-D835-4B4E-8C45-6A8BF5252F1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B11:AA11 B12:C12 L12:P12 E12 G12:H12 B16:AA16 B17:C21 G17:O18 I19:I21 B13:AA14 V12:AA12 Q17:U18 AA17:AA21 A10:A32 K19:U21 L25:AA25</xm:sqref>
        </x14:conditionalFormatting>
        <x14:conditionalFormatting xmlns:xm="http://schemas.microsoft.com/office/excel/2006/main">
          <x14:cfRule type="cellIs" priority="159" operator="equal" id="{A01723A1-8072-407B-BADD-966E63BE321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" operator="equal" id="{F7EF975A-5224-4DC5-A7E8-15911141256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B12:C12 L12:P12 E12 G12:H12 B13:AA14 V12:AA12</xm:sqref>
        </x14:conditionalFormatting>
        <x14:conditionalFormatting xmlns:xm="http://schemas.microsoft.com/office/excel/2006/main">
          <x14:cfRule type="cellIs" priority="181" operator="equal" id="{3E931245-5453-440B-BA63-1919EB331A3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A5:B5 G5 L5 Q5:V5 AA5:AA6 V9:AA9 AA10 AA15 AA22 B23:AA23 AA28 B29:K29 L26:N26 A6:A7 C7:AA7 Q30:Q32 I30:K30 A8:X8 Z8:AA8 Q26:AA26 L27:M27 V27:AA27 I31 I32:O32 A9:R9 Q29:V29 L24:AA24</xm:sqref>
        </x14:conditionalFormatting>
        <x14:conditionalFormatting xmlns:xm="http://schemas.microsoft.com/office/excel/2006/main">
          <x14:cfRule type="cellIs" priority="176" operator="equal" id="{86722F4A-3441-44D7-BCDC-F2801C3741F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" operator="equal" id="{91D5B088-634D-43B0-BE7F-518A916A54E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ellIs" priority="170" operator="equal" id="{F4E23A1C-1BF1-4B70-AB57-DA9B5109E18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1" operator="equal" id="{519DCA90-E4E7-413F-9DFF-C154A091D8F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" operator="equal" id="{7454AC7D-9DD6-4BB9-B4E7-99ACCFA0A50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R30:R32</xm:sqref>
        </x14:conditionalFormatting>
        <x14:conditionalFormatting xmlns:xm="http://schemas.microsoft.com/office/excel/2006/main">
          <x14:cfRule type="cellIs" priority="179" operator="equal" id="{1BECF84A-3621-477A-B7F9-0267B9F4694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" operator="equal" id="{484A9247-A403-44EC-B608-791B9C58B30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S31:V31 X30:AA32 S32 U32:V32 S30 V30</xm:sqref>
        </x14:conditionalFormatting>
        <x14:conditionalFormatting xmlns:xm="http://schemas.microsoft.com/office/excel/2006/main">
          <x14:cfRule type="cellIs" priority="168" operator="equal" id="{1CE285AE-6B7E-43CD-B377-5D4A959CEF7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" operator="equal" id="{8FDB53A0-C446-4AD4-9148-1E014164B79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W29:W32</xm:sqref>
        </x14:conditionalFormatting>
        <x14:conditionalFormatting xmlns:xm="http://schemas.microsoft.com/office/excel/2006/main">
          <x14:cfRule type="cellIs" priority="137" operator="equal" id="{4CC52B2A-D6BB-453B-B146-FD55B5715A4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" operator="equal" id="{FBF6AD4A-0BB1-483C-91E9-24DAAB3FFAA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178" operator="equal" id="{5BF1F7EA-A46C-4E8D-841F-1CE13355946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W29:AA32 S31:V31 S32 U32:V32 S30 V30</xm:sqref>
        </x14:conditionalFormatting>
        <x14:conditionalFormatting xmlns:xm="http://schemas.microsoft.com/office/excel/2006/main">
          <x14:cfRule type="cellIs" priority="156" operator="equal" id="{5AB4C259-5A08-41A2-B090-A16AA324435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" operator="equal" id="{878A1D2E-BFA1-42FA-B608-ADB55F19E46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155" operator="equal" id="{82D853AE-3D91-4309-A06E-4DCA2F3E3BC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153" operator="equal" id="{5C165CF9-8647-4BED-B1CD-E7AABD68D16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" operator="equal" id="{1E8E317B-1E2E-4F3C-9E1B-C49CCB8C524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152" operator="equal" id="{4C5411E1-9323-4542-968F-CA3AE85FD23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150" operator="equal" id="{97FA9FBE-3BE2-45B0-AD2F-9E52966814C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" operator="equal" id="{D15321B3-C0CC-491E-9ADC-915DADDA768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49" operator="equal" id="{9E262E5A-B208-44B3-AEF3-A7EC27E7DD6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46" operator="equal" id="{0029E11E-35BD-4C8E-9E7E-0912E588AEC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" operator="equal" id="{478ADFB3-66B9-49CE-B06D-5632D40693D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145" operator="equal" id="{AD58D7F3-A961-41BF-8EC2-8EA69E1814D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143" operator="equal" id="{F24F8173-C4DF-4B47-A33F-202ED50D315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D18B12E3-7794-4601-8B52-8872C89F471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142" operator="equal" id="{F2E14C37-4011-4589-B219-E493A44E5BA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136" operator="equal" id="{2C5E8B24-2058-4BD6-9AE1-4BE9FB069E9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116" operator="equal" id="{EE898CDB-CCC7-44A6-88F4-DB4C3F11365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78" operator="equal" id="{0E89CF41-6AC7-4022-AFC8-EEF13DD05B1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939B39D2-F627-4DA2-BA20-BC1C7B7E60F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77" operator="equal" id="{8FFF3AE9-24CD-4F0A-92C6-A29FC0AC868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99" operator="equal" id="{A528BFC3-BAF7-40FF-8AF9-6D58A96C914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FC5EE850-B332-4529-8579-5138B72ED68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ellIs" priority="98" operator="equal" id="{118A1BD7-6836-4DDF-BCC0-2425B3B1CF9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ellIs" priority="97" operator="equal" id="{BC0A9283-5474-4F77-B215-A4749ADE54CD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ellIs" priority="95" operator="equal" id="{F9A968F6-66E7-471C-880F-9CD961BE3BB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F646A3E1-5391-4037-BD63-96535D143FE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94" operator="equal" id="{7CC13F83-2855-454B-9C6D-BAD15873C27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92" operator="equal" id="{AB73231A-60D0-4C7C-96C7-80188D679B2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" operator="equal" id="{3352EEC5-0F9E-4BB6-9620-9166BAA55FF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91" operator="equal" id="{1AD1B1D3-FE68-4449-A67E-568D60C91B1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90" operator="equal" id="{E2650FFC-5D72-474B-876E-448F0B2A983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T17:T21</xm:sqref>
        </x14:conditionalFormatting>
        <x14:conditionalFormatting xmlns:xm="http://schemas.microsoft.com/office/excel/2006/main">
          <x14:cfRule type="cellIs" priority="89" operator="equal" id="{DB601677-FAD0-4479-B127-CDAE62461D5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U17:U21</xm:sqref>
        </x14:conditionalFormatting>
        <x14:conditionalFormatting xmlns:xm="http://schemas.microsoft.com/office/excel/2006/main">
          <x14:cfRule type="cellIs" priority="65" operator="equal" id="{18281BA5-3AB7-49B5-A4D3-C311834E7A8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66" operator="equal" id="{015F7A2B-3A5E-4787-87D2-D236E4A58CF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6CC7C59F-C0A0-4A3A-A9F7-66F8C6341E5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62" operator="equal" id="{0AC70C11-5058-4ACC-9C32-29EE5A70D10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63" operator="equal" id="{5E04A137-F7DA-44DF-9B83-5AAA80B8BC8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CF034FE7-6C4E-4A6B-AD8B-EFC436F9D17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59" operator="equal" id="{47CC6FFE-50CB-4397-A02C-0778EAA7C89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60" operator="equal" id="{C149828C-07C4-4198-8918-6C4353D43AE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ED5C9C0C-4380-4DD5-BC23-7E381458D74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47" operator="equal" id="{7133BC8D-5798-4FD1-9EC8-1442BEDB05C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48" operator="equal" id="{E8BC55CD-9926-4E9F-8905-E182C833476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A837C9B7-D3D0-4D08-B021-BD3A7850FB2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44" operator="equal" id="{EEEC1C1D-F1E8-4889-9F12-1E53B6CB662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45" operator="equal" id="{2F892D25-358F-486A-AEE3-3615A2A7A4B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693F9185-C74A-472B-91AA-14502787FDF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43" operator="equal" id="{5FA42D4E-E23F-421E-B7F6-94B23AA6453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35" operator="equal" id="{99AD5DB5-31B3-4EE7-B9E0-56E8B562DFD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165B6D07-1A75-4FB2-B56A-280B8E684C3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L29:P29 L30:N30 L31:M31</xm:sqref>
        </x14:conditionalFormatting>
        <x14:conditionalFormatting xmlns:xm="http://schemas.microsoft.com/office/excel/2006/main">
          <x14:cfRule type="cellIs" priority="34" operator="equal" id="{CC8960F9-050A-41C7-BB3F-BD55D9BDA86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L29:P29 L30:N30 L31:M31</xm:sqref>
        </x14:conditionalFormatting>
        <x14:conditionalFormatting xmlns:xm="http://schemas.microsoft.com/office/excel/2006/main">
          <x14:cfRule type="cellIs" priority="32" operator="equal" id="{0FDD0D37-3BE5-4D42-9300-5AD144AA97D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35B6B61B-59C1-4E83-AF28-A1B25A96D85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31" operator="equal" id="{75AC599D-885B-4989-A22F-874D8FA221F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29" operator="equal" id="{1E7F069C-4FA4-4AAC-AA2A-D119103C917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C3C4D94E-CC78-4B92-B9FD-B8F11476BE6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28" operator="equal" id="{30635697-587D-4128-BE47-BF0D88B45DF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25" operator="equal" id="{DDFB36E5-8919-4552-BC56-8190BB07EFF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N31</xm:sqref>
        </x14:conditionalFormatting>
        <x14:conditionalFormatting xmlns:xm="http://schemas.microsoft.com/office/excel/2006/main">
          <x14:cfRule type="cellIs" priority="26" operator="equal" id="{D848EFD9-EDA9-4CDD-A4D9-3EBDB486FD7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D271DD6F-8FAF-450E-B014-7D83C12ED88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N31</xm:sqref>
        </x14:conditionalFormatting>
        <x14:conditionalFormatting xmlns:xm="http://schemas.microsoft.com/office/excel/2006/main">
          <x14:cfRule type="cellIs" priority="22" operator="equal" id="{C948A55D-5DC0-4741-8879-652D2F480AF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23" operator="equal" id="{6EFAE218-2AAA-4508-975F-3DCF2A9DBD9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E1F903F6-EF0D-4995-8A55-DFE051B76DB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19" operator="equal" id="{3F5A8553-FE89-4AC7-9405-BEA7535C910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20" operator="equal" id="{CCBBC361-B2A9-408F-BCC9-0F481FA8FB0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F93AFC0D-46EC-4A67-BA50-2BC1035CEF6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17" operator="equal" id="{5F890014-5BBF-47FC-9F57-2CDF77D5CFA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D8C5EF51-3862-49A2-9A16-5FAB7288765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Q27:U27</xm:sqref>
        </x14:conditionalFormatting>
        <x14:conditionalFormatting xmlns:xm="http://schemas.microsoft.com/office/excel/2006/main">
          <x14:cfRule type="cellIs" priority="16" operator="equal" id="{8DC72B5B-B9DA-4A22-8442-F4F60D59432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Q27:U27</xm:sqref>
        </x14:conditionalFormatting>
        <x14:conditionalFormatting xmlns:xm="http://schemas.microsoft.com/office/excel/2006/main">
          <x14:cfRule type="cellIs" priority="14" operator="equal" id="{66808861-D71E-4E3D-BFAD-DA5473C97E2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42E8C01D-A999-4262-BBE8-231F756632C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V17</xm:sqref>
        </x14:conditionalFormatting>
        <x14:conditionalFormatting xmlns:xm="http://schemas.microsoft.com/office/excel/2006/main">
          <x14:cfRule type="cellIs" priority="13" operator="equal" id="{E8382122-1451-4C13-BB76-FCDA2B3D35C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</xm:sqref>
        </x14:conditionalFormatting>
        <x14:conditionalFormatting xmlns:xm="http://schemas.microsoft.com/office/excel/2006/main">
          <x14:cfRule type="cellIs" priority="10" operator="equal" id="{88A840C6-D50C-4721-8E3C-816A6CA3E47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cellIs" priority="11" operator="equal" id="{915BBF84-F9CA-46A4-956A-FBFF40DE83B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D0D68A3E-FCFA-4172-9417-8DA5C117B39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cellIs" priority="4" operator="equal" id="{B5986395-16E4-4997-8934-B17F1C9025E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Q12:U12</xm:sqref>
        </x14:conditionalFormatting>
        <x14:conditionalFormatting xmlns:xm="http://schemas.microsoft.com/office/excel/2006/main">
          <x14:cfRule type="cellIs" priority="5" operator="equal" id="{154B7F35-BDF2-4A1C-94D6-34DEBBD6ACB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AEFCD3D0-ECF3-4E28-B5B6-42DE01A8C31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Q12:U12</xm:sqref>
        </x14:conditionalFormatting>
        <x14:conditionalFormatting xmlns:xm="http://schemas.microsoft.com/office/excel/2006/main">
          <x14:cfRule type="cellIs" priority="1" operator="equal" id="{EBAD4FAC-01D6-4979-B43A-F51F1BA6C71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A911C6D4-93CE-4910-B29D-7AE990A8D51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23DA4F21-8CD2-4930-A8F0-FC74EACA98F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G24:H27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Fórmulas!$A$2:$A$12</xm:f>
          </x14:formula1>
          <xm:sqref>C8:C9 H8:H9 M8:M9 R8:R9 W8:W9 C12:C14 H12:H14 H17:H21 M17:M21 W12:W14 M30:M32 R17:R21 M12:M14 C17:C21 C30:C32 H30:H32 R30:R32 W30:W32 W26:W27 R26:R27 M26:M27 R12:R14 H24:H27</xm:sqref>
        </x14:dataValidation>
        <x14:dataValidation type="list" allowBlank="1" showInputMessage="1" showErrorMessage="1">
          <x14:formula1>
            <xm:f>Fórmulas!$B$2:$B$27</xm:f>
          </x14:formula1>
          <xm:sqref>L26:L27 L30:L32 Q17:Q21 B17:B21 L12:L14 G17:G21 B12:B14 V12:V14 G12:G14 Q8:Q9 L17:L21 V26:V27 Q26:Q27 V30:V32 Q30:Q32 B30:B32 G30:G32 L8:L9 V8:V9 G8:G9 B8:B9 Q12:Q14 G24:G27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"/>
  <sheetViews>
    <sheetView topLeftCell="A17" zoomScale="80" zoomScaleNormal="80" workbookViewId="0">
      <selection activeCell="Y32" sqref="Y32"/>
    </sheetView>
  </sheetViews>
  <sheetFormatPr defaultRowHeight="15" x14ac:dyDescent="0.25"/>
  <cols>
    <col min="1" max="1" width="7.28515625" customWidth="1"/>
    <col min="4" max="4" width="11.42578125" customWidth="1"/>
    <col min="5" max="5" width="11" customWidth="1"/>
    <col min="6" max="6" width="15.5703125" customWidth="1"/>
    <col min="8" max="8" width="8.7109375" customWidth="1"/>
    <col min="9" max="9" width="11.42578125" customWidth="1"/>
    <col min="10" max="10" width="11.85546875" customWidth="1"/>
    <col min="11" max="11" width="13.85546875" customWidth="1"/>
    <col min="12" max="12" width="7.140625" customWidth="1"/>
    <col min="13" max="13" width="9" customWidth="1"/>
    <col min="15" max="15" width="11.7109375" customWidth="1"/>
    <col min="16" max="16" width="14.140625" customWidth="1"/>
    <col min="18" max="18" width="12.7109375" customWidth="1"/>
    <col min="19" max="19" width="12.140625" customWidth="1"/>
    <col min="20" max="20" width="10.5703125" bestFit="1" customWidth="1"/>
    <col min="21" max="21" width="13.42578125" bestFit="1" customWidth="1"/>
    <col min="24" max="24" width="11.5703125" customWidth="1"/>
    <col min="26" max="26" width="12.42578125" customWidth="1"/>
    <col min="27" max="27" width="8.140625" customWidth="1"/>
    <col min="29" max="29" width="18.140625" customWidth="1"/>
    <col min="30" max="30" width="31" customWidth="1"/>
  </cols>
  <sheetData>
    <row r="1" spans="1:30" ht="45.75" customHeight="1" x14ac:dyDescent="0.25">
      <c r="A1" s="411">
        <v>2025</v>
      </c>
      <c r="B1" s="411"/>
      <c r="C1" s="411"/>
      <c r="D1" s="411"/>
      <c r="E1" s="411"/>
      <c r="F1" s="12"/>
      <c r="G1" s="415" t="s">
        <v>65</v>
      </c>
      <c r="H1" s="416"/>
      <c r="I1" s="416"/>
      <c r="J1" s="416"/>
      <c r="K1" s="417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</row>
    <row r="2" spans="1:30" ht="17.25" x14ac:dyDescent="0.25">
      <c r="A2" s="413" t="s">
        <v>10</v>
      </c>
      <c r="B2" s="413"/>
      <c r="C2" s="413"/>
      <c r="D2" s="413"/>
      <c r="E2" s="413"/>
      <c r="F2" s="115"/>
      <c r="G2" s="413" t="s">
        <v>9</v>
      </c>
      <c r="H2" s="413"/>
      <c r="I2" s="413"/>
      <c r="J2" s="413"/>
      <c r="K2" s="115"/>
      <c r="L2" s="414" t="s">
        <v>56</v>
      </c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</row>
    <row r="3" spans="1:30" ht="18" x14ac:dyDescent="0.25">
      <c r="A3" s="447" t="s">
        <v>12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</row>
    <row r="4" spans="1:30" ht="16.5" customHeight="1" x14ac:dyDescent="0.25">
      <c r="A4" s="448" t="s">
        <v>13</v>
      </c>
      <c r="B4" s="448"/>
      <c r="C4" s="448"/>
      <c r="D4" s="448"/>
      <c r="E4" s="448"/>
      <c r="F4" s="450" t="s">
        <v>99</v>
      </c>
      <c r="G4" s="450"/>
      <c r="H4" s="450"/>
      <c r="I4" s="450"/>
      <c r="J4" s="450"/>
      <c r="K4" s="450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</row>
    <row r="5" spans="1:30" ht="15.75" thickBot="1" x14ac:dyDescent="0.3">
      <c r="A5" s="18" t="s">
        <v>14</v>
      </c>
      <c r="B5" s="523" t="s">
        <v>0</v>
      </c>
      <c r="C5" s="523"/>
      <c r="D5" s="523"/>
      <c r="E5" s="523"/>
      <c r="F5" s="523"/>
      <c r="G5" s="524" t="s">
        <v>1</v>
      </c>
      <c r="H5" s="524"/>
      <c r="I5" s="524"/>
      <c r="J5" s="524"/>
      <c r="K5" s="524"/>
      <c r="L5" s="525" t="s">
        <v>2</v>
      </c>
      <c r="M5" s="525"/>
      <c r="N5" s="525"/>
      <c r="O5" s="525"/>
      <c r="P5" s="525"/>
      <c r="Q5" s="523" t="s">
        <v>3</v>
      </c>
      <c r="R5" s="523"/>
      <c r="S5" s="523"/>
      <c r="T5" s="523"/>
      <c r="U5" s="523"/>
      <c r="V5" s="524" t="s">
        <v>4</v>
      </c>
      <c r="W5" s="524"/>
      <c r="X5" s="524"/>
      <c r="Y5" s="524"/>
      <c r="Z5" s="524"/>
      <c r="AA5" s="19" t="s">
        <v>15</v>
      </c>
    </row>
    <row r="6" spans="1:30" ht="15.75" thickBot="1" x14ac:dyDescent="0.3">
      <c r="A6" s="36" t="s">
        <v>57</v>
      </c>
      <c r="B6" s="493"/>
      <c r="C6" s="493"/>
      <c r="D6" s="493"/>
      <c r="E6" s="493"/>
      <c r="F6" s="493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3">
        <v>1</v>
      </c>
      <c r="R6" s="493"/>
      <c r="S6" s="493"/>
      <c r="T6" s="493"/>
      <c r="U6" s="493"/>
      <c r="V6" s="494">
        <v>2</v>
      </c>
      <c r="W6" s="494"/>
      <c r="X6" s="494"/>
      <c r="Y6" s="494"/>
      <c r="Z6" s="494"/>
      <c r="AA6" s="35">
        <v>3</v>
      </c>
    </row>
    <row r="7" spans="1:30" ht="16.5" x14ac:dyDescent="0.25">
      <c r="A7" s="4" t="s">
        <v>57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58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58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58</v>
      </c>
      <c r="Q7" s="5" t="s">
        <v>16</v>
      </c>
      <c r="R7" s="5" t="s">
        <v>17</v>
      </c>
      <c r="S7" s="5" t="s">
        <v>18</v>
      </c>
      <c r="T7" s="5" t="s">
        <v>19</v>
      </c>
      <c r="U7" s="5" t="s">
        <v>58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58</v>
      </c>
      <c r="AA7" s="4" t="s">
        <v>57</v>
      </c>
      <c r="AC7" s="28" t="s">
        <v>5</v>
      </c>
      <c r="AD7" s="43">
        <v>45778</v>
      </c>
    </row>
    <row r="8" spans="1:30" ht="16.5" customHeight="1" x14ac:dyDescent="0.25">
      <c r="A8" s="6" t="s">
        <v>57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526" t="s">
        <v>115</v>
      </c>
      <c r="R8" s="527"/>
      <c r="S8" s="527"/>
      <c r="T8" s="527"/>
      <c r="U8" s="528"/>
      <c r="V8" s="38"/>
      <c r="W8" s="38"/>
      <c r="X8" s="38"/>
      <c r="Y8" s="40"/>
      <c r="Z8" s="38"/>
      <c r="AA8" s="39"/>
      <c r="AC8" s="31" t="s">
        <v>8</v>
      </c>
      <c r="AD8" s="30">
        <f>DAY(AD7)</f>
        <v>1</v>
      </c>
    </row>
    <row r="9" spans="1:30" ht="17.25" customHeight="1" thickBot="1" x14ac:dyDescent="0.3">
      <c r="A9" s="6" t="s">
        <v>57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529"/>
      <c r="R9" s="530"/>
      <c r="S9" s="530"/>
      <c r="T9" s="530"/>
      <c r="U9" s="531"/>
      <c r="V9" s="38"/>
      <c r="W9" s="38"/>
      <c r="X9" s="38"/>
      <c r="Y9" s="38"/>
      <c r="Z9" s="38"/>
      <c r="AA9" s="39"/>
      <c r="AC9" s="31" t="s">
        <v>9</v>
      </c>
      <c r="AD9" s="30">
        <f>MONTH(AD7)</f>
        <v>5</v>
      </c>
    </row>
    <row r="10" spans="1:30" ht="17.25" customHeight="1" thickBot="1" x14ac:dyDescent="0.3">
      <c r="A10" s="36">
        <v>4</v>
      </c>
      <c r="B10" s="493">
        <v>5</v>
      </c>
      <c r="C10" s="493"/>
      <c r="D10" s="493"/>
      <c r="E10" s="493"/>
      <c r="F10" s="493"/>
      <c r="G10" s="494">
        <v>6</v>
      </c>
      <c r="H10" s="494"/>
      <c r="I10" s="494"/>
      <c r="J10" s="494"/>
      <c r="K10" s="494"/>
      <c r="L10" s="495">
        <v>7</v>
      </c>
      <c r="M10" s="495"/>
      <c r="N10" s="495"/>
      <c r="O10" s="495"/>
      <c r="P10" s="495"/>
      <c r="Q10" s="493">
        <v>8</v>
      </c>
      <c r="R10" s="493"/>
      <c r="S10" s="493"/>
      <c r="T10" s="493"/>
      <c r="U10" s="493"/>
      <c r="V10" s="494">
        <v>9</v>
      </c>
      <c r="W10" s="494"/>
      <c r="X10" s="494"/>
      <c r="Y10" s="494"/>
      <c r="Z10" s="494"/>
      <c r="AA10" s="35">
        <v>10</v>
      </c>
      <c r="AC10" s="31" t="s">
        <v>10</v>
      </c>
      <c r="AD10" s="30">
        <f>YEAR(AD7)</f>
        <v>2025</v>
      </c>
    </row>
    <row r="11" spans="1:30" ht="16.5" customHeight="1" x14ac:dyDescent="0.25">
      <c r="A11" s="4" t="s">
        <v>57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58</v>
      </c>
      <c r="G11" s="5" t="s">
        <v>16</v>
      </c>
      <c r="H11" s="5" t="s">
        <v>17</v>
      </c>
      <c r="I11" s="5" t="s">
        <v>18</v>
      </c>
      <c r="J11" s="5" t="s">
        <v>19</v>
      </c>
      <c r="K11" s="5" t="s">
        <v>58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58</v>
      </c>
      <c r="Q11" s="5" t="s">
        <v>16</v>
      </c>
      <c r="R11" s="5" t="s">
        <v>17</v>
      </c>
      <c r="S11" s="5" t="s">
        <v>18</v>
      </c>
      <c r="T11" s="5" t="s">
        <v>19</v>
      </c>
      <c r="U11" s="5" t="s">
        <v>58</v>
      </c>
      <c r="V11" s="5" t="s">
        <v>16</v>
      </c>
      <c r="W11" s="5" t="s">
        <v>17</v>
      </c>
      <c r="X11" s="5" t="s">
        <v>18</v>
      </c>
      <c r="Y11" s="5" t="s">
        <v>19</v>
      </c>
      <c r="Z11" s="5" t="s">
        <v>58</v>
      </c>
      <c r="AA11" s="4" t="s">
        <v>57</v>
      </c>
      <c r="AC11" s="31" t="s">
        <v>6</v>
      </c>
      <c r="AD11" s="32">
        <f>DATE(AD10,AD9,1)</f>
        <v>45778</v>
      </c>
    </row>
    <row r="12" spans="1:30" ht="135" x14ac:dyDescent="0.25">
      <c r="A12" s="39" t="s">
        <v>57</v>
      </c>
      <c r="B12" s="235"/>
      <c r="C12" s="235"/>
      <c r="D12" s="238"/>
      <c r="E12" s="235"/>
      <c r="F12" s="238"/>
      <c r="G12" s="239" t="s">
        <v>31</v>
      </c>
      <c r="H12" s="239"/>
      <c r="I12" s="240" t="s">
        <v>204</v>
      </c>
      <c r="J12" s="241"/>
      <c r="K12" s="241" t="s">
        <v>114</v>
      </c>
      <c r="L12" s="235"/>
      <c r="M12" s="235"/>
      <c r="N12" s="235" t="s">
        <v>286</v>
      </c>
      <c r="O12" s="235" t="s">
        <v>285</v>
      </c>
      <c r="P12" s="235" t="s">
        <v>284</v>
      </c>
      <c r="Q12" s="239" t="s">
        <v>31</v>
      </c>
      <c r="R12" s="239"/>
      <c r="S12" s="239" t="s">
        <v>305</v>
      </c>
      <c r="T12" s="239" t="s">
        <v>243</v>
      </c>
      <c r="U12" s="241" t="s">
        <v>276</v>
      </c>
      <c r="V12" s="235" t="s">
        <v>45</v>
      </c>
      <c r="W12" s="235"/>
      <c r="X12" s="235" t="s">
        <v>304</v>
      </c>
      <c r="Y12" s="235" t="s">
        <v>287</v>
      </c>
      <c r="Z12" s="235" t="s">
        <v>289</v>
      </c>
      <c r="AA12" s="39" t="s">
        <v>288</v>
      </c>
      <c r="AC12" s="31" t="s">
        <v>11</v>
      </c>
      <c r="AD12" s="30">
        <f>WEEKDAY(AD11)</f>
        <v>5</v>
      </c>
    </row>
    <row r="13" spans="1:30" ht="94.5" x14ac:dyDescent="0.25">
      <c r="A13" s="39" t="s">
        <v>57</v>
      </c>
      <c r="B13" s="235" t="s">
        <v>45</v>
      </c>
      <c r="C13" s="235"/>
      <c r="D13" s="235" t="s">
        <v>293</v>
      </c>
      <c r="E13" s="235" t="s">
        <v>292</v>
      </c>
      <c r="F13" s="235" t="s">
        <v>291</v>
      </c>
      <c r="G13" s="235" t="s">
        <v>31</v>
      </c>
      <c r="H13" s="235"/>
      <c r="I13" s="235" t="s">
        <v>274</v>
      </c>
      <c r="J13" s="235" t="s">
        <v>255</v>
      </c>
      <c r="K13" s="235" t="s">
        <v>275</v>
      </c>
      <c r="L13" s="235" t="s">
        <v>45</v>
      </c>
      <c r="M13" s="235"/>
      <c r="N13" s="235" t="s">
        <v>293</v>
      </c>
      <c r="O13" s="235" t="s">
        <v>292</v>
      </c>
      <c r="P13" s="235" t="s">
        <v>291</v>
      </c>
      <c r="Q13" s="235" t="s">
        <v>45</v>
      </c>
      <c r="R13" s="235"/>
      <c r="S13" s="235" t="s">
        <v>316</v>
      </c>
      <c r="T13" s="235" t="s">
        <v>277</v>
      </c>
      <c r="U13" s="235" t="s">
        <v>278</v>
      </c>
      <c r="V13" s="235" t="s">
        <v>39</v>
      </c>
      <c r="W13" s="235"/>
      <c r="X13" s="235" t="s">
        <v>303</v>
      </c>
      <c r="Y13" s="235" t="s">
        <v>95</v>
      </c>
      <c r="Z13" s="235" t="s">
        <v>290</v>
      </c>
      <c r="AA13" s="39" t="s">
        <v>57</v>
      </c>
      <c r="AC13" s="31" t="s">
        <v>7</v>
      </c>
      <c r="AD13" s="32">
        <f>EOMONTH(AD7,0)</f>
        <v>45808</v>
      </c>
    </row>
    <row r="14" spans="1:30" ht="27.75" thickBot="1" x14ac:dyDescent="0.3">
      <c r="A14" s="85"/>
      <c r="B14" s="242"/>
      <c r="C14" s="242"/>
      <c r="D14" s="242"/>
      <c r="E14" s="242"/>
      <c r="F14" s="242"/>
      <c r="G14" s="243"/>
      <c r="H14" s="243"/>
      <c r="I14" s="243"/>
      <c r="J14" s="243"/>
      <c r="K14" s="243"/>
      <c r="L14" s="242" t="s">
        <v>45</v>
      </c>
      <c r="M14" s="242"/>
      <c r="N14" s="242" t="s">
        <v>297</v>
      </c>
      <c r="O14" s="242" t="s">
        <v>298</v>
      </c>
      <c r="P14" s="242" t="s">
        <v>236</v>
      </c>
      <c r="Q14" s="242"/>
      <c r="R14" s="242"/>
      <c r="S14" s="242"/>
      <c r="T14" s="235"/>
      <c r="U14" s="242"/>
      <c r="V14" s="242"/>
      <c r="W14" s="242"/>
      <c r="X14" s="242"/>
      <c r="Y14" s="242"/>
      <c r="Z14" s="242"/>
      <c r="AA14" s="39" t="s">
        <v>57</v>
      </c>
      <c r="AC14" s="33" t="s">
        <v>8</v>
      </c>
      <c r="AD14" s="34">
        <f>DAY(AD13)</f>
        <v>31</v>
      </c>
    </row>
    <row r="15" spans="1:30" ht="15.75" customHeight="1" thickBot="1" x14ac:dyDescent="0.3">
      <c r="A15" s="36">
        <v>11</v>
      </c>
      <c r="B15" s="493">
        <v>12</v>
      </c>
      <c r="C15" s="493"/>
      <c r="D15" s="493"/>
      <c r="E15" s="493"/>
      <c r="F15" s="493"/>
      <c r="G15" s="494">
        <v>13</v>
      </c>
      <c r="H15" s="494"/>
      <c r="I15" s="494"/>
      <c r="J15" s="494"/>
      <c r="K15" s="494"/>
      <c r="L15" s="495">
        <v>14</v>
      </c>
      <c r="M15" s="495"/>
      <c r="N15" s="495"/>
      <c r="O15" s="495"/>
      <c r="P15" s="495"/>
      <c r="Q15" s="493">
        <v>15</v>
      </c>
      <c r="R15" s="493"/>
      <c r="S15" s="493"/>
      <c r="T15" s="493"/>
      <c r="U15" s="493"/>
      <c r="V15" s="494">
        <v>16</v>
      </c>
      <c r="W15" s="494"/>
      <c r="X15" s="494"/>
      <c r="Y15" s="494"/>
      <c r="Z15" s="494"/>
      <c r="AA15" s="51">
        <v>17</v>
      </c>
    </row>
    <row r="16" spans="1:30" x14ac:dyDescent="0.25">
      <c r="A16" s="4" t="s">
        <v>57</v>
      </c>
      <c r="B16" s="5" t="s">
        <v>16</v>
      </c>
      <c r="C16" s="5" t="s">
        <v>17</v>
      </c>
      <c r="D16" s="5" t="s">
        <v>18</v>
      </c>
      <c r="E16" s="5" t="s">
        <v>19</v>
      </c>
      <c r="F16" s="5" t="s">
        <v>58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58</v>
      </c>
      <c r="L16" s="5" t="s">
        <v>16</v>
      </c>
      <c r="M16" s="5" t="s">
        <v>17</v>
      </c>
      <c r="N16" s="5" t="s">
        <v>18</v>
      </c>
      <c r="O16" s="5" t="s">
        <v>19</v>
      </c>
      <c r="P16" s="5" t="s">
        <v>58</v>
      </c>
      <c r="Q16" s="5" t="s">
        <v>16</v>
      </c>
      <c r="R16" s="5" t="s">
        <v>17</v>
      </c>
      <c r="S16" s="5" t="s">
        <v>18</v>
      </c>
      <c r="T16" s="5" t="s">
        <v>19</v>
      </c>
      <c r="U16" s="5" t="s">
        <v>58</v>
      </c>
      <c r="V16" s="5" t="s">
        <v>16</v>
      </c>
      <c r="W16" s="5" t="s">
        <v>17</v>
      </c>
      <c r="X16" s="5" t="s">
        <v>18</v>
      </c>
      <c r="Y16" s="5" t="s">
        <v>19</v>
      </c>
      <c r="Z16" s="5" t="s">
        <v>58</v>
      </c>
      <c r="AA16" s="4" t="s">
        <v>57</v>
      </c>
    </row>
    <row r="17" spans="1:29" ht="175.5" x14ac:dyDescent="0.25">
      <c r="A17" s="6" t="s">
        <v>57</v>
      </c>
      <c r="B17" s="240" t="s">
        <v>45</v>
      </c>
      <c r="C17" s="240"/>
      <c r="D17" s="241" t="s">
        <v>294</v>
      </c>
      <c r="E17" s="239" t="s">
        <v>292</v>
      </c>
      <c r="F17" s="241" t="s">
        <v>291</v>
      </c>
      <c r="G17" s="238" t="s">
        <v>33</v>
      </c>
      <c r="H17" s="238"/>
      <c r="I17" s="238" t="s">
        <v>189</v>
      </c>
      <c r="J17" s="238" t="s">
        <v>258</v>
      </c>
      <c r="K17" s="238" t="s">
        <v>257</v>
      </c>
      <c r="L17" s="235" t="s">
        <v>35</v>
      </c>
      <c r="M17" s="235"/>
      <c r="N17" s="235" t="s">
        <v>299</v>
      </c>
      <c r="O17" s="235" t="s">
        <v>301</v>
      </c>
      <c r="P17" s="233" t="s">
        <v>300</v>
      </c>
      <c r="Q17" s="240" t="s">
        <v>45</v>
      </c>
      <c r="R17" s="244"/>
      <c r="S17" s="233" t="s">
        <v>309</v>
      </c>
      <c r="T17" s="232" t="s">
        <v>319</v>
      </c>
      <c r="U17" s="232" t="s">
        <v>318</v>
      </c>
      <c r="V17" s="240" t="s">
        <v>31</v>
      </c>
      <c r="W17" s="240"/>
      <c r="X17" s="240" t="s">
        <v>280</v>
      </c>
      <c r="Y17" s="239" t="s">
        <v>244</v>
      </c>
      <c r="Z17" s="239" t="s">
        <v>279</v>
      </c>
      <c r="AA17" s="4" t="s">
        <v>57</v>
      </c>
    </row>
    <row r="18" spans="1:29" ht="51.75" customHeight="1" x14ac:dyDescent="0.25">
      <c r="A18" s="6" t="s">
        <v>57</v>
      </c>
      <c r="B18" s="245"/>
      <c r="C18" s="245"/>
      <c r="D18" s="246"/>
      <c r="E18" s="247"/>
      <c r="F18" s="246"/>
      <c r="G18" s="248" t="s">
        <v>31</v>
      </c>
      <c r="H18" s="238"/>
      <c r="I18" s="238" t="s">
        <v>306</v>
      </c>
      <c r="J18" s="238"/>
      <c r="K18" s="238" t="s">
        <v>256</v>
      </c>
      <c r="L18" s="235" t="s">
        <v>45</v>
      </c>
      <c r="M18" s="235"/>
      <c r="N18" s="235" t="s">
        <v>293</v>
      </c>
      <c r="O18" s="235" t="s">
        <v>292</v>
      </c>
      <c r="P18" s="233" t="s">
        <v>291</v>
      </c>
      <c r="Q18" s="240"/>
      <c r="R18" s="240"/>
      <c r="S18" s="245"/>
      <c r="T18" s="247"/>
      <c r="U18" s="247"/>
      <c r="V18" s="238" t="s">
        <v>31</v>
      </c>
      <c r="W18" s="238"/>
      <c r="X18" s="248" t="s">
        <v>180</v>
      </c>
      <c r="Y18" s="236" t="s">
        <v>296</v>
      </c>
      <c r="Z18" s="236" t="s">
        <v>295</v>
      </c>
      <c r="AA18" s="234" t="s">
        <v>57</v>
      </c>
    </row>
    <row r="19" spans="1:29" ht="15" customHeight="1" x14ac:dyDescent="0.25">
      <c r="A19" s="6" t="s">
        <v>57</v>
      </c>
      <c r="B19" s="249"/>
      <c r="C19" s="249"/>
      <c r="D19" s="249"/>
      <c r="E19" s="249"/>
      <c r="F19" s="249"/>
      <c r="G19" s="240"/>
      <c r="H19" s="245"/>
      <c r="I19" s="245"/>
      <c r="J19" s="245"/>
      <c r="K19" s="245"/>
      <c r="L19" s="238"/>
      <c r="M19" s="238"/>
      <c r="N19" s="248"/>
      <c r="O19" s="248"/>
      <c r="P19" s="248"/>
      <c r="Q19" s="248"/>
      <c r="R19" s="248"/>
      <c r="S19" s="245"/>
      <c r="T19" s="247"/>
      <c r="U19" s="247"/>
      <c r="V19" s="248" t="s">
        <v>31</v>
      </c>
      <c r="W19" s="248"/>
      <c r="X19" s="245" t="s">
        <v>139</v>
      </c>
      <c r="Y19" s="247" t="s">
        <v>314</v>
      </c>
      <c r="Z19" s="247" t="s">
        <v>315</v>
      </c>
      <c r="AA19" s="87" t="s">
        <v>57</v>
      </c>
    </row>
    <row r="20" spans="1:29" ht="15" customHeight="1" x14ac:dyDescent="0.25">
      <c r="A20" s="6" t="s">
        <v>57</v>
      </c>
      <c r="B20" s="250"/>
      <c r="C20" s="249"/>
      <c r="D20" s="249"/>
      <c r="E20" s="250"/>
      <c r="F20" s="251"/>
      <c r="G20" s="252"/>
      <c r="H20" s="253"/>
      <c r="I20" s="245"/>
      <c r="J20" s="245"/>
      <c r="K20" s="254"/>
      <c r="L20" s="255"/>
      <c r="M20" s="238"/>
      <c r="N20" s="238"/>
      <c r="O20" s="255"/>
      <c r="P20" s="255"/>
      <c r="Q20" s="255"/>
      <c r="R20" s="238"/>
      <c r="S20" s="253"/>
      <c r="T20" s="256"/>
      <c r="U20" s="256"/>
      <c r="V20" s="255"/>
      <c r="W20" s="238"/>
      <c r="X20" s="253"/>
      <c r="Y20" s="256"/>
      <c r="Z20" s="256"/>
      <c r="AA20" s="6" t="s">
        <v>57</v>
      </c>
      <c r="AB20" s="104"/>
    </row>
    <row r="21" spans="1:29" ht="15.75" customHeight="1" thickBot="1" x14ac:dyDescent="0.3">
      <c r="A21" s="6" t="s">
        <v>57</v>
      </c>
      <c r="B21" s="257"/>
      <c r="C21" s="257"/>
      <c r="D21" s="258"/>
      <c r="E21" s="257"/>
      <c r="F21" s="257"/>
      <c r="G21" s="259"/>
      <c r="H21" s="259"/>
      <c r="I21" s="260"/>
      <c r="J21" s="259"/>
      <c r="K21" s="259"/>
      <c r="L21" s="261"/>
      <c r="M21" s="262"/>
      <c r="N21" s="238"/>
      <c r="O21" s="263"/>
      <c r="P21" s="263"/>
      <c r="Q21" s="261"/>
      <c r="R21" s="261"/>
      <c r="S21" s="264"/>
      <c r="T21" s="265"/>
      <c r="U21" s="265"/>
      <c r="V21" s="261"/>
      <c r="W21" s="261"/>
      <c r="X21" s="264"/>
      <c r="Y21" s="265"/>
      <c r="Z21" s="265"/>
      <c r="AA21" s="6" t="s">
        <v>57</v>
      </c>
    </row>
    <row r="22" spans="1:29" ht="13.5" customHeight="1" thickBot="1" x14ac:dyDescent="0.3">
      <c r="A22" s="54">
        <v>18</v>
      </c>
      <c r="B22" s="505">
        <v>19</v>
      </c>
      <c r="C22" s="506"/>
      <c r="D22" s="506"/>
      <c r="E22" s="506"/>
      <c r="F22" s="507"/>
      <c r="G22" s="508">
        <v>20</v>
      </c>
      <c r="H22" s="494"/>
      <c r="I22" s="494"/>
      <c r="J22" s="494"/>
      <c r="K22" s="509"/>
      <c r="L22" s="510">
        <v>21</v>
      </c>
      <c r="M22" s="495"/>
      <c r="N22" s="495"/>
      <c r="O22" s="495"/>
      <c r="P22" s="511"/>
      <c r="Q22" s="521">
        <v>22</v>
      </c>
      <c r="R22" s="493"/>
      <c r="S22" s="493"/>
      <c r="T22" s="493"/>
      <c r="U22" s="507"/>
      <c r="V22" s="522">
        <v>23</v>
      </c>
      <c r="W22" s="494"/>
      <c r="X22" s="494"/>
      <c r="Y22" s="494"/>
      <c r="Z22" s="494"/>
      <c r="AA22" s="51">
        <v>24</v>
      </c>
    </row>
    <row r="23" spans="1:29" ht="22.5" customHeight="1" x14ac:dyDescent="0.25">
      <c r="A23" s="4" t="s">
        <v>57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58</v>
      </c>
      <c r="G23" s="5" t="s">
        <v>16</v>
      </c>
      <c r="H23" s="5" t="s">
        <v>17</v>
      </c>
      <c r="I23" s="5" t="s">
        <v>18</v>
      </c>
      <c r="J23" s="5" t="s">
        <v>19</v>
      </c>
      <c r="K23" s="5" t="s">
        <v>58</v>
      </c>
      <c r="L23" s="5" t="s">
        <v>16</v>
      </c>
      <c r="M23" s="5" t="s">
        <v>17</v>
      </c>
      <c r="N23" s="5" t="s">
        <v>18</v>
      </c>
      <c r="O23" s="5" t="s">
        <v>19</v>
      </c>
      <c r="P23" s="5" t="s">
        <v>58</v>
      </c>
      <c r="Q23" s="5" t="s">
        <v>16</v>
      </c>
      <c r="R23" s="5" t="s">
        <v>17</v>
      </c>
      <c r="S23" s="5" t="s">
        <v>18</v>
      </c>
      <c r="T23" s="5" t="s">
        <v>19</v>
      </c>
      <c r="U23" s="5" t="s">
        <v>58</v>
      </c>
      <c r="V23" s="5" t="s">
        <v>16</v>
      </c>
      <c r="W23" s="5" t="s">
        <v>17</v>
      </c>
      <c r="X23" s="5" t="s">
        <v>18</v>
      </c>
      <c r="Y23" s="5" t="s">
        <v>19</v>
      </c>
      <c r="Z23" s="5" t="s">
        <v>58</v>
      </c>
      <c r="AA23" s="4" t="s">
        <v>57</v>
      </c>
    </row>
    <row r="24" spans="1:29" ht="66.75" customHeight="1" x14ac:dyDescent="0.25">
      <c r="A24" s="4" t="s">
        <v>57</v>
      </c>
      <c r="B24" s="266" t="s">
        <v>97</v>
      </c>
      <c r="C24" s="266"/>
      <c r="D24" s="266" t="s">
        <v>322</v>
      </c>
      <c r="E24" s="266" t="s">
        <v>139</v>
      </c>
      <c r="F24" s="266" t="s">
        <v>321</v>
      </c>
      <c r="G24" s="231"/>
      <c r="H24" s="231"/>
      <c r="I24" s="231"/>
      <c r="J24" s="231"/>
      <c r="K24" s="231"/>
      <c r="L24" s="224" t="s">
        <v>27</v>
      </c>
      <c r="M24" s="5"/>
      <c r="N24" s="44" t="s">
        <v>340</v>
      </c>
      <c r="O24" s="5" t="s">
        <v>336</v>
      </c>
      <c r="P24" s="48" t="s">
        <v>337</v>
      </c>
      <c r="Q24" s="5" t="s">
        <v>231</v>
      </c>
      <c r="R24" s="5"/>
      <c r="S24" s="330" t="s">
        <v>344</v>
      </c>
      <c r="T24" s="5" t="s">
        <v>233</v>
      </c>
      <c r="U24" s="5" t="s">
        <v>281</v>
      </c>
      <c r="V24" s="5" t="s">
        <v>97</v>
      </c>
      <c r="W24" s="5"/>
      <c r="X24" s="5" t="s">
        <v>345</v>
      </c>
      <c r="Y24" s="5" t="s">
        <v>282</v>
      </c>
      <c r="Z24" s="5" t="s">
        <v>283</v>
      </c>
      <c r="AA24" s="4" t="s">
        <v>57</v>
      </c>
      <c r="AC24" s="230"/>
    </row>
    <row r="25" spans="1:29" ht="54" customHeight="1" x14ac:dyDescent="0.25">
      <c r="A25" s="4" t="s">
        <v>57</v>
      </c>
      <c r="B25" s="267"/>
      <c r="C25" s="267"/>
      <c r="D25" s="267"/>
      <c r="E25" s="267"/>
      <c r="F25" s="267"/>
      <c r="G25" s="231"/>
      <c r="H25" s="231"/>
      <c r="I25" s="231"/>
      <c r="J25" s="231"/>
      <c r="K25" s="231"/>
      <c r="L25" s="5" t="s">
        <v>326</v>
      </c>
      <c r="M25" s="5"/>
      <c r="N25" s="44" t="s">
        <v>327</v>
      </c>
      <c r="O25" s="5" t="s">
        <v>328</v>
      </c>
      <c r="P25" s="48" t="s">
        <v>329</v>
      </c>
      <c r="Q25" s="5"/>
      <c r="R25" s="5"/>
      <c r="S25" s="5"/>
      <c r="T25" s="5"/>
      <c r="U25" s="5"/>
      <c r="V25" s="5" t="s">
        <v>346</v>
      </c>
      <c r="W25" s="5"/>
      <c r="X25" s="5" t="s">
        <v>347</v>
      </c>
      <c r="Y25" s="5" t="s">
        <v>348</v>
      </c>
      <c r="Z25" s="5" t="s">
        <v>349</v>
      </c>
      <c r="AA25" s="4" t="s">
        <v>57</v>
      </c>
    </row>
    <row r="26" spans="1:29" ht="15" customHeight="1" x14ac:dyDescent="0.25">
      <c r="A26" s="4" t="s">
        <v>57</v>
      </c>
      <c r="B26" s="267"/>
      <c r="C26" s="267"/>
      <c r="D26" s="267"/>
      <c r="E26" s="267"/>
      <c r="F26" s="267"/>
      <c r="G26" s="239"/>
      <c r="H26" s="239"/>
      <c r="I26" s="239"/>
      <c r="J26" s="239"/>
      <c r="K26" s="239"/>
      <c r="L26" s="235" t="s">
        <v>35</v>
      </c>
      <c r="M26" s="235"/>
      <c r="N26" s="236" t="s">
        <v>323</v>
      </c>
      <c r="O26" s="235" t="s">
        <v>324</v>
      </c>
      <c r="P26" s="237" t="s">
        <v>325</v>
      </c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4" t="s">
        <v>57</v>
      </c>
    </row>
    <row r="27" spans="1:29" ht="15.75" customHeight="1" thickBot="1" x14ac:dyDescent="0.3">
      <c r="A27" s="39" t="s">
        <v>57</v>
      </c>
      <c r="B27" s="268"/>
      <c r="C27" s="268"/>
      <c r="D27" s="268"/>
      <c r="E27" s="268"/>
      <c r="F27" s="268"/>
      <c r="G27" s="239"/>
      <c r="H27" s="239"/>
      <c r="I27" s="235"/>
      <c r="J27" s="235"/>
      <c r="K27" s="235"/>
      <c r="L27" s="236"/>
      <c r="M27" s="236"/>
      <c r="N27" s="235"/>
      <c r="O27" s="235"/>
      <c r="P27" s="235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4" t="s">
        <v>57</v>
      </c>
    </row>
    <row r="28" spans="1:29" ht="15.75" customHeight="1" thickBot="1" x14ac:dyDescent="0.3">
      <c r="A28" s="37">
        <v>25</v>
      </c>
      <c r="B28" s="489">
        <v>26</v>
      </c>
      <c r="C28" s="490"/>
      <c r="D28" s="490"/>
      <c r="E28" s="490"/>
      <c r="F28" s="491"/>
      <c r="G28" s="492">
        <v>27</v>
      </c>
      <c r="H28" s="492"/>
      <c r="I28" s="492"/>
      <c r="J28" s="492"/>
      <c r="K28" s="492"/>
      <c r="L28" s="510">
        <v>28</v>
      </c>
      <c r="M28" s="495"/>
      <c r="N28" s="495"/>
      <c r="O28" s="495"/>
      <c r="P28" s="512"/>
      <c r="Q28" s="521">
        <v>29</v>
      </c>
      <c r="R28" s="493"/>
      <c r="S28" s="493"/>
      <c r="T28" s="493"/>
      <c r="U28" s="507"/>
      <c r="V28" s="522">
        <v>30</v>
      </c>
      <c r="W28" s="494"/>
      <c r="X28" s="494"/>
      <c r="Y28" s="494"/>
      <c r="Z28" s="494"/>
      <c r="AA28" s="51">
        <v>31</v>
      </c>
      <c r="AB28" s="66"/>
    </row>
    <row r="29" spans="1:29" ht="15" customHeight="1" x14ac:dyDescent="0.25">
      <c r="A29" s="4" t="s">
        <v>57</v>
      </c>
      <c r="B29" s="116" t="s">
        <v>16</v>
      </c>
      <c r="C29" s="116" t="s">
        <v>17</v>
      </c>
      <c r="D29" s="116" t="s">
        <v>18</v>
      </c>
      <c r="E29" s="116" t="s">
        <v>19</v>
      </c>
      <c r="F29" s="116" t="s">
        <v>58</v>
      </c>
      <c r="G29" s="116" t="s">
        <v>16</v>
      </c>
      <c r="H29" s="116" t="s">
        <v>17</v>
      </c>
      <c r="I29" s="116" t="s">
        <v>18</v>
      </c>
      <c r="J29" s="116" t="s">
        <v>19</v>
      </c>
      <c r="K29" s="116" t="s">
        <v>58</v>
      </c>
      <c r="L29" s="116" t="s">
        <v>16</v>
      </c>
      <c r="M29" s="116" t="s">
        <v>17</v>
      </c>
      <c r="N29" s="116" t="s">
        <v>18</v>
      </c>
      <c r="O29" s="116" t="s">
        <v>19</v>
      </c>
      <c r="P29" s="44" t="s">
        <v>58</v>
      </c>
      <c r="Q29" s="5" t="s">
        <v>16</v>
      </c>
      <c r="R29" s="5" t="s">
        <v>17</v>
      </c>
      <c r="S29" s="5" t="s">
        <v>18</v>
      </c>
      <c r="T29" s="5" t="s">
        <v>19</v>
      </c>
      <c r="U29" s="5" t="s">
        <v>58</v>
      </c>
      <c r="V29" s="5" t="s">
        <v>16</v>
      </c>
      <c r="W29" s="5" t="s">
        <v>17</v>
      </c>
      <c r="X29" s="5" t="s">
        <v>18</v>
      </c>
      <c r="Y29" s="5" t="s">
        <v>19</v>
      </c>
      <c r="Z29" s="5" t="s">
        <v>58</v>
      </c>
      <c r="AA29" s="4" t="s">
        <v>57</v>
      </c>
      <c r="AB29" s="67"/>
    </row>
    <row r="30" spans="1:29" ht="55.5" customHeight="1" x14ac:dyDescent="0.25">
      <c r="A30" s="4" t="s">
        <v>57</v>
      </c>
      <c r="B30" s="235" t="s">
        <v>35</v>
      </c>
      <c r="C30" s="235"/>
      <c r="D30" s="269" t="s">
        <v>331</v>
      </c>
      <c r="E30" s="269" t="s">
        <v>332</v>
      </c>
      <c r="F30" s="233" t="s">
        <v>333</v>
      </c>
      <c r="G30" s="235" t="s">
        <v>31</v>
      </c>
      <c r="H30" s="235"/>
      <c r="I30" s="235" t="s">
        <v>343</v>
      </c>
      <c r="J30" s="235" t="s">
        <v>256</v>
      </c>
      <c r="K30" s="235" t="s">
        <v>357</v>
      </c>
      <c r="L30" s="235" t="s">
        <v>45</v>
      </c>
      <c r="M30" s="235"/>
      <c r="N30" s="235" t="s">
        <v>358</v>
      </c>
      <c r="O30" s="235" t="s">
        <v>334</v>
      </c>
      <c r="P30" s="235" t="s">
        <v>335</v>
      </c>
      <c r="Q30" s="331" t="s">
        <v>359</v>
      </c>
      <c r="R30" s="270"/>
      <c r="S30" s="5" t="s">
        <v>360</v>
      </c>
      <c r="T30" s="5" t="s">
        <v>361</v>
      </c>
      <c r="U30" s="5" t="s">
        <v>362</v>
      </c>
      <c r="V30" s="5" t="s">
        <v>307</v>
      </c>
      <c r="W30" s="5"/>
      <c r="X30" s="5" t="s">
        <v>308</v>
      </c>
      <c r="Y30" s="5" t="s">
        <v>89</v>
      </c>
      <c r="Z30" s="5" t="s">
        <v>330</v>
      </c>
      <c r="AA30" s="4" t="s">
        <v>57</v>
      </c>
      <c r="AB30" s="68"/>
    </row>
    <row r="31" spans="1:29" ht="94.5" x14ac:dyDescent="0.25">
      <c r="A31" s="4" t="s">
        <v>57</v>
      </c>
      <c r="B31" s="235" t="s">
        <v>45</v>
      </c>
      <c r="C31" s="235"/>
      <c r="D31" s="235" t="s">
        <v>293</v>
      </c>
      <c r="E31" s="235" t="s">
        <v>353</v>
      </c>
      <c r="F31" s="235" t="s">
        <v>350</v>
      </c>
      <c r="G31" s="239"/>
      <c r="H31" s="239"/>
      <c r="I31" s="239"/>
      <c r="J31" s="235"/>
      <c r="K31" s="235"/>
      <c r="L31" s="235" t="s">
        <v>45</v>
      </c>
      <c r="M31" s="235"/>
      <c r="N31" s="235" t="s">
        <v>226</v>
      </c>
      <c r="O31" s="235" t="s">
        <v>338</v>
      </c>
      <c r="P31" s="235" t="s">
        <v>339</v>
      </c>
      <c r="Q31" s="5"/>
      <c r="R31" s="5"/>
      <c r="S31" s="5"/>
      <c r="T31" s="5"/>
      <c r="U31" s="5"/>
      <c r="V31" s="5" t="s">
        <v>371</v>
      </c>
      <c r="W31" s="5"/>
      <c r="X31" s="5" t="s">
        <v>372</v>
      </c>
      <c r="Y31" s="5" t="s">
        <v>373</v>
      </c>
      <c r="Z31" s="5" t="s">
        <v>374</v>
      </c>
      <c r="AA31" s="4" t="s">
        <v>57</v>
      </c>
      <c r="AB31" s="68"/>
    </row>
    <row r="32" spans="1:29" ht="67.5" x14ac:dyDescent="0.25">
      <c r="A32" s="4" t="s">
        <v>57</v>
      </c>
      <c r="B32" s="235" t="s">
        <v>31</v>
      </c>
      <c r="C32" s="235"/>
      <c r="D32" s="235" t="s">
        <v>356</v>
      </c>
      <c r="E32" s="235" t="s">
        <v>352</v>
      </c>
      <c r="F32" s="235" t="s">
        <v>351</v>
      </c>
      <c r="G32" s="235" t="s">
        <v>27</v>
      </c>
      <c r="H32" s="235"/>
      <c r="I32" s="239" t="s">
        <v>355</v>
      </c>
      <c r="J32" s="239"/>
      <c r="K32" s="239" t="s">
        <v>354</v>
      </c>
      <c r="L32" s="239" t="s">
        <v>45</v>
      </c>
      <c r="M32" s="239"/>
      <c r="N32" s="239" t="s">
        <v>364</v>
      </c>
      <c r="O32" s="239" t="s">
        <v>365</v>
      </c>
      <c r="P32" s="241" t="s">
        <v>366</v>
      </c>
      <c r="Q32" s="239"/>
      <c r="R32" s="239"/>
      <c r="S32" s="239"/>
      <c r="T32" s="239"/>
      <c r="U32" s="239"/>
      <c r="V32" s="239" t="s">
        <v>27</v>
      </c>
      <c r="W32" s="239"/>
      <c r="X32" s="239" t="s">
        <v>375</v>
      </c>
      <c r="Y32" s="239"/>
      <c r="Z32" s="239" t="s">
        <v>376</v>
      </c>
      <c r="AA32" s="4" t="s">
        <v>57</v>
      </c>
      <c r="AB32" s="68"/>
    </row>
    <row r="33" spans="2:26" ht="75" x14ac:dyDescent="0.25"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333" t="s">
        <v>35</v>
      </c>
      <c r="M33" s="268"/>
      <c r="N33" s="333" t="s">
        <v>369</v>
      </c>
      <c r="O33" s="333" t="s">
        <v>368</v>
      </c>
      <c r="P33" s="332" t="s">
        <v>367</v>
      </c>
      <c r="Q33" s="268"/>
      <c r="R33" s="268"/>
      <c r="S33" s="268"/>
      <c r="T33" s="268"/>
      <c r="U33" s="268"/>
      <c r="V33" s="268"/>
      <c r="W33" s="268"/>
      <c r="X33" s="268"/>
      <c r="Y33" s="268"/>
      <c r="Z33" s="268"/>
    </row>
    <row r="34" spans="2:26" x14ac:dyDescent="0.25"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</row>
    <row r="35" spans="2:26" x14ac:dyDescent="0.25"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268"/>
      <c r="Z35" s="268"/>
    </row>
    <row r="36" spans="2:26" x14ac:dyDescent="0.25">
      <c r="B36" s="268"/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8"/>
    </row>
    <row r="40" spans="2:26" x14ac:dyDescent="0.25">
      <c r="J40" s="114"/>
    </row>
    <row r="43" spans="2:26" ht="19.5" x14ac:dyDescent="0.4">
      <c r="S43" s="229"/>
    </row>
  </sheetData>
  <mergeCells count="41">
    <mergeCell ref="V28:Z28"/>
    <mergeCell ref="B10:F10"/>
    <mergeCell ref="G10:K10"/>
    <mergeCell ref="L10:P10"/>
    <mergeCell ref="Q10:U10"/>
    <mergeCell ref="B28:F28"/>
    <mergeCell ref="G28:K28"/>
    <mergeCell ref="L28:P28"/>
    <mergeCell ref="Q28:U28"/>
    <mergeCell ref="V22:Z22"/>
    <mergeCell ref="B15:F15"/>
    <mergeCell ref="G15:K15"/>
    <mergeCell ref="L15:P15"/>
    <mergeCell ref="Q15:U15"/>
    <mergeCell ref="V15:Z15"/>
    <mergeCell ref="B22:F22"/>
    <mergeCell ref="G22:K22"/>
    <mergeCell ref="L22:P22"/>
    <mergeCell ref="Q22:U22"/>
    <mergeCell ref="V10:Z10"/>
    <mergeCell ref="A3:AA3"/>
    <mergeCell ref="A4:E4"/>
    <mergeCell ref="F4:K4"/>
    <mergeCell ref="L4:AA4"/>
    <mergeCell ref="B5:F5"/>
    <mergeCell ref="G5:K5"/>
    <mergeCell ref="L5:P5"/>
    <mergeCell ref="Q5:U5"/>
    <mergeCell ref="V5:Z5"/>
    <mergeCell ref="B6:F6"/>
    <mergeCell ref="G6:K6"/>
    <mergeCell ref="L6:P6"/>
    <mergeCell ref="Q6:U6"/>
    <mergeCell ref="V6:Z6"/>
    <mergeCell ref="Q8:U9"/>
    <mergeCell ref="A1:E1"/>
    <mergeCell ref="G1:K1"/>
    <mergeCell ref="L1:AA1"/>
    <mergeCell ref="A2:E2"/>
    <mergeCell ref="G2:J2"/>
    <mergeCell ref="L2:AA2"/>
  </mergeCells>
  <dataValidations count="1">
    <dataValidation type="list" allowBlank="1" showInputMessage="1" showErrorMessage="1" sqref="G1">
      <formula1>"Janeiro,Fevereiro,Março, Abril,Maio,Junho,Julho,Agosto,Setembro,Outubro,Novembro,Dezembro"</formula1>
    </dataValidation>
  </dataValidations>
  <printOptions horizontalCentered="1"/>
  <pageMargins left="0.25" right="2.93" top="0.75" bottom="0.75" header="0.3" footer="0.3"/>
  <pageSetup paperSize="9" scale="3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equal" id="{AEAFD54A-FDC3-4078-9281-D45CF8B1FEE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92818CB4-E4C4-43BF-AF40-F1577FFA634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V9:AA9 A11:A14 B23:Z23 B17:C21 G26:N26 G17:O18 I30:K30 Z8:AA8 Q26:Z26 I19:I21 Q17:U18 L27:M27 V27:Z27 I31 I32:O32 G27:H27 A8:P9 K19:U21 G24:Z25 V8:X8 A16:A21</xm:sqref>
        </x14:conditionalFormatting>
        <x14:conditionalFormatting xmlns:xm="http://schemas.microsoft.com/office/excel/2006/main">
          <x14:cfRule type="cellIs" priority="107" operator="equal" id="{E48B1C42-D2E2-4237-A923-6AEE93193DE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operator="equal" id="{393F595E-67A6-4B59-B7C6-21660B33807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E4460317-BB43-4AA3-8099-E53903A8004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B31:H32 B30:C30 G30:H30</xm:sqref>
        </x14:conditionalFormatting>
        <x14:conditionalFormatting xmlns:xm="http://schemas.microsoft.com/office/excel/2006/main">
          <x14:cfRule type="cellIs" priority="99" operator="equal" id="{ED6ED0F0-D091-4AAB-AF6B-7DD4204E6D7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B11:P11 B12:C12 L12:T12 E12 G12:H12 B16:AA16 B17:C21 G17:O18 I19:I21 B13:AA14 Q17:U18 AA17:AA21 K19:U21 V11:AA12 A10:A32</xm:sqref>
        </x14:conditionalFormatting>
        <x14:conditionalFormatting xmlns:xm="http://schemas.microsoft.com/office/excel/2006/main">
          <x14:cfRule type="cellIs" priority="100" operator="equal" id="{9C9E87AB-6C77-4B88-AB65-72CE1744F9B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A300258E-E44C-484D-8ACD-5E55674D43F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B12:C12 L12:T12 E12 G12:H12 B13:AA14 V12:AA12</xm:sqref>
        </x14:conditionalFormatting>
        <x14:conditionalFormatting xmlns:xm="http://schemas.microsoft.com/office/excel/2006/main">
          <x14:cfRule type="cellIs" priority="115" operator="equal" id="{FA207A1B-EC42-4AF4-B8B8-42B7A0D9A34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A5:B5 G5 L5 Q5:V5 AA5:AA6 V9:AA9 AA10 AA15 AA22 B23:AA23 B29:K29 G26:N26 A6:A7 C7:AA7 I30:K30 Z8:AA8 Q26:Z26 G27:H27 L27:M27 V27:Z27 I31 I32:O32 A8:P9 G24:Z25 V8:X8 AA24:AA27</xm:sqref>
        </x14:conditionalFormatting>
        <x14:conditionalFormatting xmlns:xm="http://schemas.microsoft.com/office/excel/2006/main">
          <x14:cfRule type="cellIs" priority="82" operator="equal" id="{84DFE5BF-C407-4FD7-9A8C-2E9E09FB8A1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26047A8A-AB4A-4296-B0FA-F9CC584A1F1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97" operator="equal" id="{7CD8EF76-DDFB-4AE8-AD8C-60FA31238EA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" operator="equal" id="{F1266A3A-C469-48C8-95D8-3A01C3D9048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96" operator="equal" id="{B876EE49-87CB-4A01-BEB0-BD57076E320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94" operator="equal" id="{F715B92A-0EDD-4D8C-929B-A13275E878B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4003C5F0-668C-4DBB-BBAD-C1970BD72C5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93" operator="equal" id="{6EEEDAA4-71E5-4584-8FE1-827781AA926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91" operator="equal" id="{5840BABD-18D1-41A0-9A05-CF572A7BF29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D675ADCC-74B8-4163-86E8-0F71379559D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90" operator="equal" id="{FDEF78F2-1DDF-4851-B884-DE26D387764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88" operator="equal" id="{2C800B4D-33BE-4921-AC98-5F8BB69CBF1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9BA1962C-A68E-4534-AAA4-22992CAD163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87" operator="equal" id="{DC02A989-E3E1-401C-B723-DE98BB52186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G19:G21</xm:sqref>
        </x14:conditionalFormatting>
        <x14:conditionalFormatting xmlns:xm="http://schemas.microsoft.com/office/excel/2006/main">
          <x14:cfRule type="cellIs" priority="85" operator="equal" id="{F7A59EE6-F6BE-4AF4-89B5-ECD73EEC1D4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68D4A3C6-3569-4845-99C3-49752B9B002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84" operator="equal" id="{F9290DD0-208B-48FD-9553-849A5E0F3D5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81" operator="equal" id="{D8CAA0BC-4CFC-4193-AAFF-E2D8C6DB260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ellIs" priority="80" operator="equal" id="{513877B9-3AED-4EB8-A04B-477949E214E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66" operator="equal" id="{94C61C37-C0CC-49DE-8EAA-78DA101CB69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9C7E7166-5CAE-481D-B83B-E9074DE11D3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65" operator="equal" id="{061AAC43-E1E9-46D2-8735-B8D6AF547FB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ellIs" priority="76" operator="equal" id="{E6231845-15B1-4FC5-8733-C776AA290E29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ellIs" priority="74" operator="equal" id="{B2AB3724-85A2-49AF-AAC4-82B0CEE85CB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" operator="equal" id="{74CA4D4F-F293-46EE-98F2-FB2C7E7BEA1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73" operator="equal" id="{7746D15B-EE3B-43C2-9C57-6910914DCCD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ellIs" priority="71" operator="equal" id="{7CF70AC2-46A8-4DD6-923D-2DAE135EE0A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CA3FF179-746A-46C9-BA71-6FD2E950C87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70" operator="equal" id="{179B4905-7A00-4CE8-98ED-85FEB08F6FA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ellIs" priority="69" operator="equal" id="{C939C142-1C72-408C-85C7-1403504BD4E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T17:T21</xm:sqref>
        </x14:conditionalFormatting>
        <x14:conditionalFormatting xmlns:xm="http://schemas.microsoft.com/office/excel/2006/main">
          <x14:cfRule type="cellIs" priority="68" operator="equal" id="{AE476627-BE4D-485D-B487-CC051A58E3A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U17:U21</xm:sqref>
        </x14:conditionalFormatting>
        <x14:conditionalFormatting xmlns:xm="http://schemas.microsoft.com/office/excel/2006/main">
          <x14:cfRule type="cellIs" priority="63" operator="equal" id="{93EA8CF1-BD51-4A37-A120-0A4DE252646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CDE036A7-D725-49F1-B0F5-FD7636015D1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62" operator="equal" id="{4D2E2BF1-7FC2-404A-8D00-A0FAC83262D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ellIs" priority="59" operator="equal" id="{75576702-BF4B-4355-B848-C4F58786897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60" operator="equal" id="{5B89DC1F-34F0-4D9E-BB5C-59D2B040EE9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BC429A03-9E7D-4E06-8B58-1285F117B3C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56" operator="equal" id="{32318ABC-7B3E-4C34-A7CB-09114AD716B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57" operator="equal" id="{FD228C48-94E1-4DB6-B46A-4CF0FB6E49B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996A8D05-1931-44FC-AE38-D80B9D42E76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53" operator="equal" id="{D3798DD9-A1BD-46C7-AF61-1775CECD97F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54" operator="equal" id="{5A4A2C59-23AB-4C07-ABFA-F034576096A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61E9ED86-C190-4CC3-AE6D-10ADF4181C8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ellIs" priority="50" operator="equal" id="{88730DBA-0B2A-4549-8000-5C5A0D98530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51" operator="equal" id="{DD5FF770-3094-460A-95E2-7A0A0BA3407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C2F7705D-727A-4D28-842E-C3A28B37EED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47" operator="equal" id="{5864513C-3E52-42B8-AD40-33B0F6FB7F4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48" operator="equal" id="{7BFE188E-AF1E-4D9C-AF23-90EB188B4D3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993F08B0-22E9-4218-8972-C18205A87EB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44" operator="equal" id="{B00AFEDD-69F1-4DA8-8341-77919999EEE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45" operator="equal" id="{10693C01-F71C-4DB8-8FB1-238CD54D316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44718CEC-2C16-4463-9E3E-BD1738DD696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ellIs" priority="41" operator="equal" id="{35DE4DE5-8E12-4DCE-A687-9E341A2BA22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42" operator="equal" id="{AA217885-9D49-4FD8-A0FB-B7A4786F0B6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" operator="equal" id="{1591E81A-E70D-4C0E-9CE4-D95BEB2F4BC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ellIs" priority="40" operator="equal" id="{E8FBB74F-9BEE-4297-8E3C-50E68D02D32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38" operator="equal" id="{B74153D2-62F8-43AA-A05B-52699BDFA7A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BF83A921-70D6-4B38-9FCF-68881595530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L29:P29 L30:N30 L31:M31</xm:sqref>
        </x14:conditionalFormatting>
        <x14:conditionalFormatting xmlns:xm="http://schemas.microsoft.com/office/excel/2006/main">
          <x14:cfRule type="cellIs" priority="37" operator="equal" id="{CF40E15B-AC0C-4606-B726-3D39015DFEB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L29:P29 L30:N30 L31:M31</xm:sqref>
        </x14:conditionalFormatting>
        <x14:conditionalFormatting xmlns:xm="http://schemas.microsoft.com/office/excel/2006/main">
          <x14:cfRule type="cellIs" priority="35" operator="equal" id="{C26C50AC-4DCF-4281-81E4-3113A33C2AA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AE23DA94-EB22-4738-8A13-AC6F524E23F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34" operator="equal" id="{D93144D4-427A-4A48-9963-0E4C0257854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</xm:sqref>
        </x14:conditionalFormatting>
        <x14:conditionalFormatting xmlns:xm="http://schemas.microsoft.com/office/excel/2006/main">
          <x14:cfRule type="cellIs" priority="32" operator="equal" id="{B61D4254-0D7B-487B-81B2-75E9FB2CCDC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D88D50BC-D87D-4D8C-93E2-9C56E8D8555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31" operator="equal" id="{3A740A8A-F3FE-451C-BBC1-4995965766D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28" operator="equal" id="{1E94CD05-FE51-4648-A97D-6274A1D33BD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N31</xm:sqref>
        </x14:conditionalFormatting>
        <x14:conditionalFormatting xmlns:xm="http://schemas.microsoft.com/office/excel/2006/main">
          <x14:cfRule type="cellIs" priority="29" operator="equal" id="{DAA4B3A5-C483-4EE8-94E8-C4A07CC7811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7ED7DADE-016B-4E78-B374-E23320DD282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N31</xm:sqref>
        </x14:conditionalFormatting>
        <x14:conditionalFormatting xmlns:xm="http://schemas.microsoft.com/office/excel/2006/main">
          <x14:cfRule type="cellIs" priority="25" operator="equal" id="{A5B82CA7-845A-42FB-86BB-822E0985816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26" operator="equal" id="{F8BC3F41-0B68-4194-986B-2787810736B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FB4E884B-C490-4E74-8487-52123E0089D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22" operator="equal" id="{3F1537FB-9F86-4E1D-89C2-C1BE905B8E2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23" operator="equal" id="{3E9FC080-4306-45B7-BC7C-714DCB11FD1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4CC64ACA-1EFE-46E3-92CD-83F395236AC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20" operator="equal" id="{5ABB23BA-D87E-4FA4-A3DF-8227139DDF6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1C68F880-D8A0-4107-A624-250E338F53F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Q27:U27</xm:sqref>
        </x14:conditionalFormatting>
        <x14:conditionalFormatting xmlns:xm="http://schemas.microsoft.com/office/excel/2006/main">
          <x14:cfRule type="cellIs" priority="19" operator="equal" id="{82EE47B6-B10F-4A31-93C2-84CAFE505B9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Q27:U27</xm:sqref>
        </x14:conditionalFormatting>
        <x14:conditionalFormatting xmlns:xm="http://schemas.microsoft.com/office/excel/2006/main">
          <x14:cfRule type="cellIs" priority="13" operator="equal" id="{8FC6A0A0-A0C3-48AB-9E79-A160944FCAF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ellIs" priority="14" operator="equal" id="{013E9E94-E3CF-4F5D-B2FA-A622A6A8618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4C08CE67-F412-4AE0-860C-E85B67B07B1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ellIs" priority="11" operator="equal" id="{78FF0038-87CF-4AAD-862A-3E5BEC9F4DE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7A5E15CB-15BF-45BF-9524-6B5E2FB41E6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V17:Z21</xm:sqref>
        </x14:conditionalFormatting>
        <x14:conditionalFormatting xmlns:xm="http://schemas.microsoft.com/office/excel/2006/main">
          <x14:cfRule type="cellIs" priority="10" operator="equal" id="{BDEAAD28-128E-40E9-A0B6-D40A16EF20C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V17:Z21</xm:sqref>
        </x14:conditionalFormatting>
        <x14:conditionalFormatting xmlns:xm="http://schemas.microsoft.com/office/excel/2006/main">
          <x14:cfRule type="cellIs" priority="9" operator="equal" id="{9A6DDAF2-BF1C-458A-BB5E-7E2FDF20FB6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Y17:Y21</xm:sqref>
        </x14:conditionalFormatting>
        <x14:conditionalFormatting xmlns:xm="http://schemas.microsoft.com/office/excel/2006/main">
          <x14:cfRule type="cellIs" priority="8" operator="equal" id="{0BE3AFBA-0074-429A-8017-EE240A3C7CD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Z17:Z21</xm:sqref>
        </x14:conditionalFormatting>
        <x14:conditionalFormatting xmlns:xm="http://schemas.microsoft.com/office/excel/2006/main">
          <x14:cfRule type="cellIs" priority="7" operator="equal" id="{0D87BD80-A4EC-4A6A-BB31-2A199EAB977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Q11:U11</xm:sqref>
        </x14:conditionalFormatting>
        <x14:conditionalFormatting xmlns:xm="http://schemas.microsoft.com/office/excel/2006/main">
          <x14:cfRule type="cellIs" priority="5" operator="equal" id="{23173F18-6188-4308-82AA-2EF833E5764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86192329-85C8-4C80-81A9-F70B45FEE1C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Q29:Z32</xm:sqref>
        </x14:conditionalFormatting>
        <x14:conditionalFormatting xmlns:xm="http://schemas.microsoft.com/office/excel/2006/main">
          <x14:cfRule type="cellIs" priority="4" operator="equal" id="{C67FF26E-989F-4A74-BDB7-4A6227A59B8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AA28 Q29:AA32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Fórmulas!$B$2:$B$27</xm:f>
          </x14:formula1>
          <xm:sqref>L26:L27 L30:L32 Q17:Q21 B17:B21 L12:L14 G17:G21 B12:B14 V12:V14 G12:G14 Q12:Q14 G26:G27 V26:V27 Q26:Q27 V17:V21 L17:L21 B30:B32 G30:G32 L8:L9 V8:V9 G8:G9 B8:B9 V32 Q32</xm:sqref>
        </x14:dataValidation>
        <x14:dataValidation type="list" allowBlank="1" showInputMessage="1" showErrorMessage="1">
          <x14:formula1>
            <xm:f>Fórmulas!$A$2:$A$12</xm:f>
          </x14:formula1>
          <xm:sqref>C8:C9 H8:H9 M8:M9 W17:W21 W8:W9 C12:C14 H12:H14 H26:H27 R12:R14 W12:W14 M30:M32 R17:R21 M12:M14 C17:C21 C30:C32 H30:H32 M17:M21 H17:H21 W26:W27 R26:R27 M26:M27 W32 R32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"/>
  <sheetViews>
    <sheetView topLeftCell="A16" zoomScale="80" zoomScaleNormal="80" workbookViewId="0">
      <selection activeCell="L29" sqref="L29"/>
    </sheetView>
  </sheetViews>
  <sheetFormatPr defaultRowHeight="15" x14ac:dyDescent="0.25"/>
  <cols>
    <col min="1" max="1" width="7.28515625" customWidth="1"/>
    <col min="3" max="3" width="11.140625" customWidth="1"/>
    <col min="4" max="4" width="11.42578125" customWidth="1"/>
    <col min="5" max="5" width="12.85546875" customWidth="1"/>
    <col min="6" max="6" width="15.5703125" customWidth="1"/>
    <col min="8" max="8" width="11.5703125" customWidth="1"/>
    <col min="9" max="9" width="11.42578125" customWidth="1"/>
    <col min="10" max="10" width="11.85546875" customWidth="1"/>
    <col min="11" max="11" width="13.85546875" customWidth="1"/>
    <col min="12" max="12" width="7.140625" customWidth="1"/>
    <col min="13" max="13" width="11.85546875" customWidth="1"/>
    <col min="15" max="15" width="11.7109375" customWidth="1"/>
    <col min="16" max="16" width="14.140625" customWidth="1"/>
    <col min="18" max="18" width="12.7109375" customWidth="1"/>
    <col min="19" max="19" width="12.140625" customWidth="1"/>
    <col min="20" max="20" width="10.5703125" bestFit="1" customWidth="1"/>
    <col min="21" max="21" width="13.42578125" bestFit="1" customWidth="1"/>
    <col min="23" max="23" width="11.85546875" customWidth="1"/>
    <col min="24" max="24" width="11.5703125" customWidth="1"/>
    <col min="25" max="25" width="14.85546875" customWidth="1"/>
    <col min="26" max="26" width="12.42578125" customWidth="1"/>
    <col min="27" max="27" width="8.140625" customWidth="1"/>
    <col min="29" max="29" width="18.140625" customWidth="1"/>
    <col min="30" max="30" width="31" customWidth="1"/>
  </cols>
  <sheetData>
    <row r="1" spans="1:30" ht="45.75" customHeight="1" x14ac:dyDescent="0.25">
      <c r="A1" s="411">
        <v>2025</v>
      </c>
      <c r="B1" s="411"/>
      <c r="C1" s="411"/>
      <c r="D1" s="411"/>
      <c r="E1" s="411"/>
      <c r="F1" s="12"/>
      <c r="G1" s="415" t="s">
        <v>66</v>
      </c>
      <c r="H1" s="416"/>
      <c r="I1" s="416"/>
      <c r="J1" s="416"/>
      <c r="K1" s="417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</row>
    <row r="2" spans="1:30" ht="17.25" x14ac:dyDescent="0.25">
      <c r="A2" s="413" t="s">
        <v>10</v>
      </c>
      <c r="B2" s="413"/>
      <c r="C2" s="413"/>
      <c r="D2" s="413"/>
      <c r="E2" s="413"/>
      <c r="F2" s="115"/>
      <c r="G2" s="413" t="s">
        <v>9</v>
      </c>
      <c r="H2" s="413"/>
      <c r="I2" s="413"/>
      <c r="J2" s="413"/>
      <c r="K2" s="115"/>
      <c r="L2" s="414" t="s">
        <v>56</v>
      </c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</row>
    <row r="3" spans="1:30" ht="18" x14ac:dyDescent="0.25">
      <c r="A3" s="447" t="s">
        <v>12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</row>
    <row r="4" spans="1:30" ht="16.5" customHeight="1" x14ac:dyDescent="0.25">
      <c r="A4" s="448" t="s">
        <v>13</v>
      </c>
      <c r="B4" s="448"/>
      <c r="C4" s="448"/>
      <c r="D4" s="448"/>
      <c r="E4" s="448"/>
      <c r="F4" s="450" t="s">
        <v>430</v>
      </c>
      <c r="G4" s="450"/>
      <c r="H4" s="450"/>
      <c r="I4" s="450"/>
      <c r="J4" s="450"/>
      <c r="K4" s="450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</row>
    <row r="5" spans="1:30" ht="15.75" thickBot="1" x14ac:dyDescent="0.3">
      <c r="A5" s="18" t="s">
        <v>14</v>
      </c>
      <c r="B5" s="523" t="s">
        <v>0</v>
      </c>
      <c r="C5" s="523"/>
      <c r="D5" s="523"/>
      <c r="E5" s="523"/>
      <c r="F5" s="523"/>
      <c r="G5" s="524" t="s">
        <v>1</v>
      </c>
      <c r="H5" s="524"/>
      <c r="I5" s="524"/>
      <c r="J5" s="524"/>
      <c r="K5" s="524"/>
      <c r="L5" s="525" t="s">
        <v>2</v>
      </c>
      <c r="M5" s="525"/>
      <c r="N5" s="525"/>
      <c r="O5" s="525"/>
      <c r="P5" s="525"/>
      <c r="Q5" s="523" t="s">
        <v>3</v>
      </c>
      <c r="R5" s="523"/>
      <c r="S5" s="523"/>
      <c r="T5" s="523"/>
      <c r="U5" s="523"/>
      <c r="V5" s="524" t="s">
        <v>4</v>
      </c>
      <c r="W5" s="524"/>
      <c r="X5" s="524"/>
      <c r="Y5" s="524"/>
      <c r="Z5" s="524"/>
      <c r="AA5" s="19" t="s">
        <v>15</v>
      </c>
    </row>
    <row r="6" spans="1:30" ht="15.75" thickBot="1" x14ac:dyDescent="0.3">
      <c r="A6" s="36">
        <v>1</v>
      </c>
      <c r="B6" s="493">
        <v>2</v>
      </c>
      <c r="C6" s="493"/>
      <c r="D6" s="493"/>
      <c r="E6" s="493"/>
      <c r="F6" s="493"/>
      <c r="G6" s="495">
        <v>3</v>
      </c>
      <c r="H6" s="495"/>
      <c r="I6" s="495"/>
      <c r="J6" s="495"/>
      <c r="K6" s="495"/>
      <c r="L6" s="495">
        <v>4</v>
      </c>
      <c r="M6" s="495"/>
      <c r="N6" s="495"/>
      <c r="O6" s="495"/>
      <c r="P6" s="495"/>
      <c r="Q6" s="493">
        <v>5</v>
      </c>
      <c r="R6" s="493"/>
      <c r="S6" s="493"/>
      <c r="T6" s="493"/>
      <c r="U6" s="493"/>
      <c r="V6" s="494">
        <v>6</v>
      </c>
      <c r="W6" s="494"/>
      <c r="X6" s="494"/>
      <c r="Y6" s="494"/>
      <c r="Z6" s="494"/>
      <c r="AA6" s="35">
        <v>7</v>
      </c>
    </row>
    <row r="7" spans="1:30" ht="16.5" x14ac:dyDescent="0.25">
      <c r="A7" s="4" t="s">
        <v>57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58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58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58</v>
      </c>
      <c r="Q7" s="5" t="s">
        <v>16</v>
      </c>
      <c r="R7" s="5" t="s">
        <v>17</v>
      </c>
      <c r="S7" s="5" t="s">
        <v>18</v>
      </c>
      <c r="T7" s="5" t="s">
        <v>19</v>
      </c>
      <c r="U7" s="5" t="s">
        <v>58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58</v>
      </c>
      <c r="AA7" s="4" t="s">
        <v>57</v>
      </c>
      <c r="AC7" s="28" t="s">
        <v>5</v>
      </c>
      <c r="AD7" s="43">
        <v>45809</v>
      </c>
    </row>
    <row r="8" spans="1:30" ht="87.75" customHeight="1" x14ac:dyDescent="0.25">
      <c r="A8" s="6" t="s">
        <v>57</v>
      </c>
      <c r="B8" s="271" t="s">
        <v>35</v>
      </c>
      <c r="C8" s="271"/>
      <c r="D8" s="271" t="s">
        <v>390</v>
      </c>
      <c r="E8" s="271" t="s">
        <v>317</v>
      </c>
      <c r="F8" s="271" t="s">
        <v>320</v>
      </c>
      <c r="G8" s="271" t="s">
        <v>47</v>
      </c>
      <c r="H8" s="271"/>
      <c r="I8" s="271" t="s">
        <v>401</v>
      </c>
      <c r="J8" s="271"/>
      <c r="K8" s="271" t="s">
        <v>402</v>
      </c>
      <c r="L8" s="271" t="s">
        <v>27</v>
      </c>
      <c r="M8" s="271"/>
      <c r="N8" s="271" t="s">
        <v>403</v>
      </c>
      <c r="O8" s="271" t="s">
        <v>382</v>
      </c>
      <c r="P8" s="271" t="s">
        <v>383</v>
      </c>
      <c r="Q8" s="271"/>
      <c r="R8" s="271"/>
      <c r="S8" s="271"/>
      <c r="T8" s="271"/>
      <c r="U8" s="271"/>
      <c r="V8" s="271" t="s">
        <v>44</v>
      </c>
      <c r="W8" s="271"/>
      <c r="X8" s="271" t="s">
        <v>407</v>
      </c>
      <c r="Y8" s="344" t="s">
        <v>397</v>
      </c>
      <c r="Z8" s="271" t="s">
        <v>396</v>
      </c>
      <c r="AA8" s="274"/>
      <c r="AB8" s="275"/>
      <c r="AC8" s="31" t="s">
        <v>8</v>
      </c>
      <c r="AD8" s="30">
        <f>DAY(AD7)</f>
        <v>1</v>
      </c>
    </row>
    <row r="9" spans="1:30" ht="87.75" customHeight="1" x14ac:dyDescent="0.25">
      <c r="A9" s="6"/>
      <c r="B9" s="271" t="s">
        <v>31</v>
      </c>
      <c r="C9" s="271"/>
      <c r="D9" s="271" t="s">
        <v>393</v>
      </c>
      <c r="E9" s="271" t="s">
        <v>394</v>
      </c>
      <c r="F9" s="271" t="s">
        <v>395</v>
      </c>
      <c r="G9" s="271" t="s">
        <v>31</v>
      </c>
      <c r="H9" s="271"/>
      <c r="I9" s="271" t="s">
        <v>399</v>
      </c>
      <c r="J9" s="271" t="s">
        <v>256</v>
      </c>
      <c r="K9" s="271" t="s">
        <v>357</v>
      </c>
      <c r="L9" s="271" t="s">
        <v>31</v>
      </c>
      <c r="M9" s="271"/>
      <c r="N9" s="271" t="s">
        <v>400</v>
      </c>
      <c r="O9" s="271" t="s">
        <v>139</v>
      </c>
      <c r="P9" s="271" t="s">
        <v>370</v>
      </c>
      <c r="Q9" s="271"/>
      <c r="R9" s="271"/>
      <c r="S9" s="271"/>
      <c r="T9" s="271"/>
      <c r="U9" s="271"/>
      <c r="V9" s="271"/>
      <c r="W9" s="271"/>
      <c r="X9" s="271"/>
      <c r="Y9" s="273"/>
      <c r="Z9" s="271"/>
      <c r="AA9" s="274"/>
      <c r="AB9" s="275"/>
      <c r="AC9" s="31"/>
      <c r="AD9" s="30"/>
    </row>
    <row r="10" spans="1:30" ht="87.75" customHeight="1" x14ac:dyDescent="0.25">
      <c r="A10" s="6"/>
      <c r="B10" s="271" t="s">
        <v>47</v>
      </c>
      <c r="C10" s="271"/>
      <c r="D10" s="271" t="s">
        <v>139</v>
      </c>
      <c r="E10" s="271" t="s">
        <v>363</v>
      </c>
      <c r="F10" s="271" t="s">
        <v>311</v>
      </c>
      <c r="G10" s="271" t="s">
        <v>27</v>
      </c>
      <c r="H10" s="271"/>
      <c r="I10" s="271" t="s">
        <v>398</v>
      </c>
      <c r="J10" s="271" t="s">
        <v>380</v>
      </c>
      <c r="K10" s="271" t="s">
        <v>381</v>
      </c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3"/>
      <c r="Z10" s="271"/>
      <c r="AA10" s="274"/>
      <c r="AB10" s="275"/>
      <c r="AC10" s="31"/>
      <c r="AD10" s="30"/>
    </row>
    <row r="11" spans="1:30" ht="99" customHeight="1" thickBot="1" x14ac:dyDescent="0.3">
      <c r="A11" s="6" t="s">
        <v>57</v>
      </c>
      <c r="B11" s="271" t="s">
        <v>51</v>
      </c>
      <c r="C11" s="271"/>
      <c r="D11" s="271" t="s">
        <v>377</v>
      </c>
      <c r="E11" s="271" t="s">
        <v>378</v>
      </c>
      <c r="F11" s="271" t="s">
        <v>379</v>
      </c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4"/>
      <c r="AB11" s="275"/>
      <c r="AC11" s="31" t="s">
        <v>9</v>
      </c>
      <c r="AD11" s="30">
        <f>MONTH(AD7)</f>
        <v>6</v>
      </c>
    </row>
    <row r="12" spans="1:30" ht="17.25" customHeight="1" thickBot="1" x14ac:dyDescent="0.3">
      <c r="A12" s="36">
        <v>8</v>
      </c>
      <c r="B12" s="532">
        <v>9</v>
      </c>
      <c r="C12" s="532"/>
      <c r="D12" s="532"/>
      <c r="E12" s="532"/>
      <c r="F12" s="532"/>
      <c r="G12" s="533">
        <v>10</v>
      </c>
      <c r="H12" s="533"/>
      <c r="I12" s="533"/>
      <c r="J12" s="533"/>
      <c r="K12" s="533"/>
      <c r="L12" s="534">
        <v>11</v>
      </c>
      <c r="M12" s="534"/>
      <c r="N12" s="534"/>
      <c r="O12" s="534"/>
      <c r="P12" s="534"/>
      <c r="Q12" s="532">
        <v>12</v>
      </c>
      <c r="R12" s="532"/>
      <c r="S12" s="532"/>
      <c r="T12" s="532"/>
      <c r="U12" s="532"/>
      <c r="V12" s="533">
        <v>13</v>
      </c>
      <c r="W12" s="533"/>
      <c r="X12" s="533"/>
      <c r="Y12" s="533"/>
      <c r="Z12" s="533"/>
      <c r="AA12" s="276">
        <v>14</v>
      </c>
      <c r="AB12" s="275"/>
      <c r="AC12" s="31" t="s">
        <v>10</v>
      </c>
      <c r="AD12" s="30">
        <f>YEAR(AD7)</f>
        <v>2025</v>
      </c>
    </row>
    <row r="13" spans="1:30" ht="16.5" customHeight="1" x14ac:dyDescent="0.25">
      <c r="A13" s="4" t="s">
        <v>57</v>
      </c>
      <c r="B13" s="277" t="s">
        <v>16</v>
      </c>
      <c r="C13" s="277" t="s">
        <v>17</v>
      </c>
      <c r="D13" s="277" t="s">
        <v>18</v>
      </c>
      <c r="E13" s="277" t="s">
        <v>19</v>
      </c>
      <c r="F13" s="277" t="s">
        <v>58</v>
      </c>
      <c r="G13" s="277" t="s">
        <v>16</v>
      </c>
      <c r="H13" s="277" t="s">
        <v>17</v>
      </c>
      <c r="I13" s="277" t="s">
        <v>18</v>
      </c>
      <c r="J13" s="277" t="s">
        <v>19</v>
      </c>
      <c r="K13" s="277" t="s">
        <v>58</v>
      </c>
      <c r="L13" s="277" t="s">
        <v>16</v>
      </c>
      <c r="M13" s="277" t="s">
        <v>17</v>
      </c>
      <c r="N13" s="277" t="s">
        <v>18</v>
      </c>
      <c r="O13" s="277" t="s">
        <v>19</v>
      </c>
      <c r="P13" s="277" t="s">
        <v>58</v>
      </c>
      <c r="Q13" s="277" t="s">
        <v>16</v>
      </c>
      <c r="R13" s="277" t="s">
        <v>17</v>
      </c>
      <c r="S13" s="277" t="s">
        <v>18</v>
      </c>
      <c r="T13" s="277" t="s">
        <v>19</v>
      </c>
      <c r="U13" s="277" t="s">
        <v>58</v>
      </c>
      <c r="V13" s="277" t="s">
        <v>16</v>
      </c>
      <c r="W13" s="277" t="s">
        <v>17</v>
      </c>
      <c r="X13" s="277" t="s">
        <v>18</v>
      </c>
      <c r="Y13" s="277" t="s">
        <v>19</v>
      </c>
      <c r="Z13" s="277" t="s">
        <v>58</v>
      </c>
      <c r="AA13" s="278" t="s">
        <v>57</v>
      </c>
      <c r="AB13" s="275"/>
      <c r="AC13" s="31" t="s">
        <v>6</v>
      </c>
      <c r="AD13" s="32">
        <f>DATE(AD12,AD11,1)</f>
        <v>45809</v>
      </c>
    </row>
    <row r="14" spans="1:30" ht="142.5" x14ac:dyDescent="0.25">
      <c r="A14" s="39" t="s">
        <v>57</v>
      </c>
      <c r="B14" s="271" t="s">
        <v>47</v>
      </c>
      <c r="C14" s="271"/>
      <c r="D14" s="279" t="s">
        <v>408</v>
      </c>
      <c r="E14" s="271" t="s">
        <v>425</v>
      </c>
      <c r="F14" s="279" t="s">
        <v>418</v>
      </c>
      <c r="G14" s="280"/>
      <c r="H14" s="280"/>
      <c r="I14" s="281"/>
      <c r="J14" s="282"/>
      <c r="K14" s="282"/>
      <c r="L14" s="271" t="s">
        <v>35</v>
      </c>
      <c r="M14" s="271"/>
      <c r="N14" s="271" t="s">
        <v>416</v>
      </c>
      <c r="O14" s="271" t="s">
        <v>417</v>
      </c>
      <c r="P14" s="271" t="s">
        <v>236</v>
      </c>
      <c r="Q14" s="345" t="s">
        <v>97</v>
      </c>
      <c r="R14" s="271"/>
      <c r="S14" s="271" t="s">
        <v>205</v>
      </c>
      <c r="T14" s="271" t="s">
        <v>342</v>
      </c>
      <c r="U14" s="272" t="s">
        <v>341</v>
      </c>
      <c r="V14" s="271" t="s">
        <v>35</v>
      </c>
      <c r="W14" s="271"/>
      <c r="X14" s="271" t="s">
        <v>415</v>
      </c>
      <c r="Y14" s="271" t="s">
        <v>391</v>
      </c>
      <c r="Z14" s="271" t="s">
        <v>320</v>
      </c>
      <c r="AA14" s="274" t="s">
        <v>57</v>
      </c>
      <c r="AB14" s="275"/>
      <c r="AC14" s="31" t="s">
        <v>11</v>
      </c>
      <c r="AD14" s="30">
        <f>WEEKDAY(AD13)</f>
        <v>1</v>
      </c>
    </row>
    <row r="15" spans="1:30" ht="45" customHeight="1" x14ac:dyDescent="0.25">
      <c r="A15" s="39" t="s">
        <v>57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 t="s">
        <v>46</v>
      </c>
      <c r="M15" s="271"/>
      <c r="N15" s="271"/>
      <c r="O15" s="271" t="s">
        <v>426</v>
      </c>
      <c r="P15" s="271" t="s">
        <v>427</v>
      </c>
      <c r="Q15" s="334" t="s">
        <v>35</v>
      </c>
      <c r="R15" s="334"/>
      <c r="S15" s="334" t="s">
        <v>409</v>
      </c>
      <c r="T15" s="334" t="s">
        <v>243</v>
      </c>
      <c r="U15" s="334" t="s">
        <v>191</v>
      </c>
      <c r="V15" s="271" t="s">
        <v>31</v>
      </c>
      <c r="W15" s="271"/>
      <c r="X15" s="271" t="s">
        <v>78</v>
      </c>
      <c r="Y15" s="271" t="s">
        <v>428</v>
      </c>
      <c r="Z15" s="271" t="s">
        <v>429</v>
      </c>
      <c r="AA15" s="274" t="s">
        <v>57</v>
      </c>
      <c r="AB15" s="275"/>
      <c r="AC15" s="31" t="s">
        <v>7</v>
      </c>
      <c r="AD15" s="32">
        <f>EOMONTH(AD7,0)</f>
        <v>45838</v>
      </c>
    </row>
    <row r="16" spans="1:30" ht="17.25" thickBot="1" x14ac:dyDescent="0.3">
      <c r="A16" s="39" t="s">
        <v>57</v>
      </c>
      <c r="B16" s="283"/>
      <c r="C16" s="283"/>
      <c r="D16" s="283"/>
      <c r="E16" s="283"/>
      <c r="F16" s="283"/>
      <c r="G16" s="284"/>
      <c r="H16" s="284"/>
      <c r="I16" s="284"/>
      <c r="J16" s="284"/>
      <c r="K16" s="284"/>
      <c r="L16" s="283"/>
      <c r="M16" s="283"/>
      <c r="N16" s="283"/>
      <c r="O16" s="283"/>
      <c r="P16" s="283"/>
      <c r="Q16" s="283"/>
      <c r="R16" s="283"/>
      <c r="S16" s="283"/>
      <c r="T16" s="271"/>
      <c r="U16" s="280"/>
      <c r="V16" s="283"/>
      <c r="W16" s="283"/>
      <c r="X16" s="283"/>
      <c r="Y16" s="283"/>
      <c r="Z16" s="283"/>
      <c r="AA16" s="274" t="s">
        <v>57</v>
      </c>
      <c r="AB16" s="275"/>
      <c r="AC16" s="33" t="s">
        <v>8</v>
      </c>
      <c r="AD16" s="34">
        <f>DAY(AD15)</f>
        <v>30</v>
      </c>
    </row>
    <row r="17" spans="1:29" ht="15.75" customHeight="1" thickBot="1" x14ac:dyDescent="0.3">
      <c r="A17" s="36">
        <v>15</v>
      </c>
      <c r="B17" s="532">
        <v>16</v>
      </c>
      <c r="C17" s="532"/>
      <c r="D17" s="532"/>
      <c r="E17" s="532"/>
      <c r="F17" s="532"/>
      <c r="G17" s="533">
        <v>17</v>
      </c>
      <c r="H17" s="533"/>
      <c r="I17" s="533"/>
      <c r="J17" s="533"/>
      <c r="K17" s="533"/>
      <c r="L17" s="534">
        <v>18</v>
      </c>
      <c r="M17" s="534"/>
      <c r="N17" s="534"/>
      <c r="O17" s="534"/>
      <c r="P17" s="534"/>
      <c r="Q17" s="532">
        <v>19</v>
      </c>
      <c r="R17" s="532"/>
      <c r="S17" s="532"/>
      <c r="T17" s="532"/>
      <c r="U17" s="532"/>
      <c r="V17" s="533">
        <v>20</v>
      </c>
      <c r="W17" s="533"/>
      <c r="X17" s="533"/>
      <c r="Y17" s="533"/>
      <c r="Z17" s="533"/>
      <c r="AA17" s="285">
        <v>21</v>
      </c>
      <c r="AB17" s="275"/>
    </row>
    <row r="18" spans="1:29" ht="27.75" customHeight="1" x14ac:dyDescent="0.25">
      <c r="A18" s="4" t="s">
        <v>57</v>
      </c>
      <c r="B18" s="277" t="s">
        <v>16</v>
      </c>
      <c r="C18" s="277" t="s">
        <v>17</v>
      </c>
      <c r="D18" s="277" t="s">
        <v>18</v>
      </c>
      <c r="E18" s="277" t="s">
        <v>19</v>
      </c>
      <c r="F18" s="277" t="s">
        <v>58</v>
      </c>
      <c r="G18" s="277" t="s">
        <v>16</v>
      </c>
      <c r="H18" s="277" t="s">
        <v>17</v>
      </c>
      <c r="I18" s="277" t="s">
        <v>18</v>
      </c>
      <c r="J18" s="277" t="s">
        <v>19</v>
      </c>
      <c r="K18" s="277" t="s">
        <v>58</v>
      </c>
      <c r="L18" s="277" t="s">
        <v>16</v>
      </c>
      <c r="M18" s="277" t="s">
        <v>17</v>
      </c>
      <c r="N18" s="277" t="s">
        <v>18</v>
      </c>
      <c r="O18" s="277" t="s">
        <v>19</v>
      </c>
      <c r="P18" s="277" t="s">
        <v>58</v>
      </c>
      <c r="Q18" s="277" t="s">
        <v>16</v>
      </c>
      <c r="R18" s="277" t="s">
        <v>17</v>
      </c>
      <c r="S18" s="277" t="s">
        <v>18</v>
      </c>
      <c r="T18" s="277" t="s">
        <v>19</v>
      </c>
      <c r="U18" s="277" t="s">
        <v>58</v>
      </c>
      <c r="V18" s="277" t="s">
        <v>16</v>
      </c>
      <c r="W18" s="277" t="s">
        <v>17</v>
      </c>
      <c r="X18" s="277" t="s">
        <v>18</v>
      </c>
      <c r="Y18" s="277" t="s">
        <v>19</v>
      </c>
      <c r="Z18" s="277" t="s">
        <v>58</v>
      </c>
      <c r="AA18" s="278" t="s">
        <v>57</v>
      </c>
      <c r="AB18" s="349"/>
    </row>
    <row r="19" spans="1:29" ht="44.25" customHeight="1" x14ac:dyDescent="0.25">
      <c r="A19" s="6" t="s">
        <v>57</v>
      </c>
      <c r="B19" s="279" t="s">
        <v>43</v>
      </c>
      <c r="C19" s="279"/>
      <c r="D19" s="272" t="s">
        <v>440</v>
      </c>
      <c r="E19" s="271" t="s">
        <v>439</v>
      </c>
      <c r="F19" s="272" t="s">
        <v>438</v>
      </c>
      <c r="G19" s="281" t="s">
        <v>43</v>
      </c>
      <c r="H19" s="281"/>
      <c r="I19" s="281" t="s">
        <v>407</v>
      </c>
      <c r="J19" s="281" t="s">
        <v>384</v>
      </c>
      <c r="K19" s="281" t="s">
        <v>385</v>
      </c>
      <c r="L19" s="271" t="s">
        <v>31</v>
      </c>
      <c r="M19" s="271"/>
      <c r="N19" s="271" t="s">
        <v>437</v>
      </c>
      <c r="O19" s="271" t="s">
        <v>434</v>
      </c>
      <c r="P19" s="272" t="s">
        <v>411</v>
      </c>
      <c r="Q19" s="553" t="s">
        <v>392</v>
      </c>
      <c r="R19" s="554"/>
      <c r="S19" s="554"/>
      <c r="T19" s="554"/>
      <c r="U19" s="555"/>
      <c r="V19" s="279"/>
      <c r="W19" s="279"/>
      <c r="X19" s="279"/>
      <c r="Y19" s="271"/>
      <c r="Z19" s="271"/>
      <c r="AA19" s="278" t="s">
        <v>57</v>
      </c>
      <c r="AB19" s="275"/>
      <c r="AC19" s="350"/>
    </row>
    <row r="20" spans="1:29" ht="30.75" customHeight="1" x14ac:dyDescent="0.25">
      <c r="A20" s="7"/>
      <c r="B20" s="286"/>
      <c r="C20" s="286"/>
      <c r="D20" s="287"/>
      <c r="E20" s="288"/>
      <c r="F20" s="287"/>
      <c r="G20" s="286" t="s">
        <v>31</v>
      </c>
      <c r="H20" s="281"/>
      <c r="I20" s="281" t="s">
        <v>303</v>
      </c>
      <c r="J20" s="281" t="s">
        <v>436</v>
      </c>
      <c r="K20" s="281" t="s">
        <v>435</v>
      </c>
      <c r="L20" s="271"/>
      <c r="M20" s="271"/>
      <c r="N20" s="271"/>
      <c r="O20" s="271"/>
      <c r="P20" s="272"/>
      <c r="Q20" s="547"/>
      <c r="R20" s="548"/>
      <c r="S20" s="548"/>
      <c r="T20" s="548"/>
      <c r="U20" s="551"/>
      <c r="V20" s="281"/>
      <c r="W20" s="281"/>
      <c r="X20" s="286"/>
      <c r="Y20" s="288"/>
      <c r="Z20" s="288"/>
      <c r="AA20" s="278" t="s">
        <v>57</v>
      </c>
      <c r="AB20" s="275"/>
    </row>
    <row r="21" spans="1:29" ht="36" customHeight="1" x14ac:dyDescent="0.25">
      <c r="A21" s="7" t="s">
        <v>57</v>
      </c>
      <c r="B21" s="289"/>
      <c r="C21" s="289"/>
      <c r="D21" s="289"/>
      <c r="E21" s="289"/>
      <c r="F21" s="289"/>
      <c r="G21" s="281"/>
      <c r="H21" s="286"/>
      <c r="I21" s="286"/>
      <c r="J21" s="286"/>
      <c r="K21" s="286"/>
      <c r="L21" s="279" t="s">
        <v>45</v>
      </c>
      <c r="M21" s="279"/>
      <c r="N21" s="290" t="s">
        <v>441</v>
      </c>
      <c r="O21" s="290" t="s">
        <v>425</v>
      </c>
      <c r="P21" s="290" t="s">
        <v>431</v>
      </c>
      <c r="Q21" s="547"/>
      <c r="R21" s="548"/>
      <c r="S21" s="548"/>
      <c r="T21" s="548"/>
      <c r="U21" s="551"/>
      <c r="V21" s="290"/>
      <c r="W21" s="290"/>
      <c r="X21" s="286"/>
      <c r="Y21" s="288"/>
      <c r="Z21" s="288"/>
      <c r="AA21" s="291" t="s">
        <v>57</v>
      </c>
      <c r="AB21" s="275"/>
    </row>
    <row r="22" spans="1:29" ht="15" customHeight="1" x14ac:dyDescent="0.25">
      <c r="A22" s="113"/>
      <c r="B22" s="292"/>
      <c r="C22" s="289"/>
      <c r="D22" s="289"/>
      <c r="E22" s="292"/>
      <c r="F22" s="293"/>
      <c r="G22" s="294"/>
      <c r="H22" s="295"/>
      <c r="I22" s="286"/>
      <c r="J22" s="286"/>
      <c r="K22" s="296"/>
      <c r="L22" s="297"/>
      <c r="M22" s="279"/>
      <c r="N22" s="290"/>
      <c r="O22" s="297"/>
      <c r="P22" s="297"/>
      <c r="Q22" s="547"/>
      <c r="R22" s="548"/>
      <c r="S22" s="548"/>
      <c r="T22" s="548"/>
      <c r="U22" s="551"/>
      <c r="V22" s="297"/>
      <c r="W22" s="279"/>
      <c r="X22" s="295"/>
      <c r="Y22" s="298"/>
      <c r="Z22" s="298"/>
      <c r="AA22" s="299" t="s">
        <v>57</v>
      </c>
      <c r="AB22" s="300"/>
    </row>
    <row r="23" spans="1:29" ht="15.75" customHeight="1" thickBot="1" x14ac:dyDescent="0.3">
      <c r="A23" s="99"/>
      <c r="B23" s="301"/>
      <c r="C23" s="301"/>
      <c r="D23" s="302"/>
      <c r="E23" s="301"/>
      <c r="F23" s="301"/>
      <c r="G23" s="303"/>
      <c r="H23" s="303"/>
      <c r="I23" s="304"/>
      <c r="J23" s="303"/>
      <c r="K23" s="303"/>
      <c r="L23" s="305"/>
      <c r="M23" s="306"/>
      <c r="N23" s="279"/>
      <c r="O23" s="307"/>
      <c r="P23" s="307"/>
      <c r="Q23" s="549"/>
      <c r="R23" s="550"/>
      <c r="S23" s="550"/>
      <c r="T23" s="550"/>
      <c r="U23" s="552"/>
      <c r="V23" s="305"/>
      <c r="W23" s="305"/>
      <c r="X23" s="308"/>
      <c r="Y23" s="309"/>
      <c r="Z23" s="309"/>
      <c r="AA23" s="299" t="s">
        <v>57</v>
      </c>
      <c r="AB23" s="275"/>
    </row>
    <row r="24" spans="1:29" ht="13.5" customHeight="1" thickBot="1" x14ac:dyDescent="0.3">
      <c r="A24" s="54">
        <v>22</v>
      </c>
      <c r="B24" s="556">
        <v>23</v>
      </c>
      <c r="C24" s="557"/>
      <c r="D24" s="557"/>
      <c r="E24" s="557"/>
      <c r="F24" s="558"/>
      <c r="G24" s="559">
        <v>24</v>
      </c>
      <c r="H24" s="533"/>
      <c r="I24" s="533"/>
      <c r="J24" s="533"/>
      <c r="K24" s="560"/>
      <c r="L24" s="561">
        <v>25</v>
      </c>
      <c r="M24" s="534"/>
      <c r="N24" s="534"/>
      <c r="O24" s="534"/>
      <c r="P24" s="562"/>
      <c r="Q24" s="556">
        <v>26</v>
      </c>
      <c r="R24" s="557"/>
      <c r="S24" s="557"/>
      <c r="T24" s="557"/>
      <c r="U24" s="558"/>
      <c r="V24" s="535">
        <v>27</v>
      </c>
      <c r="W24" s="533"/>
      <c r="X24" s="533"/>
      <c r="Y24" s="533"/>
      <c r="Z24" s="533"/>
      <c r="AA24" s="285">
        <v>28</v>
      </c>
      <c r="AB24" s="275"/>
    </row>
    <row r="25" spans="1:29" ht="25.5" customHeight="1" x14ac:dyDescent="0.25">
      <c r="A25" s="4" t="s">
        <v>57</v>
      </c>
      <c r="B25" s="543" t="s">
        <v>16</v>
      </c>
      <c r="C25" s="544" t="s">
        <v>17</v>
      </c>
      <c r="D25" s="544" t="s">
        <v>18</v>
      </c>
      <c r="E25" s="544" t="s">
        <v>19</v>
      </c>
      <c r="F25" s="545" t="s">
        <v>58</v>
      </c>
      <c r="G25" s="546" t="s">
        <v>16</v>
      </c>
      <c r="H25" s="546" t="s">
        <v>17</v>
      </c>
      <c r="I25" s="546" t="s">
        <v>18</v>
      </c>
      <c r="J25" s="546" t="s">
        <v>19</v>
      </c>
      <c r="K25" s="546" t="s">
        <v>58</v>
      </c>
      <c r="L25" s="277" t="s">
        <v>16</v>
      </c>
      <c r="M25" s="277" t="s">
        <v>17</v>
      </c>
      <c r="N25" s="277" t="s">
        <v>18</v>
      </c>
      <c r="O25" s="277" t="s">
        <v>19</v>
      </c>
      <c r="P25" s="277" t="s">
        <v>58</v>
      </c>
      <c r="Q25" s="277" t="s">
        <v>16</v>
      </c>
      <c r="R25" s="277" t="s">
        <v>17</v>
      </c>
      <c r="S25" s="277" t="s">
        <v>18</v>
      </c>
      <c r="T25" s="277" t="s">
        <v>19</v>
      </c>
      <c r="U25" s="277" t="s">
        <v>58</v>
      </c>
      <c r="V25" s="277" t="s">
        <v>16</v>
      </c>
      <c r="W25" s="277" t="s">
        <v>17</v>
      </c>
      <c r="X25" s="277" t="s">
        <v>18</v>
      </c>
      <c r="Y25" s="277" t="s">
        <v>19</v>
      </c>
      <c r="Z25" s="277" t="s">
        <v>58</v>
      </c>
      <c r="AA25" s="278" t="s">
        <v>57</v>
      </c>
      <c r="AB25" s="275"/>
    </row>
    <row r="26" spans="1:29" ht="100.5" customHeight="1" x14ac:dyDescent="0.25">
      <c r="A26" s="335" t="s">
        <v>57</v>
      </c>
      <c r="B26" s="342"/>
      <c r="C26" s="313"/>
      <c r="D26" s="313"/>
      <c r="E26" s="341" t="s">
        <v>406</v>
      </c>
      <c r="F26" s="343"/>
      <c r="G26" s="340"/>
      <c r="H26" s="340"/>
      <c r="I26" s="340"/>
      <c r="J26" s="338"/>
      <c r="K26" s="339"/>
      <c r="L26" s="346"/>
      <c r="M26" s="310"/>
      <c r="N26" s="272"/>
      <c r="O26" s="272"/>
      <c r="P26" s="272"/>
      <c r="Q26" s="272" t="s">
        <v>412</v>
      </c>
      <c r="R26" s="310" t="s">
        <v>413</v>
      </c>
      <c r="S26" s="272" t="s">
        <v>410</v>
      </c>
      <c r="T26" s="272" t="s">
        <v>405</v>
      </c>
      <c r="U26" s="272" t="s">
        <v>404</v>
      </c>
      <c r="V26" s="272" t="s">
        <v>371</v>
      </c>
      <c r="W26" s="310"/>
      <c r="X26" s="272" t="s">
        <v>414</v>
      </c>
      <c r="Y26" s="272" t="s">
        <v>433</v>
      </c>
      <c r="Z26" s="272" t="s">
        <v>432</v>
      </c>
      <c r="AA26" s="278" t="s">
        <v>57</v>
      </c>
      <c r="AB26" s="275"/>
    </row>
    <row r="27" spans="1:29" ht="60" customHeight="1" x14ac:dyDescent="0.25">
      <c r="A27" s="335" t="s">
        <v>57</v>
      </c>
      <c r="B27" s="547"/>
      <c r="C27" s="548"/>
      <c r="D27" s="548"/>
      <c r="E27" s="548"/>
      <c r="F27" s="548"/>
      <c r="G27" s="548" t="s">
        <v>406</v>
      </c>
      <c r="H27" s="548"/>
      <c r="I27" s="548"/>
      <c r="J27" s="548"/>
      <c r="K27" s="551"/>
      <c r="L27" s="348" t="s">
        <v>424</v>
      </c>
      <c r="M27" s="347"/>
      <c r="N27" s="347"/>
      <c r="O27" s="347" t="s">
        <v>139</v>
      </c>
      <c r="P27" s="347" t="s">
        <v>423</v>
      </c>
      <c r="Q27" s="272" t="s">
        <v>346</v>
      </c>
      <c r="R27" s="310"/>
      <c r="S27" s="272" t="s">
        <v>78</v>
      </c>
      <c r="T27" s="272" t="s">
        <v>387</v>
      </c>
      <c r="U27" s="272" t="s">
        <v>386</v>
      </c>
      <c r="V27" s="310"/>
      <c r="W27" s="310"/>
      <c r="X27" s="310"/>
      <c r="Y27" s="310"/>
      <c r="Z27" s="310"/>
      <c r="AA27" s="278" t="s">
        <v>57</v>
      </c>
      <c r="AB27" s="275"/>
    </row>
    <row r="28" spans="1:29" ht="15" customHeight="1" x14ac:dyDescent="0.25">
      <c r="A28" s="336" t="s">
        <v>57</v>
      </c>
      <c r="B28" s="547"/>
      <c r="C28" s="548"/>
      <c r="D28" s="548"/>
      <c r="E28" s="548"/>
      <c r="F28" s="548"/>
      <c r="G28" s="548"/>
      <c r="H28" s="548"/>
      <c r="I28" s="548"/>
      <c r="J28" s="548"/>
      <c r="K28" s="551"/>
      <c r="L28" s="337"/>
      <c r="M28" s="271"/>
      <c r="N28" s="271"/>
      <c r="O28" s="271"/>
      <c r="P28" s="271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78" t="s">
        <v>57</v>
      </c>
      <c r="AB28" s="275"/>
    </row>
    <row r="29" spans="1:29" ht="15.75" customHeight="1" thickBot="1" x14ac:dyDescent="0.3">
      <c r="A29" s="336" t="s">
        <v>57</v>
      </c>
      <c r="B29" s="549"/>
      <c r="C29" s="550"/>
      <c r="D29" s="550"/>
      <c r="E29" s="550"/>
      <c r="F29" s="550"/>
      <c r="G29" s="550"/>
      <c r="H29" s="550"/>
      <c r="I29" s="550"/>
      <c r="J29" s="550"/>
      <c r="K29" s="552"/>
      <c r="L29" s="337"/>
      <c r="M29" s="271"/>
      <c r="N29" s="271"/>
      <c r="O29" s="271"/>
      <c r="P29" s="271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78" t="s">
        <v>57</v>
      </c>
      <c r="AB29" s="275"/>
    </row>
    <row r="30" spans="1:29" ht="15.75" customHeight="1" thickBot="1" x14ac:dyDescent="0.3">
      <c r="A30" s="37">
        <v>29</v>
      </c>
      <c r="B30" s="536">
        <v>30</v>
      </c>
      <c r="C30" s="537"/>
      <c r="D30" s="537"/>
      <c r="E30" s="537"/>
      <c r="F30" s="538"/>
      <c r="G30" s="539"/>
      <c r="H30" s="539"/>
      <c r="I30" s="539"/>
      <c r="J30" s="539"/>
      <c r="K30" s="539"/>
      <c r="L30" s="539"/>
      <c r="M30" s="539"/>
      <c r="N30" s="539"/>
      <c r="O30" s="539"/>
      <c r="P30" s="539"/>
      <c r="Q30" s="539"/>
      <c r="R30" s="539"/>
      <c r="S30" s="539"/>
      <c r="T30" s="539"/>
      <c r="U30" s="539"/>
      <c r="V30" s="540"/>
      <c r="W30" s="541"/>
      <c r="X30" s="541"/>
      <c r="Y30" s="541"/>
      <c r="Z30" s="542"/>
      <c r="AA30" s="311"/>
      <c r="AB30" s="312"/>
    </row>
    <row r="31" spans="1:29" ht="15" customHeight="1" x14ac:dyDescent="0.25">
      <c r="A31" s="4" t="s">
        <v>57</v>
      </c>
      <c r="B31" s="310" t="s">
        <v>16</v>
      </c>
      <c r="C31" s="310" t="s">
        <v>17</v>
      </c>
      <c r="D31" s="310" t="s">
        <v>18</v>
      </c>
      <c r="E31" s="310" t="s">
        <v>19</v>
      </c>
      <c r="F31" s="310" t="s">
        <v>58</v>
      </c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3"/>
      <c r="R31" s="313"/>
      <c r="S31" s="313"/>
      <c r="T31" s="313"/>
      <c r="U31" s="313"/>
      <c r="V31" s="314"/>
      <c r="W31" s="315"/>
      <c r="X31" s="315"/>
      <c r="Y31" s="314"/>
      <c r="Z31" s="316"/>
      <c r="AA31" s="315"/>
      <c r="AB31" s="317"/>
    </row>
    <row r="32" spans="1:29" ht="45" customHeight="1" x14ac:dyDescent="0.25">
      <c r="A32" s="39" t="s">
        <v>57</v>
      </c>
      <c r="B32" s="271" t="s">
        <v>27</v>
      </c>
      <c r="C32" s="271"/>
      <c r="D32" s="272" t="s">
        <v>408</v>
      </c>
      <c r="E32" s="272" t="s">
        <v>389</v>
      </c>
      <c r="F32" s="272" t="s">
        <v>388</v>
      </c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18"/>
      <c r="R32" s="318"/>
      <c r="S32" s="318"/>
      <c r="T32" s="319"/>
      <c r="U32" s="318"/>
      <c r="V32" s="320"/>
      <c r="W32" s="321"/>
      <c r="X32" s="322"/>
      <c r="Y32" s="323"/>
      <c r="Z32" s="321"/>
      <c r="AA32" s="324"/>
      <c r="AB32" s="325"/>
    </row>
    <row r="33" spans="1:28" x14ac:dyDescent="0.25">
      <c r="A33" s="39" t="s">
        <v>57</v>
      </c>
      <c r="B33" s="271"/>
      <c r="C33" s="271"/>
      <c r="D33" s="271"/>
      <c r="E33" s="271"/>
      <c r="F33" s="271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8"/>
      <c r="R33" s="318"/>
      <c r="S33" s="318"/>
      <c r="T33" s="318"/>
      <c r="U33" s="318"/>
      <c r="V33" s="322"/>
      <c r="W33" s="326"/>
      <c r="X33" s="326"/>
      <c r="Y33" s="322"/>
      <c r="Z33" s="321"/>
      <c r="AA33" s="324"/>
      <c r="AB33" s="325"/>
    </row>
    <row r="34" spans="1:28" x14ac:dyDescent="0.25">
      <c r="A34" s="42" t="s">
        <v>57</v>
      </c>
      <c r="B34" s="271"/>
      <c r="C34" s="271"/>
      <c r="D34" s="271"/>
      <c r="E34" s="271"/>
      <c r="F34" s="271"/>
      <c r="G34" s="318"/>
      <c r="H34" s="318"/>
      <c r="I34" s="318"/>
      <c r="J34" s="318"/>
      <c r="K34" s="318"/>
      <c r="L34" s="318"/>
      <c r="M34" s="318"/>
      <c r="N34" s="318"/>
      <c r="O34" s="318"/>
      <c r="P34" s="319"/>
      <c r="Q34" s="318"/>
      <c r="R34" s="318"/>
      <c r="S34" s="318"/>
      <c r="T34" s="327"/>
      <c r="U34" s="318"/>
      <c r="V34" s="322"/>
      <c r="W34" s="321"/>
      <c r="X34" s="326"/>
      <c r="Y34" s="326"/>
      <c r="Z34" s="328"/>
      <c r="AA34" s="329"/>
      <c r="AB34" s="325"/>
    </row>
    <row r="35" spans="1:28" x14ac:dyDescent="0.25"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43" spans="1:28" x14ac:dyDescent="0.25">
      <c r="J43" s="114"/>
    </row>
  </sheetData>
  <mergeCells count="45">
    <mergeCell ref="Q19:U23"/>
    <mergeCell ref="B24:F24"/>
    <mergeCell ref="G24:K24"/>
    <mergeCell ref="L24:P24"/>
    <mergeCell ref="Q24:U24"/>
    <mergeCell ref="V24:Z24"/>
    <mergeCell ref="B30:F30"/>
    <mergeCell ref="G30:K30"/>
    <mergeCell ref="L30:P30"/>
    <mergeCell ref="Q30:U30"/>
    <mergeCell ref="V30:Z30"/>
    <mergeCell ref="B25:F25"/>
    <mergeCell ref="G25:K25"/>
    <mergeCell ref="B27:F29"/>
    <mergeCell ref="G27:K29"/>
    <mergeCell ref="B12:F12"/>
    <mergeCell ref="G12:K12"/>
    <mergeCell ref="L12:P12"/>
    <mergeCell ref="Q12:U12"/>
    <mergeCell ref="V12:Z12"/>
    <mergeCell ref="B17:F17"/>
    <mergeCell ref="G17:K17"/>
    <mergeCell ref="L17:P17"/>
    <mergeCell ref="Q17:U17"/>
    <mergeCell ref="V17:Z17"/>
    <mergeCell ref="B6:F6"/>
    <mergeCell ref="G6:K6"/>
    <mergeCell ref="L6:P6"/>
    <mergeCell ref="Q6:U6"/>
    <mergeCell ref="V6:Z6"/>
    <mergeCell ref="A3:AA3"/>
    <mergeCell ref="A4:E4"/>
    <mergeCell ref="F4:K4"/>
    <mergeCell ref="L4:AA4"/>
    <mergeCell ref="B5:F5"/>
    <mergeCell ref="G5:K5"/>
    <mergeCell ref="L5:P5"/>
    <mergeCell ref="Q5:U5"/>
    <mergeCell ref="V5:Z5"/>
    <mergeCell ref="A1:E1"/>
    <mergeCell ref="G1:K1"/>
    <mergeCell ref="L1:AA1"/>
    <mergeCell ref="A2:E2"/>
    <mergeCell ref="G2:J2"/>
    <mergeCell ref="L2:AA2"/>
  </mergeCells>
  <dataValidations count="1">
    <dataValidation type="list" allowBlank="1" showInputMessage="1" showErrorMessage="1" sqref="G1">
      <formula1>"Janeiro,Fevereiro,Março, Abril,Maio,Junho,Julho,Agosto,Setembro,Outubro,Novembro,Dezembro"</formula1>
    </dataValidation>
  </dataValidations>
  <printOptions horizontalCentered="1"/>
  <pageMargins left="0.25" right="2.93" top="0.75" bottom="0.75" header="0.3" footer="0.3"/>
  <pageSetup paperSize="9" scale="36" fitToWidth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4" operator="equal" id="{C529A8A4-EF95-4A5E-AADA-96779BF696A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" operator="equal" id="{8BA94468-670B-4508-A8DE-B39CD01FC3B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V11:AA11 A18:A23 B19:C23 Q32:Q34 L28:N28 G19:O20 I32:K32 Z8:AA10 Q28:Z28 I21:I23 L29:M29 V29:Z29 I33 I34:O34 L25:Z27 V8:X10 A13:A16 L14:P14 R14:T14 U16 A8:P11 K21:M21 O21:P21 K22:P23</xm:sqref>
        </x14:conditionalFormatting>
        <x14:conditionalFormatting xmlns:xm="http://schemas.microsoft.com/office/excel/2006/main">
          <x14:cfRule type="cellIs" priority="117" operator="equal" id="{26E76B1E-28F8-4A6C-A9D9-1A16DD75D59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operator="equal" id="{00197741-CD38-48A2-AC5B-03B8667F549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D8AC0518-DBB4-4285-BB08-57330E6B699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B33:H34 B32:C32 G32:H32</xm:sqref>
        </x14:conditionalFormatting>
        <x14:conditionalFormatting xmlns:xm="http://schemas.microsoft.com/office/excel/2006/main">
          <x14:cfRule type="cellIs" priority="109" operator="equal" id="{28281036-4EB9-4AF8-8490-425CF80F948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B13:P13 B14:C14 E14 G14:H14 B18:AA18 B19:C23 G19:O20 I21:I23 AA19:AA23 V13:AA14 A12:A34 L14:P14 R14:T14 B15:AA16 K21:M21 O21:P21 K22:P23</xm:sqref>
        </x14:conditionalFormatting>
        <x14:conditionalFormatting xmlns:xm="http://schemas.microsoft.com/office/excel/2006/main">
          <x14:cfRule type="cellIs" priority="110" operator="equal" id="{0AD93437-BEF6-4FE7-8D2A-57ECA45A260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" operator="equal" id="{D4687A7A-1309-4875-869A-3BD8FA73B20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B14:C14 E14 G14:H14 B15:AA15 V14:AA14 B16:T16 V16:AA16</xm:sqref>
        </x14:conditionalFormatting>
        <x14:conditionalFormatting xmlns:xm="http://schemas.microsoft.com/office/excel/2006/main">
          <x14:cfRule type="cellIs" priority="123" operator="equal" id="{7B445AA1-7986-4BC4-8F4B-18D2174F7E2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A5:B5 G5 L5 Q5:V5 AA5:AA6 V11:AA11 AA12 AA17 AA24 L25:AA25 B31:K31 L28:N28 A6:A7 C7:AA7 Q32:Q34 I32:K32 Z8:AA10 Q28:Z28 L29:M29 V29:Z29 I33 I34:O34 Q31:V31 L26:Z27 V8:X10 AA26:AA30 A8:P11</xm:sqref>
        </x14:conditionalFormatting>
        <x14:conditionalFormatting xmlns:xm="http://schemas.microsoft.com/office/excel/2006/main">
          <x14:cfRule type="cellIs" priority="114" operator="equal" id="{A898FE03-0FCC-420E-B07E-2E9EA7E12A4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5" operator="equal" id="{F30F24F7-D2E5-4380-932B-D51384A0003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37155974-CED3-4C30-A368-699115DE2D7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R32:R34</xm:sqref>
        </x14:conditionalFormatting>
        <x14:conditionalFormatting xmlns:xm="http://schemas.microsoft.com/office/excel/2006/main">
          <x14:cfRule type="cellIs" priority="121" operator="equal" id="{6EFDDA6D-BB70-4A3B-BF7B-1D949829C37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43D8428B-C733-43DD-AA25-1286D89F5A9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S33:V33 X32:AA34 S34 U34:V34 S32 V32</xm:sqref>
        </x14:conditionalFormatting>
        <x14:conditionalFormatting xmlns:xm="http://schemas.microsoft.com/office/excel/2006/main">
          <x14:cfRule type="cellIs" priority="112" operator="equal" id="{13AD42E2-9C17-4CB3-B4B3-749513AF7E2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" operator="equal" id="{1D39C3A4-9555-40F1-B09E-4ADCADECC0C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W31:W34</xm:sqref>
        </x14:conditionalFormatting>
        <x14:conditionalFormatting xmlns:xm="http://schemas.microsoft.com/office/excel/2006/main">
          <x14:cfRule type="cellIs" priority="92" operator="equal" id="{42D83457-9961-491B-8225-3F3FF3DB395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" operator="equal" id="{3AE8400D-2F7C-4CB4-A289-342B5CCD67D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J21:J23</xm:sqref>
        </x14:conditionalFormatting>
        <x14:conditionalFormatting xmlns:xm="http://schemas.microsoft.com/office/excel/2006/main">
          <x14:cfRule type="cellIs" priority="120" operator="equal" id="{073B014C-A31F-4E13-BE4E-4BA5D02AAF8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W31:AA34 S33:V33 S34 U34:V34 S32 V32</xm:sqref>
        </x14:conditionalFormatting>
        <x14:conditionalFormatting xmlns:xm="http://schemas.microsoft.com/office/excel/2006/main">
          <x14:cfRule type="cellIs" priority="107" operator="equal" id="{6E5AC356-F66D-478D-B6B6-D15A6F1324D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391717D4-2D28-4892-8ECA-5682FB5F3E8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ellIs" priority="106" operator="equal" id="{462EE1BD-16E6-48C3-BE9A-963BE3B0A06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ellIs" priority="104" operator="equal" id="{4054EECA-3DF2-48AD-A90D-15AEBA7174F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63EBA782-A6B9-421E-92F0-FCB4BE00673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03" operator="equal" id="{1CDF8920-D010-44D0-895F-C415CD7D158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01" operator="equal" id="{E9CB11BC-9D04-4CF6-AB54-F042BE03ACF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" operator="equal" id="{C41B24BA-1D1F-4035-8BFA-6A797F90082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00" operator="equal" id="{F9D2559D-80AD-4DA1-B39E-33EB58042F5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98" operator="equal" id="{EAD611BA-23C6-48EB-85BA-DC6880E450E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" operator="equal" id="{C44DFA7F-71D9-4242-BB70-70F33C1AA1F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G21:G23</xm:sqref>
        </x14:conditionalFormatting>
        <x14:conditionalFormatting xmlns:xm="http://schemas.microsoft.com/office/excel/2006/main">
          <x14:cfRule type="cellIs" priority="97" operator="equal" id="{D62ACF37-EF05-4604-833F-61DB891E520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G21:G23</xm:sqref>
        </x14:conditionalFormatting>
        <x14:conditionalFormatting xmlns:xm="http://schemas.microsoft.com/office/excel/2006/main">
          <x14:cfRule type="cellIs" priority="95" operator="equal" id="{7042723F-86B5-422A-808F-3F2C6B0088B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EBC86DDE-969C-44F7-A7F8-E8E8A926948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H21:H23</xm:sqref>
        </x14:conditionalFormatting>
        <x14:conditionalFormatting xmlns:xm="http://schemas.microsoft.com/office/excel/2006/main">
          <x14:cfRule type="cellIs" priority="94" operator="equal" id="{40773F23-85A0-472C-BDB2-E979470433C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H21:H23</xm:sqref>
        </x14:conditionalFormatting>
        <x14:conditionalFormatting xmlns:xm="http://schemas.microsoft.com/office/excel/2006/main">
          <x14:cfRule type="cellIs" priority="91" operator="equal" id="{236D6A09-2039-465D-BBF3-E818E8D63A3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J21:J23</xm:sqref>
        </x14:conditionalFormatting>
        <x14:conditionalFormatting xmlns:xm="http://schemas.microsoft.com/office/excel/2006/main">
          <x14:cfRule type="cellIs" priority="90" operator="equal" id="{765E0987-71BD-49C5-BDEE-2F897ABC25D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76" operator="equal" id="{8CE5F786-0E3D-4D37-8416-2B027699D36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58F86262-5FF6-41D4-AC99-AF6C03F87E7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E19:E20</xm:sqref>
        </x14:conditionalFormatting>
        <x14:conditionalFormatting xmlns:xm="http://schemas.microsoft.com/office/excel/2006/main">
          <x14:cfRule type="cellIs" priority="75" operator="equal" id="{CA62FF7F-36B9-4C9D-82C2-E631E8CE750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E19:E20</xm:sqref>
        </x14:conditionalFormatting>
        <x14:conditionalFormatting xmlns:xm="http://schemas.microsoft.com/office/excel/2006/main">
          <x14:cfRule type="cellIs" priority="88" operator="equal" id="{765A84EE-4338-4425-8847-35B19F7465F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D6C2EA3F-86C1-4D10-8E5A-6AA7C64788C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U32</xm:sqref>
        </x14:conditionalFormatting>
        <x14:conditionalFormatting xmlns:xm="http://schemas.microsoft.com/office/excel/2006/main">
          <x14:cfRule type="cellIs" priority="87" operator="equal" id="{FD3F7EE9-B79A-4F28-ADCD-58488E7DC18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</xm:sqref>
        </x14:conditionalFormatting>
        <x14:conditionalFormatting xmlns:xm="http://schemas.microsoft.com/office/excel/2006/main">
          <x14:cfRule type="cellIs" priority="86" operator="equal" id="{5C9501D3-E85A-4E4A-ADDD-721FA6FC3462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ellIs" priority="84" operator="equal" id="{412108D4-F4AA-4342-BB74-10B502FD1C5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" operator="equal" id="{7DA63796-F873-4653-9683-AB9B3AEA535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83" operator="equal" id="{A5C07813-0605-48FD-82A5-6A4E3A01359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81" operator="equal" id="{7502DC37-2F26-4AA3-A4B7-FA5F4D1BB2C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4407DABD-AE1E-48D0-8322-73F70206FA7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ellIs" priority="80" operator="equal" id="{10A7FE5A-C8B2-4C25-B86E-8FC57E0DA14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ellIs" priority="63" operator="equal" id="{9DEAFE91-122E-4D2E-A8B0-4DF2247E408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ellIs" priority="64" operator="equal" id="{9F929BBB-5C6D-4496-B519-F9D12CFE96A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971F4578-43C8-4DBD-B243-C3D928DB2C2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ellIs" priority="60" operator="equal" id="{B50B7FA8-94C0-430B-AD20-00E3082DBC2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ellIs" priority="61" operator="equal" id="{A44C9A95-D2E5-4AE6-954C-D5DE5B5D494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42580F23-34AC-4A9E-A7DD-F535477C1D3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ellIs" priority="57" operator="equal" id="{5950DDD3-D84B-4B16-8D01-CBA821CA54B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ellIs" priority="58" operator="equal" id="{BCABE207-AE6B-442D-B60A-FB7A0F5A610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4CF12E83-890D-4055-B69A-2D97D418DC6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ellIs" priority="54" operator="equal" id="{AAAA27DF-C5D5-4C40-9BBA-69B66E80CF5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ellIs" priority="55" operator="equal" id="{9FA220FC-192B-4ADC-BD39-814E4B93622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511B10DD-ACC1-4246-B595-FDCDB6F3A9B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ellIs" priority="51" operator="equal" id="{71189E0C-03EB-4496-8BF8-24B7C2B4F3E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ellIs" priority="52" operator="equal" id="{53071EB5-A467-44DA-8F0F-579B8B210CE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CF335B7B-A000-4097-BA52-24A7658CCCE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ellIs" priority="50" operator="equal" id="{1E278C81-4681-4216-8704-96D3DA99136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cellIs" priority="48" operator="equal" id="{86F8E487-6751-478A-8156-1E6BE561E7A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47E10237-8BED-47CC-8361-97F11A0028D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L31:P31 L32:N32 L33:M33</xm:sqref>
        </x14:conditionalFormatting>
        <x14:conditionalFormatting xmlns:xm="http://schemas.microsoft.com/office/excel/2006/main">
          <x14:cfRule type="cellIs" priority="47" operator="equal" id="{4305EC80-F936-4511-9066-EECD5FD7133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L31:P31 L32:N32 L33:M33</xm:sqref>
        </x14:conditionalFormatting>
        <x14:conditionalFormatting xmlns:xm="http://schemas.microsoft.com/office/excel/2006/main">
          <x14:cfRule type="cellIs" priority="45" operator="equal" id="{8665C204-A997-47BC-936B-11EAAAD8B39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CB2AE5BC-E7AE-47ED-BB71-E644E2FBA4D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O32</xm:sqref>
        </x14:conditionalFormatting>
        <x14:conditionalFormatting xmlns:xm="http://schemas.microsoft.com/office/excel/2006/main">
          <x14:cfRule type="cellIs" priority="44" operator="equal" id="{BDC511D4-248C-4FF1-8326-DEC6CA6B463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</xm:sqref>
        </x14:conditionalFormatting>
        <x14:conditionalFormatting xmlns:xm="http://schemas.microsoft.com/office/excel/2006/main">
          <x14:cfRule type="cellIs" priority="42" operator="equal" id="{65D5EE16-94F8-46A5-B94C-CC7D93C79F8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" operator="equal" id="{705A6657-AB7B-49FD-8547-6617C0D6DFB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ellIs" priority="41" operator="equal" id="{1D3A5F8E-4A51-4C60-88C3-BDF0530A752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ellIs" priority="38" operator="equal" id="{0281D88D-16D5-433C-81E5-FC9807166A5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ellIs" priority="39" operator="equal" id="{AC370035-81B4-4A37-9C17-CEE18E9C14C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341698B7-63D5-4310-B60C-17FDF87B85D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ellIs" priority="35" operator="equal" id="{430BB89A-F975-4BE1-83EF-06054518637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ellIs" priority="36" operator="equal" id="{4D2C8D74-B7E5-4274-9DF9-CE4E18C6870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099A9A69-7FC6-406B-B06D-F4C14CD9DB5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ellIs" priority="32" operator="equal" id="{4C4E07B7-2DA8-4CCB-B80C-24F4F8509CC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P33</xm:sqref>
        </x14:conditionalFormatting>
        <x14:conditionalFormatting xmlns:xm="http://schemas.microsoft.com/office/excel/2006/main">
          <x14:cfRule type="cellIs" priority="33" operator="equal" id="{C9C472F8-EE4C-44E7-9A47-6C642ECB918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2BE9A6DC-A3F6-4B78-A5C2-26A01B86032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P33</xm:sqref>
        </x14:conditionalFormatting>
        <x14:conditionalFormatting xmlns:xm="http://schemas.microsoft.com/office/excel/2006/main">
          <x14:cfRule type="cellIs" priority="30" operator="equal" id="{336C53EF-C103-4176-91D0-7432EDCF745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CA401B41-40F9-443D-8D2C-3B1822B60CC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Q29:U29</xm:sqref>
        </x14:conditionalFormatting>
        <x14:conditionalFormatting xmlns:xm="http://schemas.microsoft.com/office/excel/2006/main">
          <x14:cfRule type="cellIs" priority="29" operator="equal" id="{70A1BA88-1CFA-4310-9DCC-5C2ABDAE265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Q29:U29</xm:sqref>
        </x14:conditionalFormatting>
        <x14:conditionalFormatting xmlns:xm="http://schemas.microsoft.com/office/excel/2006/main">
          <x14:cfRule type="cellIs" priority="24" operator="equal" id="{CC6279A4-A31F-40E3-BC6F-2696A1BB498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5B3D9548-55D7-4AE7-9C3B-5C8E8436A6D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V19:Z23</xm:sqref>
        </x14:conditionalFormatting>
        <x14:conditionalFormatting xmlns:xm="http://schemas.microsoft.com/office/excel/2006/main">
          <x14:cfRule type="cellIs" priority="23" operator="equal" id="{E8D9E293-CCFB-413F-BE8E-E21E0023EAD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V19:Z23</xm:sqref>
        </x14:conditionalFormatting>
        <x14:conditionalFormatting xmlns:xm="http://schemas.microsoft.com/office/excel/2006/main">
          <x14:cfRule type="cellIs" priority="22" operator="equal" id="{04AE489B-0CC5-4830-8A0B-0C724B81E31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Y19:Y23</xm:sqref>
        </x14:conditionalFormatting>
        <x14:conditionalFormatting xmlns:xm="http://schemas.microsoft.com/office/excel/2006/main">
          <x14:cfRule type="cellIs" priority="21" operator="equal" id="{7977F9A8-1B0E-4285-8799-F5408EF11F9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Z19:Z23</xm:sqref>
        </x14:conditionalFormatting>
        <x14:conditionalFormatting xmlns:xm="http://schemas.microsoft.com/office/excel/2006/main">
          <x14:cfRule type="cellIs" priority="20" operator="equal" id="{BD7C9DD0-58AE-49E1-8DDF-0744F2E4CC2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Q13:U13</xm:sqref>
        </x14:conditionalFormatting>
        <x14:conditionalFormatting xmlns:xm="http://schemas.microsoft.com/office/excel/2006/main">
          <x14:cfRule type="cellIs" priority="17" operator="equal" id="{3CFE9036-DB80-46A6-812D-D5FFDFCB918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18" operator="equal" id="{9AFDE987-E9E1-477F-BB24-6C55B2E26A8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" operator="equal" id="{5EEB11AA-AB01-4F50-A3B8-CC83EA71124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15" operator="equal" id="{4CF15A3E-12BB-4A80-8A1C-8CECAD9FFD6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0AEFF43E-2961-49CB-888B-57759DE4468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Q8:U11</xm:sqref>
        </x14:conditionalFormatting>
        <x14:conditionalFormatting xmlns:xm="http://schemas.microsoft.com/office/excel/2006/main">
          <x14:cfRule type="cellIs" priority="14" operator="equal" id="{5FFEEC80-5AB8-4AE7-8429-02B462F2B68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Q8:U11</xm:sqref>
        </x14:conditionalFormatting>
        <x14:conditionalFormatting xmlns:xm="http://schemas.microsoft.com/office/excel/2006/main">
          <x14:cfRule type="cellIs" priority="7" operator="equal" id="{D739BC19-A0F8-497F-9C9F-D0A5676F874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B26:K26</xm:sqref>
        </x14:conditionalFormatting>
        <x14:conditionalFormatting xmlns:xm="http://schemas.microsoft.com/office/excel/2006/main">
          <x14:cfRule type="cellIs" priority="4" operator="equal" id="{4C1E30E0-45CD-4E78-8ADE-6D4DE0D1F73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B27 G27</xm:sqref>
        </x14:conditionalFormatting>
        <x14:conditionalFormatting xmlns:xm="http://schemas.microsoft.com/office/excel/2006/main">
          <x14:cfRule type="cellIs" priority="5" operator="equal" id="{A892AA4F-61C3-4BB3-8B67-92F5ED5A64A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CA079EC1-82C4-47DB-8C83-495584ED91B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B27 G27</xm:sqref>
        </x14:conditionalFormatting>
        <x14:conditionalFormatting xmlns:xm="http://schemas.microsoft.com/office/excel/2006/main">
          <x14:cfRule type="cellIs" priority="2" operator="equal" id="{AEBE300C-CD63-4B5D-9A29-658889CDEC5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C5C59EBE-A871-4A2D-9E38-794A5FF72CB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ellIs" priority="1" operator="equal" id="{8BA6B53F-19F9-4505-9507-9DB6AB12B45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Fórmulas!$A$2:$A$12</xm:f>
          </x14:formula1>
          <xm:sqref>C26:C28 H8:H11 M8:M11 W19:W23 W8:W11 C14:C16 H14:H16 H28:H29 R14:R16 W14:W16 M32:M34 H19:H23 M14:M16 C19:C23 C32:C34 H32:H34 R32:R34 W32:W34 W28:W29 R28:R29 M28:M29 M19:M23 R8:R11 C8:C11</xm:sqref>
        </x14:dataValidation>
        <x14:dataValidation type="list" allowBlank="1" showInputMessage="1" showErrorMessage="1">
          <x14:formula1>
            <xm:f>Fórmulas!$B$2:$B$27</xm:f>
          </x14:formula1>
          <xm:sqref>L28:L29 L32:L34 L19:L23 B19:B23 L14:L16 G19:G23 B14:B16 V14:V16 G14:G16 G28:G29 V28:V29 Q28:Q29 V32:V34 Q32:Q34 B32:B34 G32:G34 L8:L11 V8:V11 G8:G11 Q15:Q16 V19:V23 Q8:Q11 B26:B28 U16 B8:B11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zoomScale="80" zoomScaleNormal="80" workbookViewId="0">
      <selection activeCell="W32" sqref="W32"/>
    </sheetView>
  </sheetViews>
  <sheetFormatPr defaultRowHeight="15" x14ac:dyDescent="0.25"/>
  <cols>
    <col min="1" max="1" width="7.28515625" customWidth="1"/>
    <col min="4" max="4" width="11.42578125" customWidth="1"/>
    <col min="5" max="5" width="12.5703125" customWidth="1"/>
    <col min="6" max="6" width="15.5703125" customWidth="1"/>
    <col min="8" max="8" width="8.7109375" customWidth="1"/>
    <col min="9" max="9" width="11.42578125" customWidth="1"/>
    <col min="10" max="10" width="11.85546875" customWidth="1"/>
    <col min="11" max="11" width="13.85546875" customWidth="1"/>
    <col min="12" max="12" width="7.140625" customWidth="1"/>
    <col min="13" max="13" width="9" customWidth="1"/>
    <col min="15" max="15" width="11.7109375" customWidth="1"/>
    <col min="16" max="16" width="14.140625" customWidth="1"/>
    <col min="18" max="18" width="12.7109375" customWidth="1"/>
    <col min="19" max="19" width="12.140625" customWidth="1"/>
    <col min="20" max="20" width="10.5703125" bestFit="1" customWidth="1"/>
    <col min="21" max="21" width="13.42578125" bestFit="1" customWidth="1"/>
    <col min="24" max="24" width="11.5703125" customWidth="1"/>
    <col min="26" max="26" width="12.42578125" customWidth="1"/>
    <col min="27" max="27" width="8.140625" customWidth="1"/>
    <col min="29" max="29" width="18.140625" customWidth="1"/>
    <col min="30" max="30" width="31" customWidth="1"/>
  </cols>
  <sheetData>
    <row r="1" spans="1:30" ht="45.75" customHeight="1" x14ac:dyDescent="0.25">
      <c r="A1" s="589">
        <v>2025</v>
      </c>
      <c r="B1" s="590"/>
      <c r="C1" s="590"/>
      <c r="D1" s="590"/>
      <c r="E1" s="591"/>
      <c r="F1" s="12"/>
      <c r="G1" s="415" t="s">
        <v>67</v>
      </c>
      <c r="H1" s="416"/>
      <c r="I1" s="416"/>
      <c r="J1" s="416"/>
      <c r="K1" s="417"/>
      <c r="L1" s="592"/>
      <c r="M1" s="593"/>
      <c r="N1" s="593"/>
      <c r="O1" s="593"/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4"/>
    </row>
    <row r="2" spans="1:30" ht="17.25" customHeight="1" x14ac:dyDescent="0.25">
      <c r="A2" s="595" t="s">
        <v>10</v>
      </c>
      <c r="B2" s="596"/>
      <c r="C2" s="596"/>
      <c r="D2" s="596"/>
      <c r="E2" s="597"/>
      <c r="F2" s="351"/>
      <c r="G2" s="595" t="s">
        <v>9</v>
      </c>
      <c r="H2" s="596"/>
      <c r="I2" s="596"/>
      <c r="J2" s="597"/>
      <c r="K2" s="351"/>
      <c r="L2" s="598" t="s">
        <v>56</v>
      </c>
      <c r="M2" s="599"/>
      <c r="N2" s="599"/>
      <c r="O2" s="599"/>
      <c r="P2" s="599"/>
      <c r="Q2" s="599"/>
      <c r="R2" s="599"/>
      <c r="S2" s="599"/>
      <c r="T2" s="599"/>
      <c r="U2" s="599"/>
      <c r="V2" s="599"/>
      <c r="W2" s="599"/>
      <c r="X2" s="599"/>
      <c r="Y2" s="599"/>
      <c r="Z2" s="599"/>
      <c r="AA2" s="600"/>
    </row>
    <row r="3" spans="1:30" ht="18" customHeight="1" x14ac:dyDescent="0.25">
      <c r="A3" s="568" t="s">
        <v>12</v>
      </c>
      <c r="B3" s="569"/>
      <c r="C3" s="569"/>
      <c r="D3" s="569"/>
      <c r="E3" s="569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  <c r="T3" s="569"/>
      <c r="U3" s="569"/>
      <c r="V3" s="569"/>
      <c r="W3" s="569"/>
      <c r="X3" s="569"/>
      <c r="Y3" s="569"/>
      <c r="Z3" s="569"/>
      <c r="AA3" s="570"/>
    </row>
    <row r="4" spans="1:30" ht="16.5" customHeight="1" x14ac:dyDescent="0.25">
      <c r="A4" s="571" t="s">
        <v>13</v>
      </c>
      <c r="B4" s="572"/>
      <c r="C4" s="572"/>
      <c r="D4" s="572"/>
      <c r="E4" s="573"/>
      <c r="F4" s="574" t="s">
        <v>442</v>
      </c>
      <c r="G4" s="575"/>
      <c r="H4" s="575"/>
      <c r="I4" s="575"/>
      <c r="J4" s="575"/>
      <c r="K4" s="576"/>
      <c r="L4" s="577"/>
      <c r="M4" s="578"/>
      <c r="N4" s="578"/>
      <c r="O4" s="578"/>
      <c r="P4" s="578"/>
      <c r="Q4" s="578"/>
      <c r="R4" s="578"/>
      <c r="S4" s="578"/>
      <c r="T4" s="578"/>
      <c r="U4" s="578"/>
      <c r="V4" s="578"/>
      <c r="W4" s="578"/>
      <c r="X4" s="578"/>
      <c r="Y4" s="578"/>
      <c r="Z4" s="578"/>
      <c r="AA4" s="579"/>
    </row>
    <row r="5" spans="1:30" ht="15.75" customHeight="1" thickBot="1" x14ac:dyDescent="0.3">
      <c r="A5" s="18" t="s">
        <v>14</v>
      </c>
      <c r="B5" s="580" t="s">
        <v>0</v>
      </c>
      <c r="C5" s="581"/>
      <c r="D5" s="581"/>
      <c r="E5" s="581"/>
      <c r="F5" s="582"/>
      <c r="G5" s="583" t="s">
        <v>1</v>
      </c>
      <c r="H5" s="584"/>
      <c r="I5" s="584"/>
      <c r="J5" s="584"/>
      <c r="K5" s="585"/>
      <c r="L5" s="586" t="s">
        <v>2</v>
      </c>
      <c r="M5" s="587"/>
      <c r="N5" s="587"/>
      <c r="O5" s="587"/>
      <c r="P5" s="588"/>
      <c r="Q5" s="580" t="s">
        <v>3</v>
      </c>
      <c r="R5" s="581"/>
      <c r="S5" s="581"/>
      <c r="T5" s="581"/>
      <c r="U5" s="582"/>
      <c r="V5" s="583" t="s">
        <v>4</v>
      </c>
      <c r="W5" s="584"/>
      <c r="X5" s="584"/>
      <c r="Y5" s="584"/>
      <c r="Z5" s="585"/>
      <c r="AA5" s="19" t="s">
        <v>15</v>
      </c>
    </row>
    <row r="6" spans="1:30" ht="15.75" thickBot="1" x14ac:dyDescent="0.3">
      <c r="A6" s="36" t="s">
        <v>57</v>
      </c>
      <c r="B6" s="489"/>
      <c r="C6" s="490"/>
      <c r="D6" s="490"/>
      <c r="E6" s="490"/>
      <c r="F6" s="491"/>
      <c r="G6" s="563">
        <v>1</v>
      </c>
      <c r="H6" s="564"/>
      <c r="I6" s="564"/>
      <c r="J6" s="564"/>
      <c r="K6" s="565"/>
      <c r="L6" s="563">
        <v>2</v>
      </c>
      <c r="M6" s="564"/>
      <c r="N6" s="564"/>
      <c r="O6" s="564"/>
      <c r="P6" s="565"/>
      <c r="Q6" s="489">
        <v>3</v>
      </c>
      <c r="R6" s="490"/>
      <c r="S6" s="490"/>
      <c r="T6" s="490"/>
      <c r="U6" s="491"/>
      <c r="V6" s="509">
        <v>4</v>
      </c>
      <c r="W6" s="566"/>
      <c r="X6" s="566"/>
      <c r="Y6" s="566"/>
      <c r="Z6" s="567"/>
      <c r="AA6" s="35">
        <v>5</v>
      </c>
    </row>
    <row r="7" spans="1:30" ht="16.5" x14ac:dyDescent="0.25">
      <c r="A7" s="4" t="s">
        <v>57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58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58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58</v>
      </c>
      <c r="Q7" s="5" t="s">
        <v>16</v>
      </c>
      <c r="R7" s="5" t="s">
        <v>17</v>
      </c>
      <c r="S7" s="5" t="s">
        <v>18</v>
      </c>
      <c r="T7" s="5" t="s">
        <v>19</v>
      </c>
      <c r="U7" s="5" t="s">
        <v>58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58</v>
      </c>
      <c r="AA7" s="4" t="s">
        <v>57</v>
      </c>
      <c r="AC7" s="28" t="s">
        <v>5</v>
      </c>
      <c r="AD7" s="43">
        <v>45839</v>
      </c>
    </row>
    <row r="8" spans="1:30" ht="83.25" customHeight="1" x14ac:dyDescent="0.25">
      <c r="A8" s="6" t="s">
        <v>57</v>
      </c>
      <c r="B8" s="38"/>
      <c r="C8" s="38"/>
      <c r="D8" s="38"/>
      <c r="E8" s="38"/>
      <c r="F8" s="38"/>
      <c r="G8" s="38" t="s">
        <v>31</v>
      </c>
      <c r="H8" s="38"/>
      <c r="I8" s="38"/>
      <c r="J8" s="38"/>
      <c r="K8" s="38" t="s">
        <v>84</v>
      </c>
      <c r="L8" s="38" t="s">
        <v>29</v>
      </c>
      <c r="M8" s="38"/>
      <c r="N8" s="38" t="s">
        <v>460</v>
      </c>
      <c r="O8" s="38" t="s">
        <v>422</v>
      </c>
      <c r="P8" s="38" t="s">
        <v>419</v>
      </c>
      <c r="Q8" s="353" t="s">
        <v>444</v>
      </c>
      <c r="R8" s="352"/>
      <c r="S8" s="354" t="s">
        <v>446</v>
      </c>
      <c r="T8" s="354" t="s">
        <v>139</v>
      </c>
      <c r="U8" s="352" t="s">
        <v>445</v>
      </c>
      <c r="V8" s="38" t="s">
        <v>47</v>
      </c>
      <c r="W8" s="38"/>
      <c r="X8" s="38" t="s">
        <v>458</v>
      </c>
      <c r="Y8" s="40" t="s">
        <v>456</v>
      </c>
      <c r="Z8" s="38" t="s">
        <v>459</v>
      </c>
      <c r="AA8" s="39"/>
      <c r="AC8" s="31" t="s">
        <v>8</v>
      </c>
      <c r="AD8" s="30">
        <f>DAY(AD7)</f>
        <v>1</v>
      </c>
    </row>
    <row r="9" spans="1:30" ht="83.25" customHeight="1" x14ac:dyDescent="0.25">
      <c r="A9" s="6"/>
      <c r="B9" s="38"/>
      <c r="C9" s="38"/>
      <c r="D9" s="38"/>
      <c r="E9" s="38"/>
      <c r="F9" s="38"/>
      <c r="G9" s="38" t="s">
        <v>31</v>
      </c>
      <c r="H9" s="38"/>
      <c r="I9" s="38"/>
      <c r="J9" s="38" t="s">
        <v>139</v>
      </c>
      <c r="K9" s="38" t="s">
        <v>447</v>
      </c>
      <c r="L9" s="38" t="s">
        <v>35</v>
      </c>
      <c r="M9" s="38"/>
      <c r="N9" s="38" t="s">
        <v>446</v>
      </c>
      <c r="O9" s="38" t="s">
        <v>139</v>
      </c>
      <c r="P9" s="38" t="s">
        <v>443</v>
      </c>
      <c r="Q9" s="353" t="s">
        <v>97</v>
      </c>
      <c r="R9" s="352"/>
      <c r="S9" s="354"/>
      <c r="T9" s="354" t="s">
        <v>450</v>
      </c>
      <c r="U9" s="353" t="s">
        <v>451</v>
      </c>
      <c r="V9" s="38"/>
      <c r="W9" s="38"/>
      <c r="X9" s="38"/>
      <c r="Y9" s="40"/>
      <c r="Z9" s="38"/>
      <c r="AA9" s="39"/>
      <c r="AC9" s="31"/>
      <c r="AD9" s="30"/>
    </row>
    <row r="10" spans="1:30" ht="29.25" customHeight="1" thickBot="1" x14ac:dyDescent="0.3">
      <c r="A10" s="6" t="s">
        <v>57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 t="s">
        <v>45</v>
      </c>
      <c r="M10" s="38"/>
      <c r="N10" s="38" t="s">
        <v>303</v>
      </c>
      <c r="O10" s="38" t="s">
        <v>133</v>
      </c>
      <c r="P10" s="38" t="s">
        <v>457</v>
      </c>
      <c r="Q10" s="355"/>
      <c r="R10" s="352"/>
      <c r="S10" s="352"/>
      <c r="T10" s="355"/>
      <c r="U10" s="355"/>
      <c r="V10" s="38"/>
      <c r="W10" s="38"/>
      <c r="X10" s="38"/>
      <c r="Y10" s="38"/>
      <c r="Z10" s="38"/>
      <c r="AA10" s="39"/>
      <c r="AC10" s="31" t="s">
        <v>9</v>
      </c>
      <c r="AD10" s="30">
        <f>MONTH(AD7)</f>
        <v>7</v>
      </c>
    </row>
    <row r="11" spans="1:30" ht="17.25" customHeight="1" thickBot="1" x14ac:dyDescent="0.3">
      <c r="A11" s="36">
        <v>6</v>
      </c>
      <c r="B11" s="489">
        <v>7</v>
      </c>
      <c r="C11" s="490"/>
      <c r="D11" s="490"/>
      <c r="E11" s="490"/>
      <c r="F11" s="491"/>
      <c r="G11" s="509">
        <v>8</v>
      </c>
      <c r="H11" s="566"/>
      <c r="I11" s="566"/>
      <c r="J11" s="566"/>
      <c r="K11" s="567"/>
      <c r="L11" s="563">
        <v>9</v>
      </c>
      <c r="M11" s="564"/>
      <c r="N11" s="564"/>
      <c r="O11" s="564"/>
      <c r="P11" s="565"/>
      <c r="Q11" s="601">
        <v>10</v>
      </c>
      <c r="R11" s="602"/>
      <c r="S11" s="602"/>
      <c r="T11" s="602"/>
      <c r="U11" s="603"/>
      <c r="V11" s="509">
        <v>11</v>
      </c>
      <c r="W11" s="566"/>
      <c r="X11" s="566"/>
      <c r="Y11" s="566"/>
      <c r="Z11" s="567"/>
      <c r="AA11" s="35">
        <v>12</v>
      </c>
      <c r="AC11" s="31" t="s">
        <v>10</v>
      </c>
      <c r="AD11" s="30">
        <f>YEAR(AD7)</f>
        <v>2025</v>
      </c>
    </row>
    <row r="12" spans="1:30" ht="16.5" customHeight="1" x14ac:dyDescent="0.25">
      <c r="A12" s="4" t="s">
        <v>57</v>
      </c>
      <c r="B12" s="5" t="s">
        <v>16</v>
      </c>
      <c r="C12" s="5" t="s">
        <v>17</v>
      </c>
      <c r="D12" s="5" t="s">
        <v>18</v>
      </c>
      <c r="E12" s="5" t="s">
        <v>19</v>
      </c>
      <c r="F12" s="5" t="s">
        <v>58</v>
      </c>
      <c r="G12" s="5" t="s">
        <v>16</v>
      </c>
      <c r="H12" s="5" t="s">
        <v>17</v>
      </c>
      <c r="I12" s="5" t="s">
        <v>18</v>
      </c>
      <c r="J12" s="5" t="s">
        <v>19</v>
      </c>
      <c r="K12" s="5" t="s">
        <v>58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58</v>
      </c>
      <c r="Q12" s="5" t="s">
        <v>16</v>
      </c>
      <c r="R12" s="5" t="s">
        <v>17</v>
      </c>
      <c r="S12" s="5" t="s">
        <v>18</v>
      </c>
      <c r="T12" s="5" t="s">
        <v>19</v>
      </c>
      <c r="U12" s="5" t="s">
        <v>58</v>
      </c>
      <c r="V12" s="5" t="s">
        <v>16</v>
      </c>
      <c r="W12" s="5" t="s">
        <v>17</v>
      </c>
      <c r="X12" s="5" t="s">
        <v>18</v>
      </c>
      <c r="Y12" s="5" t="s">
        <v>19</v>
      </c>
      <c r="Z12" s="5" t="s">
        <v>58</v>
      </c>
      <c r="AA12" s="4" t="s">
        <v>57</v>
      </c>
      <c r="AC12" s="31" t="s">
        <v>6</v>
      </c>
      <c r="AD12" s="32">
        <f>DATE(AD11,AD10,1)</f>
        <v>45839</v>
      </c>
    </row>
    <row r="13" spans="1:30" ht="85.5" x14ac:dyDescent="0.25">
      <c r="A13" s="39" t="s">
        <v>57</v>
      </c>
      <c r="B13" s="38" t="s">
        <v>35</v>
      </c>
      <c r="C13" s="38"/>
      <c r="D13" s="8" t="s">
        <v>408</v>
      </c>
      <c r="E13" s="38" t="s">
        <v>468</v>
      </c>
      <c r="F13" s="8" t="s">
        <v>467</v>
      </c>
      <c r="G13" s="38" t="s">
        <v>35</v>
      </c>
      <c r="H13" s="38"/>
      <c r="I13" s="38" t="s">
        <v>303</v>
      </c>
      <c r="J13" s="86" t="s">
        <v>95</v>
      </c>
      <c r="K13" s="86" t="s">
        <v>472</v>
      </c>
      <c r="L13" s="38" t="s">
        <v>31</v>
      </c>
      <c r="M13" s="38" t="s">
        <v>454</v>
      </c>
      <c r="N13" s="38"/>
      <c r="O13" s="38" t="s">
        <v>470</v>
      </c>
      <c r="P13" s="38" t="s">
        <v>469</v>
      </c>
      <c r="Q13" s="84" t="s">
        <v>23</v>
      </c>
      <c r="R13" s="84"/>
      <c r="S13" s="84" t="s">
        <v>408</v>
      </c>
      <c r="T13" s="84" t="s">
        <v>95</v>
      </c>
      <c r="U13" s="89" t="s">
        <v>473</v>
      </c>
      <c r="V13" s="38" t="s">
        <v>29</v>
      </c>
      <c r="W13" s="38"/>
      <c r="X13" s="38" t="s">
        <v>479</v>
      </c>
      <c r="Y13" s="38" t="s">
        <v>464</v>
      </c>
      <c r="Z13" s="38" t="s">
        <v>465</v>
      </c>
      <c r="AA13" s="39" t="s">
        <v>57</v>
      </c>
      <c r="AC13" s="31" t="s">
        <v>11</v>
      </c>
      <c r="AD13" s="30">
        <f>WEEKDAY(AD12)</f>
        <v>3</v>
      </c>
    </row>
    <row r="14" spans="1:30" ht="71.25" x14ac:dyDescent="0.25">
      <c r="A14" s="39" t="s">
        <v>57</v>
      </c>
      <c r="B14" s="38"/>
      <c r="C14" s="38"/>
      <c r="D14" s="38"/>
      <c r="E14" s="38"/>
      <c r="F14" s="38"/>
      <c r="G14" s="38"/>
      <c r="H14" s="38"/>
      <c r="I14" s="38"/>
      <c r="J14" s="38"/>
      <c r="K14" s="17"/>
      <c r="L14" s="38"/>
      <c r="M14" s="38"/>
      <c r="N14" s="38"/>
      <c r="O14" s="38"/>
      <c r="P14" s="38"/>
      <c r="Q14" s="38" t="s">
        <v>45</v>
      </c>
      <c r="R14" s="38"/>
      <c r="S14" s="38" t="s">
        <v>471</v>
      </c>
      <c r="T14" s="38" t="s">
        <v>139</v>
      </c>
      <c r="U14" s="38" t="s">
        <v>461</v>
      </c>
      <c r="V14" s="38" t="s">
        <v>37</v>
      </c>
      <c r="W14" s="38"/>
      <c r="X14" s="38" t="s">
        <v>479</v>
      </c>
      <c r="Y14" s="38" t="s">
        <v>466</v>
      </c>
      <c r="Z14" s="38" t="s">
        <v>465</v>
      </c>
      <c r="AA14" s="39" t="s">
        <v>57</v>
      </c>
      <c r="AC14" s="31" t="s">
        <v>7</v>
      </c>
      <c r="AD14" s="32">
        <f>EOMONTH(AD7,0)</f>
        <v>45869</v>
      </c>
    </row>
    <row r="15" spans="1:30" ht="36.75" customHeight="1" thickBot="1" x14ac:dyDescent="0.3">
      <c r="A15" s="39" t="s">
        <v>57</v>
      </c>
      <c r="B15" s="58"/>
      <c r="C15" s="58"/>
      <c r="D15" s="58"/>
      <c r="E15" s="58"/>
      <c r="F15" s="58"/>
      <c r="G15" s="90"/>
      <c r="H15" s="90"/>
      <c r="I15" s="90"/>
      <c r="J15" s="90"/>
      <c r="K15" s="90"/>
      <c r="L15" s="58"/>
      <c r="M15" s="58"/>
      <c r="N15" s="58"/>
      <c r="O15" s="58"/>
      <c r="P15" s="58"/>
      <c r="Q15" s="58" t="s">
        <v>35</v>
      </c>
      <c r="R15" s="58"/>
      <c r="S15" s="58" t="s">
        <v>408</v>
      </c>
      <c r="T15" s="38" t="s">
        <v>462</v>
      </c>
      <c r="U15" s="58" t="s">
        <v>463</v>
      </c>
      <c r="V15" s="58"/>
      <c r="W15" s="58"/>
      <c r="X15" s="58"/>
      <c r="Y15" s="58"/>
      <c r="Z15" s="58"/>
      <c r="AA15" s="39" t="s">
        <v>57</v>
      </c>
      <c r="AC15" s="33" t="s">
        <v>8</v>
      </c>
      <c r="AD15" s="34">
        <f>DAY(AD14)</f>
        <v>31</v>
      </c>
    </row>
    <row r="16" spans="1:30" ht="15.75" customHeight="1" thickBot="1" x14ac:dyDescent="0.3">
      <c r="A16" s="36">
        <v>13</v>
      </c>
      <c r="B16" s="489">
        <v>14</v>
      </c>
      <c r="C16" s="490"/>
      <c r="D16" s="490"/>
      <c r="E16" s="490"/>
      <c r="F16" s="491"/>
      <c r="G16" s="509">
        <v>15</v>
      </c>
      <c r="H16" s="566"/>
      <c r="I16" s="566"/>
      <c r="J16" s="566"/>
      <c r="K16" s="567"/>
      <c r="L16" s="563">
        <v>16</v>
      </c>
      <c r="M16" s="564"/>
      <c r="N16" s="564"/>
      <c r="O16" s="564"/>
      <c r="P16" s="565"/>
      <c r="Q16" s="489">
        <v>17</v>
      </c>
      <c r="R16" s="490"/>
      <c r="S16" s="490"/>
      <c r="T16" s="490"/>
      <c r="U16" s="491"/>
      <c r="V16" s="509">
        <v>18</v>
      </c>
      <c r="W16" s="566"/>
      <c r="X16" s="566"/>
      <c r="Y16" s="566"/>
      <c r="Z16" s="567"/>
      <c r="AA16" s="51">
        <v>19</v>
      </c>
    </row>
    <row r="17" spans="1:28" x14ac:dyDescent="0.25">
      <c r="A17" s="4" t="s">
        <v>57</v>
      </c>
      <c r="B17" s="5" t="s">
        <v>16</v>
      </c>
      <c r="C17" s="5" t="s">
        <v>17</v>
      </c>
      <c r="D17" s="5" t="s">
        <v>18</v>
      </c>
      <c r="E17" s="5" t="s">
        <v>19</v>
      </c>
      <c r="F17" s="5" t="s">
        <v>58</v>
      </c>
      <c r="G17" s="5" t="s">
        <v>16</v>
      </c>
      <c r="H17" s="5" t="s">
        <v>17</v>
      </c>
      <c r="I17" s="5" t="s">
        <v>18</v>
      </c>
      <c r="J17" s="5" t="s">
        <v>19</v>
      </c>
      <c r="K17" s="5" t="s">
        <v>58</v>
      </c>
      <c r="L17" s="5" t="s">
        <v>16</v>
      </c>
      <c r="M17" s="5" t="s">
        <v>17</v>
      </c>
      <c r="N17" s="5" t="s">
        <v>18</v>
      </c>
      <c r="O17" s="5" t="s">
        <v>19</v>
      </c>
      <c r="P17" s="5" t="s">
        <v>58</v>
      </c>
      <c r="Q17" s="5" t="s">
        <v>16</v>
      </c>
      <c r="R17" s="5" t="s">
        <v>17</v>
      </c>
      <c r="S17" s="5" t="s">
        <v>18</v>
      </c>
      <c r="T17" s="5" t="s">
        <v>19</v>
      </c>
      <c r="U17" s="5" t="s">
        <v>58</v>
      </c>
      <c r="V17" s="5" t="s">
        <v>16</v>
      </c>
      <c r="W17" s="5" t="s">
        <v>17</v>
      </c>
      <c r="X17" s="5" t="s">
        <v>18</v>
      </c>
      <c r="Y17" s="5" t="s">
        <v>19</v>
      </c>
      <c r="Z17" s="5" t="s">
        <v>58</v>
      </c>
      <c r="AA17" s="4" t="s">
        <v>57</v>
      </c>
    </row>
    <row r="18" spans="1:28" ht="46.5" customHeight="1" x14ac:dyDescent="0.25">
      <c r="A18" s="6" t="s">
        <v>57</v>
      </c>
      <c r="B18" s="88" t="s">
        <v>27</v>
      </c>
      <c r="C18" s="88"/>
      <c r="D18" s="89" t="s">
        <v>446</v>
      </c>
      <c r="E18" s="84" t="s">
        <v>455</v>
      </c>
      <c r="F18" s="89" t="s">
        <v>449</v>
      </c>
      <c r="G18" s="8" t="s">
        <v>27</v>
      </c>
      <c r="H18" s="8" t="s">
        <v>454</v>
      </c>
      <c r="I18" s="8" t="s">
        <v>481</v>
      </c>
      <c r="J18" s="8" t="s">
        <v>452</v>
      </c>
      <c r="K18" s="279" t="s">
        <v>453</v>
      </c>
      <c r="L18" s="38" t="s">
        <v>29</v>
      </c>
      <c r="M18" s="38"/>
      <c r="N18" s="38"/>
      <c r="O18" s="38" t="s">
        <v>476</v>
      </c>
      <c r="P18" s="86" t="s">
        <v>475</v>
      </c>
      <c r="Q18" s="88"/>
      <c r="R18" s="88"/>
      <c r="S18" s="88" t="s">
        <v>488</v>
      </c>
      <c r="T18" s="84" t="s">
        <v>509</v>
      </c>
      <c r="U18" s="84" t="s">
        <v>510</v>
      </c>
      <c r="V18" s="88"/>
      <c r="W18" s="88"/>
      <c r="X18" s="88"/>
      <c r="Y18" s="84"/>
      <c r="Z18" s="84"/>
      <c r="AA18" s="4" t="s">
        <v>57</v>
      </c>
    </row>
    <row r="19" spans="1:28" ht="15" customHeight="1" x14ac:dyDescent="0.25">
      <c r="A19" s="6" t="s">
        <v>57</v>
      </c>
      <c r="B19" s="95" t="s">
        <v>45</v>
      </c>
      <c r="C19" s="95"/>
      <c r="D19" s="100" t="s">
        <v>488</v>
      </c>
      <c r="E19" s="101" t="s">
        <v>489</v>
      </c>
      <c r="F19" s="100" t="s">
        <v>490</v>
      </c>
      <c r="G19" s="84" t="s">
        <v>35</v>
      </c>
      <c r="H19" s="84"/>
      <c r="I19" s="356" t="s">
        <v>480</v>
      </c>
      <c r="J19" s="84" t="s">
        <v>95</v>
      </c>
      <c r="K19" s="89" t="s">
        <v>473</v>
      </c>
      <c r="L19" s="38"/>
      <c r="M19" s="38"/>
      <c r="N19" s="38"/>
      <c r="O19" s="38"/>
      <c r="P19" s="38" t="s">
        <v>83</v>
      </c>
      <c r="Q19" s="38"/>
      <c r="R19" s="38"/>
      <c r="S19" s="95"/>
      <c r="T19" s="101"/>
      <c r="U19" s="101"/>
      <c r="V19" s="88"/>
      <c r="W19" s="88"/>
      <c r="X19" s="95"/>
      <c r="Y19" s="101"/>
      <c r="Z19" s="101"/>
      <c r="AA19" s="4" t="s">
        <v>57</v>
      </c>
    </row>
    <row r="20" spans="1:28" ht="15" customHeight="1" x14ac:dyDescent="0.25">
      <c r="A20" s="6" t="s">
        <v>57</v>
      </c>
      <c r="B20" s="94"/>
      <c r="C20" s="94"/>
      <c r="D20" s="94"/>
      <c r="E20" s="94"/>
      <c r="F20" s="94"/>
      <c r="G20" s="88" t="s">
        <v>40</v>
      </c>
      <c r="H20" s="95"/>
      <c r="I20" s="95" t="s">
        <v>303</v>
      </c>
      <c r="J20" s="95" t="s">
        <v>491</v>
      </c>
      <c r="K20" s="95" t="s">
        <v>492</v>
      </c>
      <c r="L20" s="8"/>
      <c r="M20" s="8"/>
      <c r="N20" s="9"/>
      <c r="O20" s="9"/>
      <c r="P20" s="9" t="s">
        <v>83</v>
      </c>
      <c r="Q20" s="9"/>
      <c r="R20" s="9"/>
      <c r="S20" s="95"/>
      <c r="T20" s="101"/>
      <c r="U20" s="101"/>
      <c r="V20" s="9"/>
      <c r="W20" s="9"/>
      <c r="X20" s="95"/>
      <c r="Y20" s="101"/>
      <c r="Z20" s="101"/>
      <c r="AA20" s="87" t="s">
        <v>57</v>
      </c>
    </row>
    <row r="21" spans="1:28" ht="15" customHeight="1" x14ac:dyDescent="0.25">
      <c r="A21" s="6" t="s">
        <v>57</v>
      </c>
      <c r="B21" s="112"/>
      <c r="C21" s="94"/>
      <c r="D21" s="94"/>
      <c r="E21" s="112"/>
      <c r="F21" s="91"/>
      <c r="G21" s="111"/>
      <c r="H21" s="108"/>
      <c r="I21" s="95"/>
      <c r="J21" s="95"/>
      <c r="K21" s="109"/>
      <c r="L21" s="106" t="s">
        <v>45</v>
      </c>
      <c r="M21" s="8"/>
      <c r="N21" s="8" t="s">
        <v>293</v>
      </c>
      <c r="O21" s="106"/>
      <c r="P21" s="106" t="s">
        <v>487</v>
      </c>
      <c r="Q21" s="106"/>
      <c r="R21" s="8"/>
      <c r="S21" s="108"/>
      <c r="T21" s="107"/>
      <c r="U21" s="107"/>
      <c r="V21" s="106"/>
      <c r="W21" s="8"/>
      <c r="X21" s="108"/>
      <c r="Y21" s="107"/>
      <c r="Z21" s="107"/>
      <c r="AA21" s="6" t="s">
        <v>57</v>
      </c>
      <c r="AB21" s="104"/>
    </row>
    <row r="22" spans="1:28" ht="15.75" customHeight="1" thickBot="1" x14ac:dyDescent="0.3">
      <c r="A22" s="6" t="s">
        <v>57</v>
      </c>
      <c r="B22" s="98"/>
      <c r="C22" s="98"/>
      <c r="D22" s="97"/>
      <c r="E22" s="98"/>
      <c r="F22" s="98"/>
      <c r="G22" s="96"/>
      <c r="H22" s="96"/>
      <c r="I22" s="110"/>
      <c r="J22" s="96"/>
      <c r="K22" s="96"/>
      <c r="L22" s="92"/>
      <c r="M22" s="103"/>
      <c r="N22" s="8"/>
      <c r="O22" s="105"/>
      <c r="P22" s="105"/>
      <c r="Q22" s="92"/>
      <c r="R22" s="92"/>
      <c r="S22" s="102"/>
      <c r="T22" s="93"/>
      <c r="U22" s="93"/>
      <c r="V22" s="92"/>
      <c r="W22" s="92"/>
      <c r="X22" s="102"/>
      <c r="Y22" s="93"/>
      <c r="Z22" s="93"/>
      <c r="AA22" s="6" t="s">
        <v>57</v>
      </c>
    </row>
    <row r="23" spans="1:28" ht="13.5" customHeight="1" thickBot="1" x14ac:dyDescent="0.3">
      <c r="A23" s="54">
        <v>20</v>
      </c>
      <c r="B23" s="616">
        <v>21</v>
      </c>
      <c r="C23" s="490"/>
      <c r="D23" s="490"/>
      <c r="E23" s="490"/>
      <c r="F23" s="617"/>
      <c r="G23" s="618">
        <v>22</v>
      </c>
      <c r="H23" s="566"/>
      <c r="I23" s="566"/>
      <c r="J23" s="566"/>
      <c r="K23" s="619"/>
      <c r="L23" s="620">
        <v>23</v>
      </c>
      <c r="M23" s="564"/>
      <c r="N23" s="564"/>
      <c r="O23" s="564"/>
      <c r="P23" s="621"/>
      <c r="Q23" s="616">
        <v>24</v>
      </c>
      <c r="R23" s="490"/>
      <c r="S23" s="490"/>
      <c r="T23" s="490"/>
      <c r="U23" s="617"/>
      <c r="V23" s="618">
        <v>25</v>
      </c>
      <c r="W23" s="566"/>
      <c r="X23" s="566"/>
      <c r="Y23" s="566"/>
      <c r="Z23" s="567"/>
      <c r="AA23" s="51">
        <v>26</v>
      </c>
    </row>
    <row r="24" spans="1:28" ht="27" customHeight="1" x14ac:dyDescent="0.25">
      <c r="A24" s="4" t="s">
        <v>57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58</v>
      </c>
      <c r="G24" s="5" t="s">
        <v>16</v>
      </c>
      <c r="H24" s="5" t="s">
        <v>17</v>
      </c>
      <c r="I24" s="5" t="s">
        <v>18</v>
      </c>
      <c r="J24" s="5" t="s">
        <v>19</v>
      </c>
      <c r="K24" s="5" t="s">
        <v>58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58</v>
      </c>
      <c r="Q24" s="5" t="s">
        <v>16</v>
      </c>
      <c r="R24" s="5" t="s">
        <v>17</v>
      </c>
      <c r="S24" s="5" t="s">
        <v>18</v>
      </c>
      <c r="T24" s="5" t="s">
        <v>19</v>
      </c>
      <c r="U24" s="5" t="s">
        <v>58</v>
      </c>
      <c r="V24" s="5" t="s">
        <v>16</v>
      </c>
      <c r="W24" s="5" t="s">
        <v>17</v>
      </c>
      <c r="X24" s="5" t="s">
        <v>18</v>
      </c>
      <c r="Y24" s="5" t="s">
        <v>19</v>
      </c>
      <c r="Z24" s="5" t="s">
        <v>58</v>
      </c>
      <c r="AA24" s="4" t="s">
        <v>57</v>
      </c>
    </row>
    <row r="25" spans="1:28" ht="56.25" customHeight="1" x14ac:dyDescent="0.25">
      <c r="A25" s="4" t="s">
        <v>57</v>
      </c>
      <c r="B25" s="364" t="s">
        <v>371</v>
      </c>
      <c r="C25" s="362"/>
      <c r="D25" s="365" t="s">
        <v>519</v>
      </c>
      <c r="E25" s="362" t="s">
        <v>483</v>
      </c>
      <c r="F25" s="363" t="s">
        <v>482</v>
      </c>
      <c r="G25" s="360"/>
      <c r="H25" s="361"/>
      <c r="I25" s="360"/>
      <c r="J25" s="360"/>
      <c r="K25" s="360"/>
      <c r="L25" s="122"/>
      <c r="M25" s="122"/>
      <c r="N25" s="123"/>
      <c r="O25" s="122"/>
      <c r="P25" s="121"/>
      <c r="Q25" s="5"/>
      <c r="R25" s="5"/>
      <c r="S25" s="122"/>
      <c r="T25" s="122"/>
      <c r="U25" s="122"/>
      <c r="V25" s="122"/>
      <c r="W25" s="5"/>
      <c r="X25" s="5"/>
      <c r="Y25" s="122"/>
      <c r="Z25" s="122"/>
      <c r="AA25" s="4" t="s">
        <v>57</v>
      </c>
    </row>
    <row r="26" spans="1:28" ht="60" customHeight="1" x14ac:dyDescent="0.25">
      <c r="A26" s="4" t="s">
        <v>57</v>
      </c>
      <c r="B26" s="362" t="s">
        <v>498</v>
      </c>
      <c r="C26" s="362"/>
      <c r="D26" s="365" t="s">
        <v>518</v>
      </c>
      <c r="E26" s="365" t="s">
        <v>455</v>
      </c>
      <c r="F26" s="363" t="s">
        <v>497</v>
      </c>
      <c r="G26" s="122" t="s">
        <v>35</v>
      </c>
      <c r="H26" s="122"/>
      <c r="I26" s="122" t="s">
        <v>486</v>
      </c>
      <c r="J26" s="122" t="s">
        <v>452</v>
      </c>
      <c r="K26" s="122" t="s">
        <v>453</v>
      </c>
      <c r="L26" s="122" t="s">
        <v>97</v>
      </c>
      <c r="M26" s="5"/>
      <c r="N26" s="123" t="s">
        <v>446</v>
      </c>
      <c r="O26" s="122" t="s">
        <v>139</v>
      </c>
      <c r="P26" s="121" t="s">
        <v>448</v>
      </c>
      <c r="Q26" s="122" t="s">
        <v>503</v>
      </c>
      <c r="R26" s="122" t="s">
        <v>511</v>
      </c>
      <c r="S26" s="122" t="s">
        <v>520</v>
      </c>
      <c r="T26" s="122" t="s">
        <v>504</v>
      </c>
      <c r="U26" s="5" t="s">
        <v>505</v>
      </c>
      <c r="V26" s="5"/>
      <c r="W26" s="5"/>
      <c r="X26" s="5"/>
      <c r="Y26" s="5"/>
      <c r="Z26" s="5"/>
      <c r="AA26" s="4" t="s">
        <v>57</v>
      </c>
    </row>
    <row r="27" spans="1:28" ht="15" customHeight="1" x14ac:dyDescent="0.25">
      <c r="A27" s="4" t="s">
        <v>57</v>
      </c>
      <c r="B27" s="1"/>
      <c r="C27" s="1"/>
      <c r="D27" s="1"/>
      <c r="E27" s="1"/>
      <c r="F27" s="1"/>
      <c r="G27" s="84"/>
      <c r="H27" s="84"/>
      <c r="I27" s="84"/>
      <c r="J27" s="84"/>
      <c r="K27" s="84"/>
      <c r="L27" s="38"/>
      <c r="M27" s="38"/>
      <c r="N27" s="41"/>
      <c r="O27" s="38"/>
      <c r="P27" s="49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4" t="s">
        <v>57</v>
      </c>
    </row>
    <row r="28" spans="1:28" ht="15.75" customHeight="1" thickBot="1" x14ac:dyDescent="0.3">
      <c r="A28" s="39" t="s">
        <v>57</v>
      </c>
      <c r="B28" s="1"/>
      <c r="C28" s="1"/>
      <c r="D28" s="1"/>
      <c r="E28" s="1"/>
      <c r="F28" s="1"/>
      <c r="G28" s="84"/>
      <c r="H28" s="84"/>
      <c r="I28" s="38"/>
      <c r="J28" s="38"/>
      <c r="K28" s="38"/>
      <c r="L28" s="41"/>
      <c r="M28" s="41"/>
      <c r="N28" s="38"/>
      <c r="O28" s="38"/>
      <c r="P28" s="38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4" t="s">
        <v>57</v>
      </c>
    </row>
    <row r="29" spans="1:28" ht="15.75" customHeight="1" thickBot="1" x14ac:dyDescent="0.3">
      <c r="A29" s="37">
        <v>27</v>
      </c>
      <c r="B29" s="604">
        <v>28</v>
      </c>
      <c r="C29" s="605"/>
      <c r="D29" s="605"/>
      <c r="E29" s="605"/>
      <c r="F29" s="606"/>
      <c r="G29" s="607">
        <v>29</v>
      </c>
      <c r="H29" s="608"/>
      <c r="I29" s="608"/>
      <c r="J29" s="608"/>
      <c r="K29" s="609"/>
      <c r="L29" s="610">
        <v>30</v>
      </c>
      <c r="M29" s="611"/>
      <c r="N29" s="611"/>
      <c r="O29" s="611"/>
      <c r="P29" s="612"/>
      <c r="Q29" s="622">
        <v>31</v>
      </c>
      <c r="R29" s="602"/>
      <c r="S29" s="602"/>
      <c r="T29" s="602"/>
      <c r="U29" s="623"/>
      <c r="V29" s="613"/>
      <c r="W29" s="614"/>
      <c r="X29" s="614"/>
      <c r="Y29" s="614"/>
      <c r="Z29" s="615"/>
      <c r="AA29" s="69"/>
      <c r="AB29" s="66"/>
    </row>
    <row r="30" spans="1:28" ht="15" customHeight="1" x14ac:dyDescent="0.25">
      <c r="A30" s="4" t="s">
        <v>57</v>
      </c>
      <c r="B30" s="116" t="s">
        <v>16</v>
      </c>
      <c r="C30" s="116" t="s">
        <v>17</v>
      </c>
      <c r="D30" s="116" t="s">
        <v>18</v>
      </c>
      <c r="E30" s="116" t="s">
        <v>19</v>
      </c>
      <c r="F30" s="116" t="s">
        <v>58</v>
      </c>
      <c r="G30" s="116" t="s">
        <v>16</v>
      </c>
      <c r="H30" s="116" t="s">
        <v>17</v>
      </c>
      <c r="I30" s="116" t="s">
        <v>18</v>
      </c>
      <c r="J30" s="116" t="s">
        <v>19</v>
      </c>
      <c r="K30" s="116" t="s">
        <v>58</v>
      </c>
      <c r="L30" s="116" t="s">
        <v>16</v>
      </c>
      <c r="M30" s="116" t="s">
        <v>17</v>
      </c>
      <c r="N30" s="116" t="s">
        <v>18</v>
      </c>
      <c r="O30" s="116" t="s">
        <v>19</v>
      </c>
      <c r="P30" s="44" t="s">
        <v>58</v>
      </c>
      <c r="Q30" s="116" t="s">
        <v>16</v>
      </c>
      <c r="R30" s="116" t="s">
        <v>17</v>
      </c>
      <c r="S30" s="116" t="s">
        <v>18</v>
      </c>
      <c r="T30" s="116" t="s">
        <v>19</v>
      </c>
      <c r="U30" s="44" t="s">
        <v>58</v>
      </c>
      <c r="V30" s="64"/>
      <c r="W30" s="64"/>
      <c r="X30" s="64"/>
      <c r="Y30" s="76"/>
      <c r="Z30" s="65"/>
      <c r="AA30" s="64"/>
      <c r="AB30" s="67"/>
    </row>
    <row r="31" spans="1:28" ht="128.25" x14ac:dyDescent="0.25">
      <c r="A31" s="39" t="s">
        <v>57</v>
      </c>
      <c r="B31" s="38" t="s">
        <v>31</v>
      </c>
      <c r="C31" s="38"/>
      <c r="D31" s="50" t="s">
        <v>532</v>
      </c>
      <c r="E31" s="50" t="s">
        <v>525</v>
      </c>
      <c r="F31" s="86" t="s">
        <v>524</v>
      </c>
      <c r="G31" s="84" t="s">
        <v>31</v>
      </c>
      <c r="H31" s="84"/>
      <c r="I31" s="84" t="s">
        <v>485</v>
      </c>
      <c r="J31" s="84" t="s">
        <v>484</v>
      </c>
      <c r="K31" s="84" t="s">
        <v>478</v>
      </c>
      <c r="L31" s="38" t="s">
        <v>29</v>
      </c>
      <c r="M31" s="38"/>
      <c r="N31" s="38" t="s">
        <v>420</v>
      </c>
      <c r="O31" s="38" t="s">
        <v>422</v>
      </c>
      <c r="P31" s="38" t="s">
        <v>223</v>
      </c>
      <c r="Q31" s="38" t="s">
        <v>35</v>
      </c>
      <c r="R31" s="38"/>
      <c r="S31" s="38" t="s">
        <v>542</v>
      </c>
      <c r="T31" s="38"/>
      <c r="U31" s="38" t="s">
        <v>541</v>
      </c>
      <c r="V31" s="77"/>
      <c r="W31" s="62"/>
      <c r="X31" s="73"/>
      <c r="Y31" s="75"/>
      <c r="Z31" s="62"/>
      <c r="AA31" s="70"/>
      <c r="AB31" s="68"/>
    </row>
    <row r="32" spans="1:28" ht="57" x14ac:dyDescent="0.25">
      <c r="A32" s="39" t="s">
        <v>57</v>
      </c>
      <c r="B32" s="38" t="s">
        <v>35</v>
      </c>
      <c r="C32" s="38"/>
      <c r="D32" s="38" t="s">
        <v>303</v>
      </c>
      <c r="E32" s="38" t="s">
        <v>425</v>
      </c>
      <c r="F32" s="38" t="s">
        <v>528</v>
      </c>
      <c r="G32" s="84" t="s">
        <v>35</v>
      </c>
      <c r="H32" s="84"/>
      <c r="I32" s="84"/>
      <c r="J32" s="38" t="s">
        <v>139</v>
      </c>
      <c r="K32" s="38" t="s">
        <v>495</v>
      </c>
      <c r="L32" s="38" t="s">
        <v>35</v>
      </c>
      <c r="M32" s="38"/>
      <c r="N32" s="38"/>
      <c r="O32" s="38" t="s">
        <v>298</v>
      </c>
      <c r="P32" s="38" t="s">
        <v>535</v>
      </c>
      <c r="Q32" s="38"/>
      <c r="R32" s="38"/>
      <c r="S32" s="38"/>
      <c r="T32" s="38"/>
      <c r="U32" s="38"/>
      <c r="V32" s="62"/>
      <c r="W32" s="74"/>
      <c r="X32" s="74"/>
      <c r="Y32" s="73"/>
      <c r="Z32" s="62"/>
      <c r="AA32" s="70"/>
      <c r="AB32" s="68"/>
    </row>
    <row r="33" spans="1:28" ht="28.5" x14ac:dyDescent="0.25">
      <c r="A33" s="42" t="s">
        <v>57</v>
      </c>
      <c r="B33" s="38" t="s">
        <v>45</v>
      </c>
      <c r="C33" s="38"/>
      <c r="D33" s="38" t="s">
        <v>303</v>
      </c>
      <c r="E33" s="38" t="s">
        <v>129</v>
      </c>
      <c r="F33" s="38" t="s">
        <v>529</v>
      </c>
      <c r="G33" s="38"/>
      <c r="H33" s="38"/>
      <c r="I33" s="84"/>
      <c r="J33" s="84"/>
      <c r="K33" s="84"/>
      <c r="L33" s="84"/>
      <c r="M33" s="84"/>
      <c r="N33" s="84"/>
      <c r="O33" s="84"/>
      <c r="P33" s="89"/>
      <c r="Q33" s="84"/>
      <c r="R33" s="84"/>
      <c r="S33" s="84"/>
      <c r="T33" s="84"/>
      <c r="U33" s="89"/>
      <c r="V33" s="62"/>
      <c r="W33" s="62"/>
      <c r="X33" s="74"/>
      <c r="Y33" s="74"/>
      <c r="Z33" s="72"/>
      <c r="AA33" s="71"/>
      <c r="AB33" s="68"/>
    </row>
    <row r="34" spans="1:28" x14ac:dyDescent="0.25">
      <c r="Q34" s="59"/>
    </row>
    <row r="40" spans="1:28" x14ac:dyDescent="0.25">
      <c r="F40" s="359"/>
    </row>
    <row r="42" spans="1:28" x14ac:dyDescent="0.25">
      <c r="J42" s="114"/>
    </row>
  </sheetData>
  <mergeCells count="40">
    <mergeCell ref="B29:F29"/>
    <mergeCell ref="G29:K29"/>
    <mergeCell ref="L29:P29"/>
    <mergeCell ref="V29:Z29"/>
    <mergeCell ref="B23:F23"/>
    <mergeCell ref="G23:K23"/>
    <mergeCell ref="L23:P23"/>
    <mergeCell ref="Q23:U23"/>
    <mergeCell ref="V23:Z23"/>
    <mergeCell ref="Q29:U29"/>
    <mergeCell ref="B11:F11"/>
    <mergeCell ref="G11:K11"/>
    <mergeCell ref="L11:P11"/>
    <mergeCell ref="Q11:U11"/>
    <mergeCell ref="V11:Z11"/>
    <mergeCell ref="B16:F16"/>
    <mergeCell ref="G16:K16"/>
    <mergeCell ref="L16:P16"/>
    <mergeCell ref="Q16:U16"/>
    <mergeCell ref="V16:Z16"/>
    <mergeCell ref="A1:E1"/>
    <mergeCell ref="G1:K1"/>
    <mergeCell ref="L1:AA1"/>
    <mergeCell ref="A2:E2"/>
    <mergeCell ref="G2:J2"/>
    <mergeCell ref="L2:AA2"/>
    <mergeCell ref="A3:AA3"/>
    <mergeCell ref="A4:E4"/>
    <mergeCell ref="F4:K4"/>
    <mergeCell ref="L4:AA4"/>
    <mergeCell ref="B5:F5"/>
    <mergeCell ref="G5:K5"/>
    <mergeCell ref="L5:P5"/>
    <mergeCell ref="Q5:U5"/>
    <mergeCell ref="V5:Z5"/>
    <mergeCell ref="B6:F6"/>
    <mergeCell ref="G6:K6"/>
    <mergeCell ref="L6:P6"/>
    <mergeCell ref="Q6:U6"/>
    <mergeCell ref="V6:Z6"/>
  </mergeCells>
  <dataValidations count="1">
    <dataValidation type="list" allowBlank="1" showInputMessage="1" showErrorMessage="1" sqref="G1">
      <formula1>"Janeiro,Fevereiro,Março, Abril,Maio,Junho,Julho,Agosto,Setembro,Outubro,Novembro,Dezembro"</formula1>
    </dataValidation>
  </dataValidations>
  <printOptions horizontalCentered="1"/>
  <pageMargins left="0.25" right="2.93" top="0.75" bottom="0.75" header="0.3" footer="0.3"/>
  <pageSetup paperSize="9" scale="3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2" operator="equal" id="{D28C30C6-2074-4A3A-A3AD-B973AD53A7E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60207AD3-A353-4468-B829-E05B7157682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V10:AA10 B24:Z24 B18:C22 G27:N27 G18:O18 I31:K31 Z8:AA9 Q27:Z27 I20:I22 Q18:U18 L28:M28 V28:Z28 I32 I33:O33 G28:H28 A8:P10 K20:U22 G25:Z26 V8:X9 A17:A22 A12:A15 B15:AA15 B14:J14 L14:AA14 I13 L19:M19 S19:U19</xm:sqref>
        </x14:conditionalFormatting>
        <x14:conditionalFormatting xmlns:xm="http://schemas.microsoft.com/office/excel/2006/main">
          <x14:cfRule type="cellIs" priority="125" operator="equal" id="{CAF0A7C3-728D-4E08-A17A-A664ABC5069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operator="equal" id="{D72C1478-FAE9-44E8-B1E2-F8DACC366A4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" operator="equal" id="{8804A387-E93A-46F2-A615-E6B59BD6384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B32:H33 B31:C31 G31:H31</xm:sqref>
        </x14:conditionalFormatting>
        <x14:conditionalFormatting xmlns:xm="http://schemas.microsoft.com/office/excel/2006/main">
          <x14:cfRule type="cellIs" priority="117" operator="equal" id="{80A8DBBF-F734-471F-A096-7A92F935CED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B12:P12 B13:C13 L13:T13 E13 B17:AA17 B18:C22 G18:O18 I20:I22 Q18:U18 AA18:AA22 K20:U22 V12:AA13 A11:A33 B15:AA15 B14:J14 L14:AA14 G13:I13 L19:M19 S19:U19</xm:sqref>
        </x14:conditionalFormatting>
        <x14:conditionalFormatting xmlns:xm="http://schemas.microsoft.com/office/excel/2006/main">
          <x14:cfRule type="cellIs" priority="118" operator="equal" id="{2B94A8DE-09E7-4D98-AC01-9F647CBE7FD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7C0F80B4-A199-490A-BEC8-6403B39E259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B13:C13 L13:T13 E13 G13:H13 V13:AA13</xm:sqref>
        </x14:conditionalFormatting>
        <x14:conditionalFormatting xmlns:xm="http://schemas.microsoft.com/office/excel/2006/main">
          <x14:cfRule type="cellIs" priority="131" operator="equal" id="{DF26DB74-8745-441A-A68E-498AF3362F6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A5:B5 G5 L5 Q5:V5 AA5:AA6 V10:AA10 AA11 AA16 AA23 B24:AA24 B30:K30 G27:N27 A6:A7 C7:AA7 I31:K31 Z8:AA9 Q27:Z27 G28:H28 L28:M28 V28:Z28 I32 I33:O33 A8:P10 V30 G25:Z26 V8:X9 AA25:AA29</xm:sqref>
        </x14:conditionalFormatting>
        <x14:conditionalFormatting xmlns:xm="http://schemas.microsoft.com/office/excel/2006/main">
          <x14:cfRule type="cellIs" priority="129" operator="equal" id="{F97B162E-2939-4BE8-BC0F-E2E13C5DDC3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" operator="equal" id="{0BE3F763-C21C-4D3B-980C-4C3B5F26B46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X31:AA33 V31:V33</xm:sqref>
        </x14:conditionalFormatting>
        <x14:conditionalFormatting xmlns:xm="http://schemas.microsoft.com/office/excel/2006/main">
          <x14:cfRule type="cellIs" priority="120" operator="equal" id="{1E835A8E-A578-409C-9194-3170B3B74E1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CBF73614-6158-41EA-8788-F8597A69A29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W30:W33</xm:sqref>
        </x14:conditionalFormatting>
        <x14:conditionalFormatting xmlns:xm="http://schemas.microsoft.com/office/excel/2006/main">
          <x14:cfRule type="cellIs" priority="100" operator="equal" id="{749E2FC0-C82E-4EA6-BDB0-B384F0147E0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2903E274-F8BA-4FB1-9383-4F33E7D3DFC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J20:J22</xm:sqref>
        </x14:conditionalFormatting>
        <x14:conditionalFormatting xmlns:xm="http://schemas.microsoft.com/office/excel/2006/main">
          <x14:cfRule type="cellIs" priority="128" operator="equal" id="{F83DB1D6-46EE-45CC-9DFE-2304E4B6085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W30:AA33 V31:V33</xm:sqref>
        </x14:conditionalFormatting>
        <x14:conditionalFormatting xmlns:xm="http://schemas.microsoft.com/office/excel/2006/main">
          <x14:cfRule type="cellIs" priority="115" operator="equal" id="{B161F750-66B9-4195-BE3F-77C99D481AD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462D5263-1A73-48F6-895A-CFE14C99701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114" operator="equal" id="{EAF87F8B-7F1B-49AE-BFDC-9434A4B6CD9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109" operator="equal" id="{93CDC562-B6E4-419A-BFFB-621BFEEBF2A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BA502E99-746B-4608-852A-C9FA8820B08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08" operator="equal" id="{A4DBF256-49BE-45EC-80DE-F6B91316171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06" operator="equal" id="{D4AFB58B-B98C-4DA2-BD60-87CEC35E28A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756B0DE7-6106-4B77-BEC8-ECABDCFD379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G20:G22</xm:sqref>
        </x14:conditionalFormatting>
        <x14:conditionalFormatting xmlns:xm="http://schemas.microsoft.com/office/excel/2006/main">
          <x14:cfRule type="cellIs" priority="105" operator="equal" id="{392B1171-F4C2-4B1F-B451-D9DE8730EC0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G20:G22</xm:sqref>
        </x14:conditionalFormatting>
        <x14:conditionalFormatting xmlns:xm="http://schemas.microsoft.com/office/excel/2006/main">
          <x14:cfRule type="cellIs" priority="103" operator="equal" id="{7F7AC232-6555-4182-9F36-4B6DB6AF44A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" operator="equal" id="{31347E30-EDBD-4ADB-9DA6-1355DBF20A2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H20:H22</xm:sqref>
        </x14:conditionalFormatting>
        <x14:conditionalFormatting xmlns:xm="http://schemas.microsoft.com/office/excel/2006/main">
          <x14:cfRule type="cellIs" priority="102" operator="equal" id="{9D229AC4-B520-47CD-9E42-4786CB46F9B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H20:H22</xm:sqref>
        </x14:conditionalFormatting>
        <x14:conditionalFormatting xmlns:xm="http://schemas.microsoft.com/office/excel/2006/main">
          <x14:cfRule type="cellIs" priority="99" operator="equal" id="{7C1ECD2F-EA7A-4AA9-A847-978191BEE87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J20:J22</xm:sqref>
        </x14:conditionalFormatting>
        <x14:conditionalFormatting xmlns:xm="http://schemas.microsoft.com/office/excel/2006/main">
          <x14:cfRule type="cellIs" priority="98" operator="equal" id="{538AF178-0165-4CC0-A022-1BB24BF20F5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84" operator="equal" id="{E50D6347-F2CB-42FD-9C5B-E4A396EDA13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" operator="equal" id="{1F339AF3-3065-4C78-8693-A0A9F04DBB3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E18:E19</xm:sqref>
        </x14:conditionalFormatting>
        <x14:conditionalFormatting xmlns:xm="http://schemas.microsoft.com/office/excel/2006/main">
          <x14:cfRule type="cellIs" priority="83" operator="equal" id="{A3BB7236-44AE-4EDE-BDB8-311AB1899DE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E18:E19</xm:sqref>
        </x14:conditionalFormatting>
        <x14:conditionalFormatting xmlns:xm="http://schemas.microsoft.com/office/excel/2006/main">
          <x14:cfRule type="cellIs" priority="75" operator="equal" id="{27134AB0-C206-4439-AB56-91DD03D9391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C38E7CE4-5F23-4426-94E8-6270AB00433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cellIs" priority="74" operator="equal" id="{07201218-2F2E-4DF7-B9A0-23683600FAE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cellIs" priority="94" operator="equal" id="{38051850-47AE-4676-943F-86B8AFB49CBA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ellIs" priority="92" operator="equal" id="{662F419C-7BCB-417C-89F3-4D9B27E90F2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" operator="equal" id="{009FD172-7639-4ED2-8F1B-6F1A7AC2083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91" operator="equal" id="{1DFE3982-B02D-415F-A4E6-C51956B43DF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89" operator="equal" id="{1EF18C8C-2153-4F13-85A3-138E2CAE9D0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" operator="equal" id="{4F7E2BCC-1463-474A-BCAA-B9601476BB6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88" operator="equal" id="{67C4EE3B-C46A-490C-8290-7BD451698BF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87" operator="equal" id="{8E3A8143-0228-4FAE-83BB-F668725E422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T18:T22</xm:sqref>
        </x14:conditionalFormatting>
        <x14:conditionalFormatting xmlns:xm="http://schemas.microsoft.com/office/excel/2006/main">
          <x14:cfRule type="cellIs" priority="86" operator="equal" id="{D3B91AA6-30BE-4606-AE8F-38069CC8464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U18:U22</xm:sqref>
        </x14:conditionalFormatting>
        <x14:conditionalFormatting xmlns:xm="http://schemas.microsoft.com/office/excel/2006/main">
          <x14:cfRule type="cellIs" priority="81" operator="equal" id="{4AFD5A92-5669-4500-9BF3-3DF1D9CECCB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359824CA-F945-4CA4-B730-4898063B172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80" operator="equal" id="{5E2D0BCC-D4FC-4689-BCAE-38D8832C86B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77" operator="equal" id="{C51632E6-417C-4122-A05F-C241BD36E81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78" operator="equal" id="{5A8B7521-AC24-4F9A-8869-FE337CFAAC65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D578BC92-B30A-4564-A6D1-DFEFD7F8C5C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71" operator="equal" id="{78343234-EAFA-4821-9C2C-206374C8C8A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ellIs" priority="72" operator="equal" id="{B936B1DE-EC7F-47BE-B25E-1C10DAA33D3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4A9C6EDF-61E5-42EA-A155-0F5C4BFD218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ellIs" priority="68" operator="equal" id="{A0B7D659-F44D-4B1B-AFCD-113E044F437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69" operator="equal" id="{4D464A3F-FE64-4CED-8381-0ED08FFB094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A4ED379F-F91A-42E9-8FA7-E936CB06B2E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65" operator="equal" id="{F70AE769-6689-4EAE-8360-FF6767020BD4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ellIs" priority="66" operator="equal" id="{5C62BB1A-02EE-4AC0-9909-9C25EAB7B05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46639707-D7F8-484A-8189-ED1C4D53506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ellIs" priority="62" operator="equal" id="{26A4DE2E-D274-4222-946E-FC514D88A6B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63" operator="equal" id="{14FE5BB2-7ABB-465A-91B3-A9CDA034730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AF96FB25-EDD9-47E0-B8ED-F53167C9BEE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59" operator="equal" id="{DEC31451-BC34-4385-9F71-7597C3D4E57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60" operator="equal" id="{9671800F-7C34-4DAD-BFBD-3ECA379EF2B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78FC3B01-6D14-4529-9A66-F145E86A5E3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58" operator="equal" id="{6FE3493F-8B15-4AB4-8CD1-38526DEC3C1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ellIs" priority="56" operator="equal" id="{AB813D6A-AED2-4BB1-A714-81A04CEFDF4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" operator="equal" id="{190D2C35-E6F5-42B9-9386-76046166B15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L30:P30 L31:N31 L32:M32</xm:sqref>
        </x14:conditionalFormatting>
        <x14:conditionalFormatting xmlns:xm="http://schemas.microsoft.com/office/excel/2006/main">
          <x14:cfRule type="cellIs" priority="55" operator="equal" id="{5EECE806-0FF9-4428-9CF4-8C9B6D4168D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L30:P30 L31:N31 L32:M32</xm:sqref>
        </x14:conditionalFormatting>
        <x14:conditionalFormatting xmlns:xm="http://schemas.microsoft.com/office/excel/2006/main">
          <x14:cfRule type="cellIs" priority="53" operator="equal" id="{E8494DED-66F4-4D5F-90F1-A260712DBD0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60C2CB37-F9FF-4195-8CC2-C86D269B113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52" operator="equal" id="{612B5564-4047-4CA1-93FD-8ECE1717907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50" operator="equal" id="{7998B8F9-5659-4CCE-A67B-604DCFB098A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770841E5-9D02-4EED-AE90-716B52B3ECA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49" operator="equal" id="{F090A6BA-DFFE-4EDA-92B1-49B48A1FBB1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46" operator="equal" id="{E59736BF-8ADA-4728-9DB6-727ACC185FE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N32</xm:sqref>
        </x14:conditionalFormatting>
        <x14:conditionalFormatting xmlns:xm="http://schemas.microsoft.com/office/excel/2006/main">
          <x14:cfRule type="cellIs" priority="47" operator="equal" id="{9325F18A-8846-47D2-83DB-2962D80D168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ED1B14A5-3D38-4990-BB46-B9A4B2AA097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N32</xm:sqref>
        </x14:conditionalFormatting>
        <x14:conditionalFormatting xmlns:xm="http://schemas.microsoft.com/office/excel/2006/main">
          <x14:cfRule type="cellIs" priority="43" operator="equal" id="{B3BC097F-E243-4397-9486-3D10F14F5BD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</xm:sqref>
        </x14:conditionalFormatting>
        <x14:conditionalFormatting xmlns:xm="http://schemas.microsoft.com/office/excel/2006/main">
          <x14:cfRule type="cellIs" priority="44" operator="equal" id="{86E3EECB-589A-4B59-A909-739560CB2B4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31AA28E6-6131-48A3-A0C6-2A841C10CA1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O32</xm:sqref>
        </x14:conditionalFormatting>
        <x14:conditionalFormatting xmlns:xm="http://schemas.microsoft.com/office/excel/2006/main">
          <x14:cfRule type="cellIs" priority="40" operator="equal" id="{5A1D10C4-BF29-4FC3-83F8-FB0B7D6928B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ellIs" priority="41" operator="equal" id="{B659CD85-46F0-4152-BABF-FD53ED893C9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F2FE36C0-30F3-41E6-B86D-BFA8EDE8A69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ellIs" priority="38" operator="equal" id="{3683B6C3-72AA-40CE-BA65-BD3CA68D20A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E7870D52-460C-4CAE-9AB5-CF8B39D3FDA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Q28:U28</xm:sqref>
        </x14:conditionalFormatting>
        <x14:conditionalFormatting xmlns:xm="http://schemas.microsoft.com/office/excel/2006/main">
          <x14:cfRule type="cellIs" priority="37" operator="equal" id="{F07E1A0F-A2FB-4556-9627-4BC72036DEC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Q28:U28</xm:sqref>
        </x14:conditionalFormatting>
        <x14:conditionalFormatting xmlns:xm="http://schemas.microsoft.com/office/excel/2006/main">
          <x14:cfRule type="cellIs" priority="34" operator="equal" id="{8DA46468-B142-45CD-81EC-5C452B601AB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Q8:Q9</xm:sqref>
        </x14:conditionalFormatting>
        <x14:conditionalFormatting xmlns:xm="http://schemas.microsoft.com/office/excel/2006/main">
          <x14:cfRule type="cellIs" priority="35" operator="equal" id="{49C94081-005A-440C-9FCB-BCEB0272AEA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94AD0196-FF05-4BD9-8FDC-274877456CE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Q8:Q9</xm:sqref>
        </x14:conditionalFormatting>
        <x14:conditionalFormatting xmlns:xm="http://schemas.microsoft.com/office/excel/2006/main">
          <x14:cfRule type="cellIs" priority="32" operator="equal" id="{C77C9D47-CE0E-4444-8C78-24AFAEE662F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722AEDB0-7452-48BE-8CD5-4D051E10A4B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V18:Z22</xm:sqref>
        </x14:conditionalFormatting>
        <x14:conditionalFormatting xmlns:xm="http://schemas.microsoft.com/office/excel/2006/main">
          <x14:cfRule type="cellIs" priority="31" operator="equal" id="{4CA52BC7-33D4-4785-A55E-7F999C75E79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V18:Z22</xm:sqref>
        </x14:conditionalFormatting>
        <x14:conditionalFormatting xmlns:xm="http://schemas.microsoft.com/office/excel/2006/main">
          <x14:cfRule type="cellIs" priority="30" operator="equal" id="{F544CC4B-0DFC-4BCC-ACDC-E3FB6CAAC9D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Y18:Y22</xm:sqref>
        </x14:conditionalFormatting>
        <x14:conditionalFormatting xmlns:xm="http://schemas.microsoft.com/office/excel/2006/main">
          <x14:cfRule type="cellIs" priority="29" operator="equal" id="{482060DB-FDFB-4F8C-8543-917F12D5B33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Z18:Z22</xm:sqref>
        </x14:conditionalFormatting>
        <x14:conditionalFormatting xmlns:xm="http://schemas.microsoft.com/office/excel/2006/main">
          <x14:cfRule type="cellIs" priority="28" operator="equal" id="{02E9B094-F64E-483A-853E-DB99EDA58F8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Q12:U12</xm:sqref>
        </x14:conditionalFormatting>
        <x14:conditionalFormatting xmlns:xm="http://schemas.microsoft.com/office/excel/2006/main">
          <x14:cfRule type="cellIs" priority="26" operator="equal" id="{F82C15D3-7E78-4474-B9FA-39B396AB421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AD6CBD3B-F5BC-41B4-9F28-34873EEC491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Q33:T33</xm:sqref>
        </x14:conditionalFormatting>
        <x14:conditionalFormatting xmlns:xm="http://schemas.microsoft.com/office/excel/2006/main">
          <x14:cfRule type="cellIs" priority="25" operator="equal" id="{3CD4BC96-CADA-42D3-BD82-9EA151503CA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Q33:T33</xm:sqref>
        </x14:conditionalFormatting>
        <x14:conditionalFormatting xmlns:xm="http://schemas.microsoft.com/office/excel/2006/main">
          <x14:cfRule type="cellIs" priority="23" operator="equal" id="{8B711693-0046-4EEC-8586-9B36F5DF528E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197199F9-F60B-4A10-9B44-5FDD9DA2869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Q30:U30 Q31:S31 Q32:R32</xm:sqref>
        </x14:conditionalFormatting>
        <x14:conditionalFormatting xmlns:xm="http://schemas.microsoft.com/office/excel/2006/main">
          <x14:cfRule type="cellIs" priority="22" operator="equal" id="{E2C6EAC0-09F6-4EE2-9936-7CC5C847DC0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Q30:U30 Q31:S31 Q32:R32</xm:sqref>
        </x14:conditionalFormatting>
        <x14:conditionalFormatting xmlns:xm="http://schemas.microsoft.com/office/excel/2006/main">
          <x14:cfRule type="cellIs" priority="20" operator="equal" id="{85EEC533-4F9C-48AF-B253-3FCA84DB995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FFD6CA76-380E-4262-9CA4-E7F570E638C6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T31</xm:sqref>
        </x14:conditionalFormatting>
        <x14:conditionalFormatting xmlns:xm="http://schemas.microsoft.com/office/excel/2006/main">
          <x14:cfRule type="cellIs" priority="19" operator="equal" id="{3FF38D78-879C-42BA-8B49-660D669B1DE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T31</xm:sqref>
        </x14:conditionalFormatting>
        <x14:conditionalFormatting xmlns:xm="http://schemas.microsoft.com/office/excel/2006/main">
          <x14:cfRule type="cellIs" priority="17" operator="equal" id="{98586A9F-3D58-4549-882A-552DB5B516B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0DD64C0B-44D5-49F4-91FF-6C4BCDFF651B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U31</xm:sqref>
        </x14:conditionalFormatting>
        <x14:conditionalFormatting xmlns:xm="http://schemas.microsoft.com/office/excel/2006/main">
          <x14:cfRule type="cellIs" priority="16" operator="equal" id="{F00424AA-A849-4434-A991-4087CB1F8ED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U31</xm:sqref>
        </x14:conditionalFormatting>
        <x14:conditionalFormatting xmlns:xm="http://schemas.microsoft.com/office/excel/2006/main">
          <x14:cfRule type="cellIs" priority="13" operator="equal" id="{14040C81-3DA2-4281-99DC-3E6F90356B4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S32</xm:sqref>
        </x14:conditionalFormatting>
        <x14:conditionalFormatting xmlns:xm="http://schemas.microsoft.com/office/excel/2006/main">
          <x14:cfRule type="cellIs" priority="14" operator="equal" id="{70C3EBA4-EFCF-4579-B777-505E7653B17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ABD6DC86-775B-4CB2-9A51-595A2D91D61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S32</xm:sqref>
        </x14:conditionalFormatting>
        <x14:conditionalFormatting xmlns:xm="http://schemas.microsoft.com/office/excel/2006/main">
          <x14:cfRule type="cellIs" priority="10" operator="equal" id="{E8E57A3C-A267-4D33-8362-D9D125E73AD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</xm:sqref>
        </x14:conditionalFormatting>
        <x14:conditionalFormatting xmlns:xm="http://schemas.microsoft.com/office/excel/2006/main">
          <x14:cfRule type="cellIs" priority="11" operator="equal" id="{923D227B-8AA2-455D-ADDC-989A5452E7A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0F06F8E1-4F63-4503-8974-D198AA7980D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T32</xm:sqref>
        </x14:conditionalFormatting>
        <x14:conditionalFormatting xmlns:xm="http://schemas.microsoft.com/office/excel/2006/main">
          <x14:cfRule type="cellIs" priority="7" operator="equal" id="{A1697516-F2C9-4B56-8D9A-26744405B6A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U32</xm:sqref>
        </x14:conditionalFormatting>
        <x14:conditionalFormatting xmlns:xm="http://schemas.microsoft.com/office/excel/2006/main">
          <x14:cfRule type="cellIs" priority="8" operator="equal" id="{14186D24-5211-41DE-9BF6-17685EE4692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36B73E0E-B9CC-43B7-96B8-A8127CE75F6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U32</xm:sqref>
        </x14:conditionalFormatting>
        <x14:conditionalFormatting xmlns:xm="http://schemas.microsoft.com/office/excel/2006/main">
          <x14:cfRule type="cellIs" priority="4" operator="equal" id="{813F8FC7-745F-4C60-A267-A91ADDB3C18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G19:J19</xm:sqref>
        </x14:conditionalFormatting>
        <x14:conditionalFormatting xmlns:xm="http://schemas.microsoft.com/office/excel/2006/main">
          <x14:cfRule type="cellIs" priority="5" operator="equal" id="{885E5AB4-D979-450E-86BE-9DBA8E99074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6AA1BD2D-095D-4853-94E5-88C08C4663DC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G19:J19</xm:sqref>
        </x14:conditionalFormatting>
        <x14:conditionalFormatting xmlns:xm="http://schemas.microsoft.com/office/excel/2006/main">
          <x14:cfRule type="cellIs" priority="2" operator="equal" id="{2A4C8B1A-5546-4C0A-92C2-FE5EA9FB1C4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446744CD-DA18-4251-BABE-631F1FFFAF8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N19:R19</xm:sqref>
        </x14:conditionalFormatting>
        <x14:conditionalFormatting xmlns:xm="http://schemas.microsoft.com/office/excel/2006/main">
          <x14:cfRule type="cellIs" priority="1" operator="equal" id="{778E37BF-7064-4C58-8306-8C2CC9D7721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N19:R19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Fórmulas!$B$2:$B$27</xm:f>
          </x14:formula1>
          <xm:sqref>L27:L28 L31:L33 G18:G22 B18:B22 L13:L15 Q31:Q33 B13:B15 V13:V15 G13:G15 Q13:Q15 G27:G28 V27:V28 Q27:Q28 V31:V33 L18:L22 B31:B33 G31:G33 L8:L10 V8:V10 G8:G10 B8:B10 V18:V22 Q18 Q20:Q22 N19</xm:sqref>
        </x14:dataValidation>
        <x14:dataValidation type="list" allowBlank="1" showInputMessage="1" showErrorMessage="1">
          <x14:formula1>
            <xm:f>Fórmulas!$A$2:$A$12</xm:f>
          </x14:formula1>
          <xm:sqref>C8:C10 H8:H10 M8:M10 W18:W22 W8:W10 C13:C15 H13:H15 H27:H28 R13:R15 W13:W15 M31:M33 H18:H22 M13:M15 C18:C22 C31:C33 H31:H33 R31:R33 W31:W33 W27:W28 R27:R28 M27:M28 M18:M22 R18 R20:R22 O19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view="pageLayout" topLeftCell="A20" zoomScale="80" zoomScaleNormal="112" zoomScalePageLayoutView="80" workbookViewId="0">
      <selection activeCell="I34" sqref="I34"/>
    </sheetView>
  </sheetViews>
  <sheetFormatPr defaultRowHeight="15" x14ac:dyDescent="0.25"/>
  <cols>
    <col min="1" max="1" width="7.28515625" customWidth="1"/>
    <col min="4" max="4" width="11.42578125" customWidth="1"/>
    <col min="5" max="5" width="11" customWidth="1"/>
    <col min="6" max="6" width="15.5703125" customWidth="1"/>
    <col min="8" max="8" width="8.7109375" customWidth="1"/>
    <col min="9" max="9" width="11.42578125" customWidth="1"/>
    <col min="10" max="10" width="11.85546875" customWidth="1"/>
    <col min="11" max="11" width="13.85546875" customWidth="1"/>
    <col min="12" max="12" width="7.140625" customWidth="1"/>
    <col min="13" max="13" width="9" customWidth="1"/>
    <col min="15" max="15" width="11.7109375" customWidth="1"/>
    <col min="16" max="16" width="14.140625" customWidth="1"/>
    <col min="18" max="18" width="12.7109375" customWidth="1"/>
    <col min="19" max="19" width="12.140625" customWidth="1"/>
    <col min="20" max="20" width="10.5703125" bestFit="1" customWidth="1"/>
    <col min="21" max="21" width="13.42578125" bestFit="1" customWidth="1"/>
    <col min="24" max="24" width="11.5703125" customWidth="1"/>
    <col min="25" max="25" width="13.42578125" customWidth="1"/>
    <col min="26" max="26" width="12.42578125" customWidth="1"/>
    <col min="27" max="27" width="8.140625" customWidth="1"/>
    <col min="29" max="29" width="18.140625" customWidth="1"/>
    <col min="30" max="30" width="31" customWidth="1"/>
  </cols>
  <sheetData>
    <row r="1" spans="1:30" ht="45.75" customHeight="1" x14ac:dyDescent="0.25">
      <c r="A1" s="411">
        <v>2025</v>
      </c>
      <c r="B1" s="411"/>
      <c r="C1" s="411"/>
      <c r="D1" s="411"/>
      <c r="E1" s="411"/>
      <c r="F1" s="12"/>
      <c r="G1" s="415" t="s">
        <v>68</v>
      </c>
      <c r="H1" s="416"/>
      <c r="I1" s="416"/>
      <c r="J1" s="416"/>
      <c r="K1" s="417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</row>
    <row r="2" spans="1:30" ht="17.25" x14ac:dyDescent="0.25">
      <c r="A2" s="413" t="s">
        <v>10</v>
      </c>
      <c r="B2" s="413"/>
      <c r="C2" s="413"/>
      <c r="D2" s="413"/>
      <c r="E2" s="413"/>
      <c r="F2" s="115"/>
      <c r="G2" s="413" t="s">
        <v>9</v>
      </c>
      <c r="H2" s="413"/>
      <c r="I2" s="413"/>
      <c r="J2" s="413"/>
      <c r="K2" s="115"/>
      <c r="L2" s="414" t="s">
        <v>56</v>
      </c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</row>
    <row r="3" spans="1:30" ht="18" x14ac:dyDescent="0.25">
      <c r="A3" s="447" t="s">
        <v>12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</row>
    <row r="4" spans="1:30" ht="16.5" customHeight="1" x14ac:dyDescent="0.25">
      <c r="A4" s="448" t="s">
        <v>13</v>
      </c>
      <c r="B4" s="448"/>
      <c r="C4" s="448"/>
      <c r="D4" s="448"/>
      <c r="E4" s="448"/>
      <c r="F4" s="450"/>
      <c r="G4" s="450"/>
      <c r="H4" s="450"/>
      <c r="I4" s="450"/>
      <c r="J4" s="450"/>
      <c r="K4" s="450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</row>
    <row r="5" spans="1:30" ht="15.75" thickBot="1" x14ac:dyDescent="0.3">
      <c r="A5" s="18" t="s">
        <v>14</v>
      </c>
      <c r="B5" s="523" t="s">
        <v>0</v>
      </c>
      <c r="C5" s="523"/>
      <c r="D5" s="523"/>
      <c r="E5" s="523"/>
      <c r="F5" s="523"/>
      <c r="G5" s="524" t="s">
        <v>1</v>
      </c>
      <c r="H5" s="524"/>
      <c r="I5" s="524"/>
      <c r="J5" s="524"/>
      <c r="K5" s="524"/>
      <c r="L5" s="525" t="s">
        <v>2</v>
      </c>
      <c r="M5" s="525"/>
      <c r="N5" s="525"/>
      <c r="O5" s="525"/>
      <c r="P5" s="525"/>
      <c r="Q5" s="523" t="s">
        <v>3</v>
      </c>
      <c r="R5" s="523"/>
      <c r="S5" s="523"/>
      <c r="T5" s="523"/>
      <c r="U5" s="523"/>
      <c r="V5" s="524" t="s">
        <v>4</v>
      </c>
      <c r="W5" s="524"/>
      <c r="X5" s="524"/>
      <c r="Y5" s="524"/>
      <c r="Z5" s="524"/>
      <c r="AA5" s="19" t="s">
        <v>15</v>
      </c>
    </row>
    <row r="6" spans="1:30" ht="15.75" thickBot="1" x14ac:dyDescent="0.3">
      <c r="A6" s="36" t="s">
        <v>57</v>
      </c>
      <c r="B6" s="493"/>
      <c r="C6" s="493"/>
      <c r="D6" s="493"/>
      <c r="E6" s="493"/>
      <c r="F6" s="493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3"/>
      <c r="R6" s="493"/>
      <c r="S6" s="493"/>
      <c r="T6" s="493"/>
      <c r="U6" s="493"/>
      <c r="V6" s="494">
        <v>1</v>
      </c>
      <c r="W6" s="494"/>
      <c r="X6" s="494"/>
      <c r="Y6" s="494"/>
      <c r="Z6" s="494"/>
      <c r="AA6" s="35">
        <v>2</v>
      </c>
    </row>
    <row r="7" spans="1:30" ht="16.5" x14ac:dyDescent="0.25">
      <c r="A7" s="4" t="s">
        <v>57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58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58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58</v>
      </c>
      <c r="Q7" s="5" t="s">
        <v>16</v>
      </c>
      <c r="R7" s="5" t="s">
        <v>17</v>
      </c>
      <c r="S7" s="5" t="s">
        <v>18</v>
      </c>
      <c r="T7" s="5" t="s">
        <v>19</v>
      </c>
      <c r="U7" s="5" t="s">
        <v>58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58</v>
      </c>
      <c r="AA7" s="4" t="s">
        <v>57</v>
      </c>
      <c r="AC7" s="28" t="s">
        <v>5</v>
      </c>
      <c r="AD7" s="43">
        <v>45870</v>
      </c>
    </row>
    <row r="8" spans="1:30" ht="30.75" customHeight="1" thickBot="1" x14ac:dyDescent="0.3">
      <c r="A8" s="6" t="s">
        <v>57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 t="s">
        <v>39</v>
      </c>
      <c r="W8" s="38"/>
      <c r="X8" s="38" t="s">
        <v>562</v>
      </c>
      <c r="Y8" s="40" t="s">
        <v>139</v>
      </c>
      <c r="Z8" s="38" t="s">
        <v>561</v>
      </c>
      <c r="AA8" s="39"/>
      <c r="AC8" s="31" t="s">
        <v>8</v>
      </c>
      <c r="AD8" s="30">
        <f>DAY(AD7)</f>
        <v>1</v>
      </c>
    </row>
    <row r="9" spans="1:30" ht="17.25" hidden="1" customHeight="1" thickBot="1" x14ac:dyDescent="0.3">
      <c r="A9" s="6" t="s">
        <v>57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  <c r="AC9" s="31" t="s">
        <v>9</v>
      </c>
      <c r="AD9" s="30">
        <f>MONTH(AD7)</f>
        <v>8</v>
      </c>
    </row>
    <row r="10" spans="1:30" ht="17.25" customHeight="1" thickBot="1" x14ac:dyDescent="0.3">
      <c r="A10" s="36">
        <v>3</v>
      </c>
      <c r="B10" s="493">
        <v>4</v>
      </c>
      <c r="C10" s="493"/>
      <c r="D10" s="493"/>
      <c r="E10" s="493"/>
      <c r="F10" s="493"/>
      <c r="G10" s="494">
        <v>5</v>
      </c>
      <c r="H10" s="494"/>
      <c r="I10" s="494"/>
      <c r="J10" s="494"/>
      <c r="K10" s="494"/>
      <c r="L10" s="495">
        <v>6</v>
      </c>
      <c r="M10" s="495"/>
      <c r="N10" s="495"/>
      <c r="O10" s="495"/>
      <c r="P10" s="495"/>
      <c r="Q10" s="493">
        <v>7</v>
      </c>
      <c r="R10" s="493"/>
      <c r="S10" s="493"/>
      <c r="T10" s="493"/>
      <c r="U10" s="493"/>
      <c r="V10" s="494">
        <v>8</v>
      </c>
      <c r="W10" s="494"/>
      <c r="X10" s="494"/>
      <c r="Y10" s="494"/>
      <c r="Z10" s="494"/>
      <c r="AA10" s="35">
        <v>9</v>
      </c>
      <c r="AC10" s="31" t="s">
        <v>10</v>
      </c>
      <c r="AD10" s="30">
        <f>YEAR(AD7)</f>
        <v>2025</v>
      </c>
    </row>
    <row r="11" spans="1:30" ht="16.5" customHeight="1" x14ac:dyDescent="0.25">
      <c r="A11" s="4" t="s">
        <v>57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58</v>
      </c>
      <c r="G11" s="5" t="s">
        <v>16</v>
      </c>
      <c r="H11" s="5" t="s">
        <v>17</v>
      </c>
      <c r="I11" s="5" t="s">
        <v>18</v>
      </c>
      <c r="J11" s="5" t="s">
        <v>19</v>
      </c>
      <c r="K11" s="5" t="s">
        <v>58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58</v>
      </c>
      <c r="Q11" s="5" t="s">
        <v>16</v>
      </c>
      <c r="R11" s="5" t="s">
        <v>17</v>
      </c>
      <c r="S11" s="5" t="s">
        <v>18</v>
      </c>
      <c r="T11" s="5" t="s">
        <v>19</v>
      </c>
      <c r="U11" s="5" t="s">
        <v>58</v>
      </c>
      <c r="V11" s="5" t="s">
        <v>16</v>
      </c>
      <c r="W11" s="5" t="s">
        <v>17</v>
      </c>
      <c r="X11" s="5" t="s">
        <v>18</v>
      </c>
      <c r="Y11" s="5" t="s">
        <v>19</v>
      </c>
      <c r="Z11" s="5" t="s">
        <v>58</v>
      </c>
      <c r="AA11" s="4" t="s">
        <v>57</v>
      </c>
      <c r="AC11" s="31" t="s">
        <v>6</v>
      </c>
      <c r="AD11" s="32">
        <f>DATE(AD10,AD9,1)</f>
        <v>45870</v>
      </c>
    </row>
    <row r="12" spans="1:30" ht="16.5" customHeight="1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C12" s="31"/>
      <c r="AD12" s="32"/>
    </row>
    <row r="13" spans="1:30" ht="24" customHeight="1" x14ac:dyDescent="0.25">
      <c r="A13" s="39" t="s">
        <v>57</v>
      </c>
      <c r="B13" s="38" t="s">
        <v>47</v>
      </c>
      <c r="C13" s="38"/>
      <c r="D13" s="8" t="s">
        <v>139</v>
      </c>
      <c r="E13" s="38" t="s">
        <v>474</v>
      </c>
      <c r="F13" s="8" t="s">
        <v>312</v>
      </c>
      <c r="G13" s="84" t="s">
        <v>31</v>
      </c>
      <c r="H13" s="84"/>
      <c r="I13" s="88"/>
      <c r="J13" s="89"/>
      <c r="K13" s="89" t="s">
        <v>84</v>
      </c>
      <c r="L13" s="38" t="s">
        <v>27</v>
      </c>
      <c r="M13" s="38"/>
      <c r="N13" s="38" t="s">
        <v>568</v>
      </c>
      <c r="O13" s="38" t="s">
        <v>413</v>
      </c>
      <c r="P13" s="38" t="s">
        <v>494</v>
      </c>
      <c r="Q13" s="84" t="s">
        <v>33</v>
      </c>
      <c r="R13" s="84"/>
      <c r="S13" s="84" t="s">
        <v>440</v>
      </c>
      <c r="T13" s="84" t="s">
        <v>531</v>
      </c>
      <c r="U13" s="89" t="s">
        <v>530</v>
      </c>
      <c r="V13" s="38" t="s">
        <v>27</v>
      </c>
      <c r="W13" s="38"/>
      <c r="X13" s="38" t="s">
        <v>565</v>
      </c>
      <c r="Y13" s="38" t="s">
        <v>413</v>
      </c>
      <c r="Z13" s="38" t="s">
        <v>514</v>
      </c>
      <c r="AA13" s="39" t="s">
        <v>57</v>
      </c>
      <c r="AC13" s="31" t="s">
        <v>11</v>
      </c>
      <c r="AD13" s="30">
        <f>WEEKDAY(AD11)</f>
        <v>6</v>
      </c>
    </row>
    <row r="14" spans="1:30" ht="17.25" customHeight="1" x14ac:dyDescent="0.25">
      <c r="A14" s="39" t="s">
        <v>57</v>
      </c>
      <c r="B14" s="38" t="s">
        <v>29</v>
      </c>
      <c r="C14" s="38"/>
      <c r="D14" s="38" t="s">
        <v>557</v>
      </c>
      <c r="E14" s="38" t="s">
        <v>556</v>
      </c>
      <c r="F14" s="38" t="s">
        <v>555</v>
      </c>
      <c r="G14" s="38" t="s">
        <v>47</v>
      </c>
      <c r="H14" s="38"/>
      <c r="I14" s="38" t="s">
        <v>303</v>
      </c>
      <c r="J14" s="38" t="s">
        <v>536</v>
      </c>
      <c r="K14" s="38" t="s">
        <v>537</v>
      </c>
      <c r="L14" s="38" t="s">
        <v>47</v>
      </c>
      <c r="M14" s="38"/>
      <c r="N14" s="38" t="s">
        <v>552</v>
      </c>
      <c r="O14" s="38" t="s">
        <v>544</v>
      </c>
      <c r="P14" s="38" t="s">
        <v>543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 t="s">
        <v>57</v>
      </c>
      <c r="AC14" s="31" t="s">
        <v>7</v>
      </c>
      <c r="AD14" s="32">
        <f>EOMONTH(AD7,0)</f>
        <v>45900</v>
      </c>
    </row>
    <row r="15" spans="1:30" ht="17.25" customHeight="1" thickBot="1" x14ac:dyDescent="0.3">
      <c r="A15" s="85"/>
      <c r="B15" s="58"/>
      <c r="C15" s="58"/>
      <c r="D15" s="58"/>
      <c r="E15" s="58"/>
      <c r="F15" s="58"/>
      <c r="G15" s="90" t="s">
        <v>31</v>
      </c>
      <c r="H15" s="90"/>
      <c r="I15" s="90"/>
      <c r="J15" s="90"/>
      <c r="K15" s="90" t="s">
        <v>534</v>
      </c>
      <c r="L15" s="58"/>
      <c r="M15" s="58"/>
      <c r="N15" s="58"/>
      <c r="O15" s="58"/>
      <c r="P15" s="58"/>
      <c r="Q15" s="58"/>
      <c r="R15" s="58"/>
      <c r="S15" s="58"/>
      <c r="T15" s="38"/>
      <c r="U15" s="58"/>
      <c r="V15" s="58"/>
      <c r="W15" s="58"/>
      <c r="X15" s="58"/>
      <c r="Y15" s="58"/>
      <c r="Z15" s="58"/>
      <c r="AA15" s="39" t="s">
        <v>57</v>
      </c>
      <c r="AC15" s="33" t="s">
        <v>8</v>
      </c>
      <c r="AD15" s="34">
        <f>DAY(AD14)</f>
        <v>31</v>
      </c>
    </row>
    <row r="16" spans="1:30" ht="15.75" customHeight="1" thickBot="1" x14ac:dyDescent="0.3">
      <c r="A16" s="36">
        <v>10</v>
      </c>
      <c r="B16" s="489">
        <v>11</v>
      </c>
      <c r="C16" s="490"/>
      <c r="D16" s="490"/>
      <c r="E16" s="490"/>
      <c r="F16" s="491"/>
      <c r="G16" s="494">
        <v>12</v>
      </c>
      <c r="H16" s="494"/>
      <c r="I16" s="494"/>
      <c r="J16" s="494"/>
      <c r="K16" s="494"/>
      <c r="L16" s="495">
        <v>13</v>
      </c>
      <c r="M16" s="495"/>
      <c r="N16" s="495"/>
      <c r="O16" s="495"/>
      <c r="P16" s="495"/>
      <c r="Q16" s="493">
        <v>14</v>
      </c>
      <c r="R16" s="493"/>
      <c r="S16" s="493"/>
      <c r="T16" s="493"/>
      <c r="U16" s="493"/>
      <c r="V16" s="494">
        <v>15</v>
      </c>
      <c r="W16" s="494"/>
      <c r="X16" s="494"/>
      <c r="Y16" s="494"/>
      <c r="Z16" s="494"/>
      <c r="AA16" s="51">
        <v>16</v>
      </c>
    </row>
    <row r="17" spans="1:28" x14ac:dyDescent="0.25">
      <c r="A17" s="4" t="s">
        <v>57</v>
      </c>
      <c r="B17" s="5" t="s">
        <v>16</v>
      </c>
      <c r="C17" s="5" t="s">
        <v>17</v>
      </c>
      <c r="D17" s="5" t="s">
        <v>18</v>
      </c>
      <c r="E17" s="5" t="s">
        <v>19</v>
      </c>
      <c r="F17" s="5" t="s">
        <v>58</v>
      </c>
      <c r="G17" s="5" t="s">
        <v>16</v>
      </c>
      <c r="H17" s="5" t="s">
        <v>17</v>
      </c>
      <c r="I17" s="5" t="s">
        <v>18</v>
      </c>
      <c r="J17" s="5" t="s">
        <v>19</v>
      </c>
      <c r="K17" s="5" t="s">
        <v>58</v>
      </c>
      <c r="L17" s="5" t="s">
        <v>16</v>
      </c>
      <c r="M17" s="5" t="s">
        <v>17</v>
      </c>
      <c r="N17" s="5" t="s">
        <v>18</v>
      </c>
      <c r="O17" s="5" t="s">
        <v>19</v>
      </c>
      <c r="P17" s="5" t="s">
        <v>58</v>
      </c>
      <c r="Q17" s="5" t="s">
        <v>16</v>
      </c>
      <c r="R17" s="5" t="s">
        <v>17</v>
      </c>
      <c r="S17" s="5" t="s">
        <v>18</v>
      </c>
      <c r="T17" s="5" t="s">
        <v>19</v>
      </c>
      <c r="U17" s="5" t="s">
        <v>58</v>
      </c>
      <c r="V17" s="5" t="s">
        <v>16</v>
      </c>
      <c r="W17" s="5" t="s">
        <v>17</v>
      </c>
      <c r="X17" s="5" t="s">
        <v>18</v>
      </c>
      <c r="Y17" s="5" t="s">
        <v>19</v>
      </c>
      <c r="Z17" s="5" t="s">
        <v>58</v>
      </c>
      <c r="AA17" s="4" t="s">
        <v>57</v>
      </c>
    </row>
    <row r="18" spans="1:28" ht="29.25" customHeight="1" x14ac:dyDescent="0.25">
      <c r="A18" s="6" t="s">
        <v>57</v>
      </c>
      <c r="B18" s="8" t="s">
        <v>27</v>
      </c>
      <c r="C18" s="8"/>
      <c r="D18" s="86" t="s">
        <v>583</v>
      </c>
      <c r="E18" s="38" t="s">
        <v>522</v>
      </c>
      <c r="F18" s="86" t="s">
        <v>477</v>
      </c>
      <c r="G18" s="8" t="s">
        <v>31</v>
      </c>
      <c r="H18" s="8"/>
      <c r="I18" s="8" t="s">
        <v>566</v>
      </c>
      <c r="J18" s="371" t="s">
        <v>255</v>
      </c>
      <c r="K18" s="8" t="s">
        <v>526</v>
      </c>
      <c r="L18" s="38" t="s">
        <v>33</v>
      </c>
      <c r="M18" s="38"/>
      <c r="N18" s="38" t="s">
        <v>571</v>
      </c>
      <c r="O18" s="38" t="s">
        <v>560</v>
      </c>
      <c r="P18" s="86" t="s">
        <v>533</v>
      </c>
      <c r="Q18" s="8" t="s">
        <v>29</v>
      </c>
      <c r="R18" s="8"/>
      <c r="S18" s="8" t="s">
        <v>586</v>
      </c>
      <c r="T18" s="38" t="s">
        <v>559</v>
      </c>
      <c r="U18" s="38" t="s">
        <v>558</v>
      </c>
      <c r="V18" s="8" t="s">
        <v>31</v>
      </c>
      <c r="W18" s="8"/>
      <c r="X18" s="8" t="s">
        <v>629</v>
      </c>
      <c r="Y18" s="38" t="s">
        <v>527</v>
      </c>
      <c r="Z18" s="38" t="s">
        <v>549</v>
      </c>
      <c r="AA18" s="4" t="s">
        <v>57</v>
      </c>
    </row>
    <row r="19" spans="1:28" ht="15.75" customHeight="1" x14ac:dyDescent="0.25">
      <c r="A19" s="7"/>
      <c r="B19" s="9" t="s">
        <v>45</v>
      </c>
      <c r="C19" s="9"/>
      <c r="D19" s="366" t="s">
        <v>521</v>
      </c>
      <c r="E19" s="41" t="s">
        <v>513</v>
      </c>
      <c r="F19" s="366" t="s">
        <v>517</v>
      </c>
      <c r="G19" s="9" t="s">
        <v>31</v>
      </c>
      <c r="H19" s="8"/>
      <c r="I19" s="8" t="s">
        <v>585</v>
      </c>
      <c r="J19" s="8" t="s">
        <v>547</v>
      </c>
      <c r="K19" s="8" t="s">
        <v>550</v>
      </c>
      <c r="L19" s="38" t="s">
        <v>31</v>
      </c>
      <c r="M19" s="38"/>
      <c r="N19" s="38" t="s">
        <v>574</v>
      </c>
      <c r="O19" s="38" t="s">
        <v>573</v>
      </c>
      <c r="P19" s="86" t="s">
        <v>572</v>
      </c>
      <c r="Q19" s="8" t="s">
        <v>45</v>
      </c>
      <c r="R19" s="8"/>
      <c r="S19" s="9" t="s">
        <v>569</v>
      </c>
      <c r="T19" s="41" t="s">
        <v>512</v>
      </c>
      <c r="U19" s="41" t="s">
        <v>515</v>
      </c>
      <c r="V19" s="8" t="s">
        <v>45</v>
      </c>
      <c r="W19" s="8"/>
      <c r="X19" s="9" t="s">
        <v>570</v>
      </c>
      <c r="Y19" s="41" t="s">
        <v>523</v>
      </c>
      <c r="Z19" s="41" t="s">
        <v>516</v>
      </c>
      <c r="AA19" s="4" t="s">
        <v>57</v>
      </c>
    </row>
    <row r="20" spans="1:28" ht="22.5" customHeight="1" x14ac:dyDescent="0.25">
      <c r="A20" s="7" t="s">
        <v>57</v>
      </c>
      <c r="B20" s="94"/>
      <c r="C20" s="94"/>
      <c r="D20" s="94"/>
      <c r="E20" s="94"/>
      <c r="F20" s="94"/>
      <c r="G20" s="88" t="s">
        <v>45</v>
      </c>
      <c r="H20" s="95"/>
      <c r="I20" s="95" t="s">
        <v>414</v>
      </c>
      <c r="J20" s="95" t="s">
        <v>554</v>
      </c>
      <c r="K20" s="95" t="s">
        <v>553</v>
      </c>
      <c r="L20" s="8"/>
      <c r="M20" s="8"/>
      <c r="N20" s="9"/>
      <c r="O20" s="9"/>
      <c r="P20" s="9"/>
      <c r="Q20" s="95" t="s">
        <v>45</v>
      </c>
      <c r="R20" s="95"/>
      <c r="S20" s="95" t="s">
        <v>205</v>
      </c>
      <c r="T20" s="101" t="s">
        <v>564</v>
      </c>
      <c r="U20" s="101" t="s">
        <v>589</v>
      </c>
      <c r="V20" s="9"/>
      <c r="W20" s="9"/>
      <c r="X20" s="95"/>
      <c r="Y20" s="101"/>
      <c r="Z20" s="101"/>
      <c r="AA20" s="87" t="s">
        <v>57</v>
      </c>
    </row>
    <row r="21" spans="1:28" ht="17.25" customHeight="1" x14ac:dyDescent="0.25">
      <c r="A21" s="113"/>
      <c r="B21" s="112"/>
      <c r="C21" s="94"/>
      <c r="D21" s="94"/>
      <c r="E21" s="112"/>
      <c r="F21" s="91"/>
      <c r="G21" s="111" t="s">
        <v>27</v>
      </c>
      <c r="H21" s="108"/>
      <c r="I21" s="94" t="s">
        <v>78</v>
      </c>
      <c r="J21" s="95" t="s">
        <v>576</v>
      </c>
      <c r="K21" s="109" t="s">
        <v>575</v>
      </c>
      <c r="L21" s="372"/>
      <c r="M21" s="8"/>
      <c r="N21" s="8"/>
      <c r="O21" s="106"/>
      <c r="P21" s="106"/>
      <c r="Q21" s="106" t="s">
        <v>33</v>
      </c>
      <c r="R21" s="8"/>
      <c r="S21" s="108" t="s">
        <v>591</v>
      </c>
      <c r="T21" s="107" t="s">
        <v>581</v>
      </c>
      <c r="U21" s="107" t="s">
        <v>580</v>
      </c>
      <c r="V21" s="106"/>
      <c r="W21" s="8"/>
      <c r="X21" s="108"/>
      <c r="Y21" s="107"/>
      <c r="Z21" s="107"/>
      <c r="AA21" s="6" t="s">
        <v>57</v>
      </c>
      <c r="AB21" s="104"/>
    </row>
    <row r="22" spans="1:28" ht="10.5" customHeight="1" thickBot="1" x14ac:dyDescent="0.3">
      <c r="A22" s="99"/>
      <c r="B22" s="98"/>
      <c r="C22" s="98"/>
      <c r="D22" s="97"/>
      <c r="E22" s="98"/>
      <c r="F22" s="98"/>
      <c r="G22" s="96"/>
      <c r="H22" s="96"/>
      <c r="I22" s="110"/>
      <c r="J22" s="96"/>
      <c r="K22" s="96"/>
      <c r="L22" s="92"/>
      <c r="M22" s="103"/>
      <c r="N22" s="8"/>
      <c r="O22" s="105"/>
      <c r="P22" s="105"/>
      <c r="Q22" s="92" t="s">
        <v>45</v>
      </c>
      <c r="R22" s="92"/>
      <c r="S22" s="102" t="s">
        <v>590</v>
      </c>
      <c r="T22" s="93" t="s">
        <v>139</v>
      </c>
      <c r="U22" s="93" t="s">
        <v>582</v>
      </c>
      <c r="V22" s="92"/>
      <c r="W22" s="92"/>
      <c r="X22" s="102"/>
      <c r="Y22" s="93"/>
      <c r="Z22" s="93"/>
      <c r="AA22" s="6" t="s">
        <v>57</v>
      </c>
    </row>
    <row r="23" spans="1:28" ht="13.5" customHeight="1" thickBot="1" x14ac:dyDescent="0.3">
      <c r="A23" s="54">
        <v>17</v>
      </c>
      <c r="B23" s="616">
        <v>18</v>
      </c>
      <c r="C23" s="490"/>
      <c r="D23" s="490"/>
      <c r="E23" s="490"/>
      <c r="F23" s="617"/>
      <c r="G23" s="508">
        <v>19</v>
      </c>
      <c r="H23" s="494"/>
      <c r="I23" s="494"/>
      <c r="J23" s="494"/>
      <c r="K23" s="509"/>
      <c r="L23" s="510">
        <v>20</v>
      </c>
      <c r="M23" s="495"/>
      <c r="N23" s="495"/>
      <c r="O23" s="495"/>
      <c r="P23" s="511"/>
      <c r="Q23" s="521">
        <v>21</v>
      </c>
      <c r="R23" s="493"/>
      <c r="S23" s="493"/>
      <c r="T23" s="493"/>
      <c r="U23" s="507"/>
      <c r="V23" s="522">
        <v>22</v>
      </c>
      <c r="W23" s="494"/>
      <c r="X23" s="494"/>
      <c r="Y23" s="494"/>
      <c r="Z23" s="494"/>
      <c r="AA23" s="51">
        <v>23</v>
      </c>
    </row>
    <row r="24" spans="1:28" ht="34.5" customHeight="1" x14ac:dyDescent="0.25">
      <c r="A24" s="4" t="s">
        <v>57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58</v>
      </c>
      <c r="G24" s="5" t="s">
        <v>16</v>
      </c>
      <c r="H24" s="5" t="s">
        <v>17</v>
      </c>
      <c r="I24" s="5" t="s">
        <v>18</v>
      </c>
      <c r="J24" s="5" t="s">
        <v>19</v>
      </c>
      <c r="K24" s="5" t="s">
        <v>58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58</v>
      </c>
      <c r="Q24" s="5" t="s">
        <v>16</v>
      </c>
      <c r="R24" s="5" t="s">
        <v>17</v>
      </c>
      <c r="S24" s="5" t="s">
        <v>18</v>
      </c>
      <c r="T24" s="5" t="s">
        <v>19</v>
      </c>
      <c r="U24" s="5" t="s">
        <v>58</v>
      </c>
      <c r="V24" s="5" t="s">
        <v>16</v>
      </c>
      <c r="W24" s="5" t="s">
        <v>17</v>
      </c>
      <c r="X24" s="5" t="s">
        <v>18</v>
      </c>
      <c r="Y24" s="5" t="s">
        <v>19</v>
      </c>
      <c r="Z24" s="5" t="s">
        <v>58</v>
      </c>
      <c r="AA24" s="4" t="s">
        <v>57</v>
      </c>
    </row>
    <row r="25" spans="1:28" ht="36" customHeight="1" x14ac:dyDescent="0.25">
      <c r="A25" s="4" t="s">
        <v>57</v>
      </c>
      <c r="B25" s="8"/>
      <c r="C25" s="8"/>
      <c r="D25" s="86" t="s">
        <v>601</v>
      </c>
      <c r="E25" s="38" t="s">
        <v>413</v>
      </c>
      <c r="F25" s="86" t="s">
        <v>493</v>
      </c>
      <c r="G25" s="122" t="s">
        <v>44</v>
      </c>
      <c r="H25" s="5"/>
      <c r="I25" s="122" t="s">
        <v>551</v>
      </c>
      <c r="J25" s="122" t="s">
        <v>413</v>
      </c>
      <c r="K25" s="122" t="s">
        <v>500</v>
      </c>
      <c r="L25" s="122" t="s">
        <v>371</v>
      </c>
      <c r="M25" s="5"/>
      <c r="N25" s="123" t="s">
        <v>615</v>
      </c>
      <c r="O25" s="5"/>
      <c r="P25" s="121" t="s">
        <v>499</v>
      </c>
      <c r="Q25" s="5"/>
      <c r="R25" s="5"/>
      <c r="S25" s="122" t="s">
        <v>616</v>
      </c>
      <c r="T25" s="5" t="s">
        <v>507</v>
      </c>
      <c r="U25" s="122" t="s">
        <v>506</v>
      </c>
      <c r="V25" s="122" t="s">
        <v>371</v>
      </c>
      <c r="W25" s="5"/>
      <c r="X25" s="122" t="s">
        <v>652</v>
      </c>
      <c r="Y25" s="122" t="s">
        <v>548</v>
      </c>
      <c r="Z25" s="122" t="s">
        <v>496</v>
      </c>
      <c r="AA25" s="4" t="s">
        <v>57</v>
      </c>
    </row>
    <row r="26" spans="1:28" ht="25.5" customHeight="1" x14ac:dyDescent="0.25">
      <c r="A26" s="4" t="s">
        <v>57</v>
      </c>
      <c r="B26" s="95"/>
      <c r="C26" s="95"/>
      <c r="D26" s="100" t="s">
        <v>602</v>
      </c>
      <c r="E26" s="101" t="s">
        <v>563</v>
      </c>
      <c r="F26" s="100" t="s">
        <v>526</v>
      </c>
      <c r="G26" s="122" t="s">
        <v>44</v>
      </c>
      <c r="H26" s="5" t="s">
        <v>579</v>
      </c>
      <c r="I26" s="122" t="s">
        <v>578</v>
      </c>
      <c r="J26" s="122" t="s">
        <v>577</v>
      </c>
      <c r="K26" s="5"/>
      <c r="L26" s="122" t="s">
        <v>503</v>
      </c>
      <c r="M26" s="5"/>
      <c r="N26" s="123" t="s">
        <v>595</v>
      </c>
      <c r="O26" s="122" t="s">
        <v>502</v>
      </c>
      <c r="P26" s="121" t="s">
        <v>501</v>
      </c>
      <c r="Q26" s="5" t="s">
        <v>371</v>
      </c>
      <c r="R26" s="5"/>
      <c r="S26" s="122" t="s">
        <v>584</v>
      </c>
      <c r="T26" s="122" t="s">
        <v>546</v>
      </c>
      <c r="U26" s="122" t="s">
        <v>545</v>
      </c>
      <c r="V26" s="122" t="s">
        <v>97</v>
      </c>
      <c r="W26" s="5"/>
      <c r="X26" s="122" t="s">
        <v>567</v>
      </c>
      <c r="Y26" s="122" t="s">
        <v>588</v>
      </c>
      <c r="Z26" s="122" t="s">
        <v>587</v>
      </c>
      <c r="AA26" s="4" t="s">
        <v>57</v>
      </c>
    </row>
    <row r="27" spans="1:28" ht="36" customHeight="1" x14ac:dyDescent="0.25">
      <c r="A27" s="4" t="s">
        <v>57</v>
      </c>
      <c r="B27" s="95" t="s">
        <v>45</v>
      </c>
      <c r="C27" s="94"/>
      <c r="D27" s="95" t="s">
        <v>440</v>
      </c>
      <c r="E27" s="95" t="s">
        <v>139</v>
      </c>
      <c r="F27" s="95" t="s">
        <v>605</v>
      </c>
      <c r="G27" s="84"/>
      <c r="H27" s="84"/>
      <c r="I27" s="84"/>
      <c r="J27" s="84"/>
      <c r="K27" s="84"/>
      <c r="L27" s="38"/>
      <c r="M27" s="38"/>
      <c r="N27" s="41"/>
      <c r="O27" s="38"/>
      <c r="P27" s="49"/>
      <c r="Q27" s="84" t="s">
        <v>31</v>
      </c>
      <c r="R27" s="84"/>
      <c r="S27" s="84" t="s">
        <v>639</v>
      </c>
      <c r="T27" s="84" t="s">
        <v>617</v>
      </c>
      <c r="U27" s="84" t="s">
        <v>610</v>
      </c>
      <c r="V27" s="84" t="s">
        <v>39</v>
      </c>
      <c r="W27" s="84"/>
      <c r="X27" s="84" t="s">
        <v>408</v>
      </c>
      <c r="Y27" s="84" t="s">
        <v>609</v>
      </c>
      <c r="Z27" s="84" t="s">
        <v>608</v>
      </c>
      <c r="AA27" s="4" t="s">
        <v>57</v>
      </c>
    </row>
    <row r="28" spans="1:28" ht="15.75" customHeight="1" thickBot="1" x14ac:dyDescent="0.3">
      <c r="A28" s="39" t="s">
        <v>57</v>
      </c>
      <c r="B28" s="108" t="s">
        <v>31</v>
      </c>
      <c r="C28" s="94"/>
      <c r="D28" s="95" t="s">
        <v>303</v>
      </c>
      <c r="E28" s="108" t="s">
        <v>603</v>
      </c>
      <c r="F28" s="88" t="s">
        <v>604</v>
      </c>
      <c r="G28" s="84"/>
      <c r="H28" s="84"/>
      <c r="I28" s="38"/>
      <c r="J28" s="38"/>
      <c r="K28" s="38"/>
      <c r="L28" s="41"/>
      <c r="M28" s="41"/>
      <c r="N28" s="38"/>
      <c r="O28" s="38"/>
      <c r="P28" s="38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4" t="s">
        <v>57</v>
      </c>
    </row>
    <row r="29" spans="1:28" ht="15.75" customHeight="1" thickBot="1" x14ac:dyDescent="0.3">
      <c r="A29" s="37">
        <v>24</v>
      </c>
      <c r="B29" s="489">
        <v>25</v>
      </c>
      <c r="C29" s="490"/>
      <c r="D29" s="490"/>
      <c r="E29" s="490"/>
      <c r="F29" s="491"/>
      <c r="G29" s="492">
        <v>26</v>
      </c>
      <c r="H29" s="492"/>
      <c r="I29" s="492"/>
      <c r="J29" s="492"/>
      <c r="K29" s="492"/>
      <c r="L29" s="626">
        <v>27</v>
      </c>
      <c r="M29" s="627"/>
      <c r="N29" s="627"/>
      <c r="O29" s="627"/>
      <c r="P29" s="628"/>
      <c r="Q29" s="521">
        <v>28</v>
      </c>
      <c r="R29" s="493"/>
      <c r="S29" s="493"/>
      <c r="T29" s="493"/>
      <c r="U29" s="507"/>
      <c r="V29" s="522">
        <v>29</v>
      </c>
      <c r="W29" s="494"/>
      <c r="X29" s="494"/>
      <c r="Y29" s="494"/>
      <c r="Z29" s="494"/>
      <c r="AA29" s="51">
        <v>30</v>
      </c>
      <c r="AB29" s="66"/>
    </row>
    <row r="30" spans="1:28" ht="15" customHeight="1" x14ac:dyDescent="0.25">
      <c r="A30" s="4" t="s">
        <v>57</v>
      </c>
      <c r="B30" s="116" t="s">
        <v>16</v>
      </c>
      <c r="C30" s="116" t="s">
        <v>17</v>
      </c>
      <c r="D30" s="116" t="s">
        <v>18</v>
      </c>
      <c r="E30" s="116" t="s">
        <v>19</v>
      </c>
      <c r="F30" s="116" t="s">
        <v>58</v>
      </c>
      <c r="G30" s="116" t="s">
        <v>16</v>
      </c>
      <c r="H30" s="116" t="s">
        <v>17</v>
      </c>
      <c r="I30" s="116" t="s">
        <v>18</v>
      </c>
      <c r="J30" s="116" t="s">
        <v>19</v>
      </c>
      <c r="K30" s="116" t="s">
        <v>58</v>
      </c>
      <c r="L30" s="116" t="s">
        <v>16</v>
      </c>
      <c r="M30" s="116" t="s">
        <v>17</v>
      </c>
      <c r="N30" s="116" t="s">
        <v>18</v>
      </c>
      <c r="O30" s="116" t="s">
        <v>19</v>
      </c>
      <c r="P30" s="44" t="s">
        <v>58</v>
      </c>
      <c r="Q30" s="5" t="s">
        <v>16</v>
      </c>
      <c r="R30" s="5" t="s">
        <v>17</v>
      </c>
      <c r="S30" s="5" t="s">
        <v>18</v>
      </c>
      <c r="T30" s="5" t="s">
        <v>19</v>
      </c>
      <c r="U30" s="5" t="s">
        <v>58</v>
      </c>
      <c r="V30" s="5" t="s">
        <v>16</v>
      </c>
      <c r="W30" s="5" t="s">
        <v>17</v>
      </c>
      <c r="X30" s="5" t="s">
        <v>18</v>
      </c>
      <c r="Y30" s="5" t="s">
        <v>19</v>
      </c>
      <c r="Z30" s="5" t="s">
        <v>58</v>
      </c>
      <c r="AA30" s="4" t="s">
        <v>57</v>
      </c>
      <c r="AB30" s="67"/>
    </row>
    <row r="31" spans="1:28" ht="78.75" customHeight="1" x14ac:dyDescent="0.25">
      <c r="A31" s="4"/>
      <c r="B31" s="116"/>
      <c r="C31" s="116"/>
      <c r="D31" s="116"/>
      <c r="E31" s="116"/>
      <c r="F31" s="116"/>
      <c r="G31" s="38" t="s">
        <v>31</v>
      </c>
      <c r="H31" s="38"/>
      <c r="I31" s="38" t="s">
        <v>620</v>
      </c>
      <c r="J31" s="38" t="s">
        <v>90</v>
      </c>
      <c r="K31" s="38" t="s">
        <v>538</v>
      </c>
      <c r="L31" s="116"/>
      <c r="M31" s="116"/>
      <c r="N31" s="116"/>
      <c r="O31" s="116"/>
      <c r="P31" s="44"/>
      <c r="Q31" s="122" t="s">
        <v>371</v>
      </c>
      <c r="R31" s="5"/>
      <c r="S31" s="5" t="s">
        <v>303</v>
      </c>
      <c r="T31" s="122" t="s">
        <v>631</v>
      </c>
      <c r="U31" s="122" t="s">
        <v>630</v>
      </c>
      <c r="V31" s="122" t="s">
        <v>45</v>
      </c>
      <c r="W31" s="122"/>
      <c r="X31" s="122" t="s">
        <v>640</v>
      </c>
      <c r="Y31" s="122" t="s">
        <v>634</v>
      </c>
      <c r="Z31" s="122" t="s">
        <v>635</v>
      </c>
      <c r="AA31" s="4"/>
      <c r="AB31" s="68"/>
    </row>
    <row r="32" spans="1:28" ht="82.5" customHeight="1" x14ac:dyDescent="0.25">
      <c r="A32" s="39" t="s">
        <v>57</v>
      </c>
      <c r="B32" s="370"/>
      <c r="C32" s="367"/>
      <c r="D32" s="369"/>
      <c r="E32" s="368"/>
      <c r="F32" s="358"/>
      <c r="G32" s="84" t="s">
        <v>31</v>
      </c>
      <c r="H32" s="84"/>
      <c r="I32" s="84" t="s">
        <v>614</v>
      </c>
      <c r="J32" s="84" t="s">
        <v>612</v>
      </c>
      <c r="K32" s="84" t="s">
        <v>613</v>
      </c>
      <c r="L32" s="38"/>
      <c r="M32" s="38"/>
      <c r="N32" s="38"/>
      <c r="O32" s="38"/>
      <c r="P32" s="38"/>
      <c r="Q32" s="122" t="s">
        <v>371</v>
      </c>
      <c r="R32" s="122"/>
      <c r="S32" s="122" t="s">
        <v>624</v>
      </c>
      <c r="T32" s="122" t="s">
        <v>540</v>
      </c>
      <c r="U32" s="122" t="s">
        <v>539</v>
      </c>
      <c r="V32" s="122" t="s">
        <v>39</v>
      </c>
      <c r="W32" s="5"/>
      <c r="X32" s="122" t="s">
        <v>294</v>
      </c>
      <c r="Y32" s="122" t="s">
        <v>609</v>
      </c>
      <c r="Z32" s="122" t="s">
        <v>608</v>
      </c>
      <c r="AA32" s="4" t="s">
        <v>57</v>
      </c>
      <c r="AB32" s="68"/>
    </row>
    <row r="33" spans="1:28" ht="87" customHeight="1" x14ac:dyDescent="0.25">
      <c r="A33" s="39" t="s">
        <v>57</v>
      </c>
      <c r="B33" s="357"/>
      <c r="C33" s="357"/>
      <c r="D33" s="357"/>
      <c r="E33" s="357"/>
      <c r="F33" s="357"/>
      <c r="G33" s="38" t="s">
        <v>31</v>
      </c>
      <c r="H33" s="38"/>
      <c r="I33" s="84" t="s">
        <v>638</v>
      </c>
      <c r="J33" s="84" t="s">
        <v>611</v>
      </c>
      <c r="K33" s="84" t="s">
        <v>610</v>
      </c>
      <c r="L33" s="41"/>
      <c r="M33" s="41"/>
      <c r="N33" s="41"/>
      <c r="O33" s="41"/>
      <c r="P33" s="41"/>
      <c r="Q33" s="84" t="s">
        <v>31</v>
      </c>
      <c r="R33" s="84"/>
      <c r="S33" s="84" t="s">
        <v>597</v>
      </c>
      <c r="T33" s="84" t="s">
        <v>598</v>
      </c>
      <c r="U33" s="84" t="s">
        <v>599</v>
      </c>
      <c r="V33" s="84" t="s">
        <v>27</v>
      </c>
      <c r="W33" s="84"/>
      <c r="X33" s="373" t="s">
        <v>641</v>
      </c>
      <c r="Y33" s="84" t="s">
        <v>607</v>
      </c>
      <c r="Z33" s="84" t="s">
        <v>606</v>
      </c>
      <c r="AA33" s="4" t="s">
        <v>57</v>
      </c>
      <c r="AB33" s="68"/>
    </row>
    <row r="34" spans="1:28" ht="95.25" customHeight="1" x14ac:dyDescent="0.25">
      <c r="A34" s="39"/>
      <c r="B34" s="357"/>
      <c r="C34" s="357"/>
      <c r="D34" s="357"/>
      <c r="E34" s="357"/>
      <c r="F34" s="357"/>
      <c r="G34" s="84" t="s">
        <v>27</v>
      </c>
      <c r="H34" s="84"/>
      <c r="I34" s="373" t="s">
        <v>637</v>
      </c>
      <c r="J34" s="84"/>
      <c r="K34" s="374" t="s">
        <v>621</v>
      </c>
      <c r="L34" s="118"/>
      <c r="M34" s="118"/>
      <c r="N34" s="118"/>
      <c r="O34" s="118"/>
      <c r="P34" s="118"/>
      <c r="Q34" s="84" t="s">
        <v>31</v>
      </c>
      <c r="R34" s="84"/>
      <c r="S34" s="84" t="s">
        <v>625</v>
      </c>
      <c r="T34" s="84" t="s">
        <v>627</v>
      </c>
      <c r="U34" s="84" t="s">
        <v>626</v>
      </c>
      <c r="V34" s="84" t="s">
        <v>31</v>
      </c>
      <c r="W34" s="84"/>
      <c r="X34" s="84" t="s">
        <v>645</v>
      </c>
      <c r="Y34" s="84" t="s">
        <v>622</v>
      </c>
      <c r="Z34" s="84"/>
      <c r="AA34" s="4" t="s">
        <v>57</v>
      </c>
      <c r="AB34" s="68"/>
    </row>
    <row r="35" spans="1:28" ht="85.5" customHeight="1" x14ac:dyDescent="0.25">
      <c r="A35" s="39" t="s">
        <v>57</v>
      </c>
      <c r="B35" s="357"/>
      <c r="C35" s="357"/>
      <c r="D35" s="357"/>
      <c r="E35" s="357"/>
      <c r="F35" s="357"/>
      <c r="L35" s="624" t="s">
        <v>508</v>
      </c>
      <c r="M35" s="624"/>
      <c r="N35" s="624"/>
      <c r="O35" s="624"/>
      <c r="P35" s="625"/>
      <c r="Q35" s="84" t="s">
        <v>31</v>
      </c>
      <c r="R35" s="84"/>
      <c r="S35" s="84" t="s">
        <v>636</v>
      </c>
      <c r="T35" s="84" t="s">
        <v>632</v>
      </c>
      <c r="U35" s="84" t="s">
        <v>633</v>
      </c>
      <c r="AA35" s="4" t="s">
        <v>57</v>
      </c>
      <c r="AB35" s="68"/>
    </row>
    <row r="36" spans="1:28" ht="86.25" customHeight="1" x14ac:dyDescent="0.25">
      <c r="A36" s="4" t="s">
        <v>57</v>
      </c>
    </row>
    <row r="37" spans="1:28" x14ac:dyDescent="0.25">
      <c r="A37" s="39" t="s">
        <v>57</v>
      </c>
    </row>
    <row r="38" spans="1:28" x14ac:dyDescent="0.25">
      <c r="A38" s="39" t="s">
        <v>57</v>
      </c>
    </row>
    <row r="39" spans="1:28" x14ac:dyDescent="0.25">
      <c r="A39" s="39" t="s">
        <v>57</v>
      </c>
    </row>
    <row r="42" spans="1:28" x14ac:dyDescent="0.25">
      <c r="J42" s="114"/>
    </row>
  </sheetData>
  <mergeCells count="41">
    <mergeCell ref="L35:P35"/>
    <mergeCell ref="V23:Z23"/>
    <mergeCell ref="G29:K29"/>
    <mergeCell ref="L29:P29"/>
    <mergeCell ref="Q29:U29"/>
    <mergeCell ref="V29:Z29"/>
    <mergeCell ref="G23:K23"/>
    <mergeCell ref="L23:P23"/>
    <mergeCell ref="Q23:U23"/>
    <mergeCell ref="B10:F10"/>
    <mergeCell ref="G10:K10"/>
    <mergeCell ref="L10:P10"/>
    <mergeCell ref="Q10:U10"/>
    <mergeCell ref="V10:Z10"/>
    <mergeCell ref="B16:F16"/>
    <mergeCell ref="G16:K16"/>
    <mergeCell ref="L16:P16"/>
    <mergeCell ref="Q16:U16"/>
    <mergeCell ref="V16:Z16"/>
    <mergeCell ref="V5:Z5"/>
    <mergeCell ref="B6:F6"/>
    <mergeCell ref="G6:K6"/>
    <mergeCell ref="L6:P6"/>
    <mergeCell ref="Q6:U6"/>
    <mergeCell ref="V6:Z6"/>
    <mergeCell ref="B29:F29"/>
    <mergeCell ref="B23:F23"/>
    <mergeCell ref="A1:E1"/>
    <mergeCell ref="G1:K1"/>
    <mergeCell ref="L1:AA1"/>
    <mergeCell ref="A2:E2"/>
    <mergeCell ref="G2:J2"/>
    <mergeCell ref="L2:AA2"/>
    <mergeCell ref="A3:AA3"/>
    <mergeCell ref="A4:E4"/>
    <mergeCell ref="F4:K4"/>
    <mergeCell ref="L4:AA4"/>
    <mergeCell ref="B5:F5"/>
    <mergeCell ref="G5:K5"/>
    <mergeCell ref="L5:P5"/>
    <mergeCell ref="Q5:U5"/>
  </mergeCells>
  <dataValidations count="1">
    <dataValidation type="list" allowBlank="1" showInputMessage="1" showErrorMessage="1" sqref="G1">
      <formula1>"Janeiro,Fevereiro,Março, Abril,Maio,Junho,Julho,Agosto,Setembro,Outubro,Novembro,Dezembro"</formula1>
    </dataValidation>
  </dataValidations>
  <printOptions horizontalCentered="1"/>
  <pageMargins left="0.25" right="0.25" top="0.75" bottom="0.75" header="0.3" footer="0.3"/>
  <pageSetup paperSize="9" scale="4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2" operator="equal" id="{9E551AE1-6CE0-45A6-A066-D19A220868D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" operator="equal" id="{C4A97F62-7C93-4F63-898E-44608A34E79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V9:AA9 A11:A15 A17:A22 B24:Z24 B18:C22 G27:N27 G18:O19 Z8:AA8 Q27:T27 I20:I22 Q18:U19 L28:M28 G28:H28 A8:P9 K20:U22 G25:Z26 V8:X8 I31:K31 I34:K34 V27:Z28 Q30:Z34</xm:sqref>
        </x14:conditionalFormatting>
        <x14:conditionalFormatting xmlns:xm="http://schemas.microsoft.com/office/excel/2006/main">
          <x14:cfRule type="cellIs" priority="135" operator="equal" id="{692DB8F8-08A6-4BE0-BA0B-5CD10F9F234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operator="equal" id="{BE44781C-944C-4F4F-905D-035DD0D1254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" operator="equal" id="{F7D0A16D-E9C3-4F25-8B63-6E5B63EF652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G31:H31 G34:H34</xm:sqref>
        </x14:conditionalFormatting>
        <x14:conditionalFormatting xmlns:xm="http://schemas.microsoft.com/office/excel/2006/main">
          <x14:cfRule type="cellIs" priority="127" operator="equal" id="{29F8FD21-D11D-49EA-98BB-6246C8BE306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B11:P12 B13:C13 L13:T13 E13 G13:H13 B17:AA17 B18:C22 G18:O19 I20:I22 B14:AA15 Q18:U19 AA18:AA22 K20:U22 V11:AA13 I34:K34 A10:A39 Q30:AA31 AA32:AA35 Q32:Z34</xm:sqref>
        </x14:conditionalFormatting>
        <x14:conditionalFormatting xmlns:xm="http://schemas.microsoft.com/office/excel/2006/main">
          <x14:cfRule type="cellIs" priority="128" operator="equal" id="{4381471D-2E3E-426D-9795-2CA3302D39A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" operator="equal" id="{597C6ADC-8B90-46DC-91CE-256263A416F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B13:C13 L13:T13 E13 G13:H13 B14:AA15 V13:AA13</xm:sqref>
        </x14:conditionalFormatting>
        <x14:conditionalFormatting xmlns:xm="http://schemas.microsoft.com/office/excel/2006/main">
          <x14:cfRule type="cellIs" priority="141" operator="equal" id="{0249AFF6-2EB2-42D9-B76E-9C167CCA7C8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A5:B5 G5 L5 Q5:V5 AA5:AA6 V9:AA9 AA10 AA16 AA23 B24:AA24 G27:N27 A6:A7 C7:AA7 B30:K31 Z8:AA8 Q27:T27 G28:H28 L28:M28 A8:P9 G25:Z26 V8:X8 AA25:AA28 V27:Z28</xm:sqref>
        </x14:conditionalFormatting>
        <x14:conditionalFormatting xmlns:xm="http://schemas.microsoft.com/office/excel/2006/main">
          <x14:cfRule type="cellIs" priority="110" operator="equal" id="{F4E7B4D2-047B-43E7-A8EE-FC84CDFE9D8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" operator="equal" id="{E1963428-925B-4202-9CBA-CB8222A43C5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J20:J22</xm:sqref>
        </x14:conditionalFormatting>
        <x14:conditionalFormatting xmlns:xm="http://schemas.microsoft.com/office/excel/2006/main">
          <x14:cfRule type="cellIs" priority="125" operator="equal" id="{BC7E240E-7458-4A3B-A6F8-FD9267FE43A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" operator="equal" id="{47433F93-27BC-403A-A8C2-E2AF6EE413D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124" operator="equal" id="{DA81D507-37D2-427C-849D-E79E13E4BA8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122" operator="equal" id="{8006C274-4489-4CEB-835A-034715AA3C6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C7E00AE9-8051-49BD-A71F-F101BFB1CA3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121" operator="equal" id="{05C38614-7A74-4921-8781-6C98C430152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119" operator="equal" id="{38809399-F6D6-4BB8-BEB0-BBDDD1D78D8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A821B434-118D-4355-BA25-E182231A6F8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18" operator="equal" id="{B0DA2C4A-84E4-4A8D-8EAC-173F5B5E050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16" operator="equal" id="{9C78563C-E17A-4B93-A5D1-B3B5E48E3A09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6C660D23-0390-4853-B506-2DC5E429318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G20:G22</xm:sqref>
        </x14:conditionalFormatting>
        <x14:conditionalFormatting xmlns:xm="http://schemas.microsoft.com/office/excel/2006/main">
          <x14:cfRule type="cellIs" priority="115" operator="equal" id="{05929694-866F-42CF-9BDD-1A0E348B339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G20:G22</xm:sqref>
        </x14:conditionalFormatting>
        <x14:conditionalFormatting xmlns:xm="http://schemas.microsoft.com/office/excel/2006/main">
          <x14:cfRule type="cellIs" priority="113" operator="equal" id="{75D292D3-05F8-4F74-9F8A-A25A0CB26FD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363FE248-2CBD-4ECE-8E49-4F64F08672A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H20:H22</xm:sqref>
        </x14:conditionalFormatting>
        <x14:conditionalFormatting xmlns:xm="http://schemas.microsoft.com/office/excel/2006/main">
          <x14:cfRule type="cellIs" priority="112" operator="equal" id="{549CA9AE-8314-43F2-85C3-1B66948B8A5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H20:H22</xm:sqref>
        </x14:conditionalFormatting>
        <x14:conditionalFormatting xmlns:xm="http://schemas.microsoft.com/office/excel/2006/main">
          <x14:cfRule type="cellIs" priority="109" operator="equal" id="{A5B9308A-0BF2-47B8-A8AF-32A46DCC367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J20:J22</xm:sqref>
        </x14:conditionalFormatting>
        <x14:conditionalFormatting xmlns:xm="http://schemas.microsoft.com/office/excel/2006/main">
          <x14:cfRule type="cellIs" priority="108" operator="equal" id="{30BC06DD-C826-4970-B196-B17CBDEE94A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94" operator="equal" id="{03C50FF0-729E-484F-A915-AF7EA455811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14B7831B-C866-427D-ADB5-6A806EB5C55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E18:E19</xm:sqref>
        </x14:conditionalFormatting>
        <x14:conditionalFormatting xmlns:xm="http://schemas.microsoft.com/office/excel/2006/main">
          <x14:cfRule type="cellIs" priority="93" operator="equal" id="{6C839C3D-E723-40A0-93B6-76561D6E791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E18:E19</xm:sqref>
        </x14:conditionalFormatting>
        <x14:conditionalFormatting xmlns:xm="http://schemas.microsoft.com/office/excel/2006/main">
          <x14:cfRule type="cellIs" priority="99" operator="equal" id="{9C2FD609-9844-4BED-B3BE-49579BADDA1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391A8CEA-80CE-4604-8187-7EC9F901562D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98" operator="equal" id="{12A88C74-885C-40A2-93B2-20D830458E6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ellIs" priority="104" operator="equal" id="{B8193D62-2672-4AD4-B3F0-DECE4281CB01}">
            <xm:f>Fevereiro!$AK$9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ellIs" priority="102" operator="equal" id="{CC94696F-DAAA-436B-A0C1-814B3E6A111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5AA913B7-06BD-4AAD-8519-9C7BDA47C26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101" operator="equal" id="{2D412C4B-A786-4A4B-A47E-34A3A038AA2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97" operator="equal" id="{F182BA1B-F47F-4A0B-A5BA-E8415B718EA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T18:T22</xm:sqref>
        </x14:conditionalFormatting>
        <x14:conditionalFormatting xmlns:xm="http://schemas.microsoft.com/office/excel/2006/main">
          <x14:cfRule type="cellIs" priority="96" operator="equal" id="{E5101396-8507-431F-92A3-D863957D663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U18:U22</xm:sqref>
        </x14:conditionalFormatting>
        <x14:conditionalFormatting xmlns:xm="http://schemas.microsoft.com/office/excel/2006/main">
          <x14:cfRule type="cellIs" priority="91" operator="equal" id="{C8603B6D-C456-4055-86EE-5526CBA4BE8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B292A707-4692-46C6-82FB-943D3759347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90" operator="equal" id="{8AC776E3-E611-4509-822C-43F91928842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87" operator="equal" id="{42A0CCBF-1F6C-4A1C-BE75-6945A6FA4AD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88" operator="equal" id="{9636B6A4-A89E-43EF-9BA9-754A34745DC7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DC0EFE70-C1F7-4135-A20F-CCD5287D1D9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84" operator="equal" id="{23DCECFB-8D04-4CE7-AF2D-C96AB29B9B9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cellIs" priority="85" operator="equal" id="{945F57BA-017D-42BA-83BA-454B03F7A95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C203C327-59D8-4EE6-B88B-031109E9C80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cellIs" priority="81" operator="equal" id="{E5885461-E7AC-4042-9FE3-8D5A9CA43A4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ellIs" priority="82" operator="equal" id="{D488B039-78DA-4FBB-AAA7-A661FF1BF42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8C77B5D0-0557-4998-A613-EF796C3110B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ellIs" priority="78" operator="equal" id="{927CC426-5EC1-4515-81B3-6FDC519D9BE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79" operator="equal" id="{85FE48B6-E53D-455A-BC2F-B7741DE586B2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A478368E-6A42-458E-A35A-C605AFDC3754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75" operator="equal" id="{B4EA36CF-5956-48C9-9514-8269BA030BA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ellIs" priority="76" operator="equal" id="{B703DCC4-B9A7-44DC-ABC8-E9523391A656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9ABAC75A-137C-40EE-9CC9-A062DAE874F9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ellIs" priority="66" operator="equal" id="{80AB3BDA-AE07-40F9-A7C5-BC516E1C897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1AF7EC35-17D0-4009-9D1C-DD67D46A9D8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L30:P31 L32:N32 L33:M34</xm:sqref>
        </x14:conditionalFormatting>
        <x14:conditionalFormatting xmlns:xm="http://schemas.microsoft.com/office/excel/2006/main">
          <x14:cfRule type="cellIs" priority="65" operator="equal" id="{A0A89F02-B779-446B-B63E-2542EADC1180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L30:P31 L32:N32 L33:M34</xm:sqref>
        </x14:conditionalFormatting>
        <x14:conditionalFormatting xmlns:xm="http://schemas.microsoft.com/office/excel/2006/main">
          <x14:cfRule type="cellIs" priority="63" operator="equal" id="{0543F020-FD03-43CB-ABF7-36F5AB51C19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927D730F-37B0-4E1F-B06D-01E8C8DA501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O32</xm:sqref>
        </x14:conditionalFormatting>
        <x14:conditionalFormatting xmlns:xm="http://schemas.microsoft.com/office/excel/2006/main">
          <x14:cfRule type="cellIs" priority="62" operator="equal" id="{4A093167-2DB5-4EE8-8A56-3B987783071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</xm:sqref>
        </x14:conditionalFormatting>
        <x14:conditionalFormatting xmlns:xm="http://schemas.microsoft.com/office/excel/2006/main">
          <x14:cfRule type="cellIs" priority="60" operator="equal" id="{0077E5BF-C2D2-4987-82A1-FF52350CCEFD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4987FC35-86D4-47EC-A88E-38148C01208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ellIs" priority="59" operator="equal" id="{6DD8BE72-A042-4892-B45C-A0C80C7B13D9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ellIs" priority="56" operator="equal" id="{8490590C-F469-4C43-A272-5E2B3157FDB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N33:N34</xm:sqref>
        </x14:conditionalFormatting>
        <x14:conditionalFormatting xmlns:xm="http://schemas.microsoft.com/office/excel/2006/main">
          <x14:cfRule type="cellIs" priority="57" operator="equal" id="{29FF10A5-20E8-47F0-ACF2-B45EE0067C6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0EBD75C1-7FDD-41D8-8FA2-9A43CCEFD0FF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N33:N34</xm:sqref>
        </x14:conditionalFormatting>
        <x14:conditionalFormatting xmlns:xm="http://schemas.microsoft.com/office/excel/2006/main">
          <x14:cfRule type="cellIs" priority="53" operator="equal" id="{FE198BFB-DE17-45D9-B4A1-FB20C93C6F65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O33:O34</xm:sqref>
        </x14:conditionalFormatting>
        <x14:conditionalFormatting xmlns:xm="http://schemas.microsoft.com/office/excel/2006/main">
          <x14:cfRule type="cellIs" priority="54" operator="equal" id="{8C091842-48A5-4D0F-8F2F-3E9EF051851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603305AA-1617-4461-B433-5014C79330A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O33:O34</xm:sqref>
        </x14:conditionalFormatting>
        <x14:conditionalFormatting xmlns:xm="http://schemas.microsoft.com/office/excel/2006/main">
          <x14:cfRule type="cellIs" priority="50" operator="equal" id="{A672B87E-E676-4585-95A2-C0309C6BD316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P33:P34</xm:sqref>
        </x14:conditionalFormatting>
        <x14:conditionalFormatting xmlns:xm="http://schemas.microsoft.com/office/excel/2006/main">
          <x14:cfRule type="cellIs" priority="51" operator="equal" id="{9C376C63-6732-4AC6-9743-619C819CC6E4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BA278219-7122-4373-9785-EC359B6834A7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P33:P34</xm:sqref>
        </x14:conditionalFormatting>
        <x14:conditionalFormatting xmlns:xm="http://schemas.microsoft.com/office/excel/2006/main">
          <x14:cfRule type="cellIs" priority="48" operator="equal" id="{3E7EAB2A-B290-4AB6-97A0-270ED371C591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B075AF86-CCD4-4F3C-A464-97E6189F383A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Q28:U28</xm:sqref>
        </x14:conditionalFormatting>
        <x14:conditionalFormatting xmlns:xm="http://schemas.microsoft.com/office/excel/2006/main">
          <x14:cfRule type="cellIs" priority="47" operator="equal" id="{06DB0BC1-4A0C-46AE-A7DD-F4C65380DFC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Q28:U28</xm:sqref>
        </x14:conditionalFormatting>
        <x14:conditionalFormatting xmlns:xm="http://schemas.microsoft.com/office/excel/2006/main">
          <x14:cfRule type="cellIs" priority="42" operator="equal" id="{864FF036-5F0A-4705-A586-F8A0EC33DFC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" operator="equal" id="{377A8F47-527D-4A9C-9B08-234E537D7A0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V18:Z22</xm:sqref>
        </x14:conditionalFormatting>
        <x14:conditionalFormatting xmlns:xm="http://schemas.microsoft.com/office/excel/2006/main">
          <x14:cfRule type="cellIs" priority="41" operator="equal" id="{F06DE483-D297-40DF-9E8F-2791183A611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V18:Z22</xm:sqref>
        </x14:conditionalFormatting>
        <x14:conditionalFormatting xmlns:xm="http://schemas.microsoft.com/office/excel/2006/main">
          <x14:cfRule type="cellIs" priority="40" operator="equal" id="{1E03A773-64EE-443C-A600-805E3DB8A29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Y18:Y22</xm:sqref>
        </x14:conditionalFormatting>
        <x14:conditionalFormatting xmlns:xm="http://schemas.microsoft.com/office/excel/2006/main">
          <x14:cfRule type="cellIs" priority="39" operator="equal" id="{6EBC6CC4-2FD7-42DE-AE18-18BC6357FE0F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Z18:Z22</xm:sqref>
        </x14:conditionalFormatting>
        <x14:conditionalFormatting xmlns:xm="http://schemas.microsoft.com/office/excel/2006/main">
          <x14:cfRule type="cellIs" priority="38" operator="equal" id="{AD3CFC06-134D-4915-B0BB-AAC63B4C97BC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Q11:U12</xm:sqref>
        </x14:conditionalFormatting>
        <x14:conditionalFormatting xmlns:xm="http://schemas.microsoft.com/office/excel/2006/main">
          <x14:cfRule type="cellIs" priority="35" operator="equal" id="{F144F164-3CD1-43E0-BDEE-1587FDF4A97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cellIs" priority="36" operator="equal" id="{7409A6B8-2C18-4A8A-96F5-35ABA19FE3C8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55827D30-41A4-417E-BB68-DD30E5C8D4E2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cellIs" priority="33" operator="equal" id="{6280DB68-A296-4BCB-BDA7-AEBD34E7196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FE953667-3263-4FDA-A6B5-5EE49846BFA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Q8:U9</xm:sqref>
        </x14:conditionalFormatting>
        <x14:conditionalFormatting xmlns:xm="http://schemas.microsoft.com/office/excel/2006/main">
          <x14:cfRule type="cellIs" priority="32" operator="equal" id="{EF02F91F-20BE-4218-8FFB-370575EFA9E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Q8:U9</xm:sqref>
        </x14:conditionalFormatting>
        <x14:conditionalFormatting xmlns:xm="http://schemas.microsoft.com/office/excel/2006/main">
          <x14:cfRule type="cellIs" priority="30" operator="equal" id="{A446156F-C30C-4B9B-8B3E-5479754AF150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FE0536FC-EB56-4EE4-942C-5389880BA490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B25:C28</xm:sqref>
        </x14:conditionalFormatting>
        <x14:conditionalFormatting xmlns:xm="http://schemas.microsoft.com/office/excel/2006/main">
          <x14:cfRule type="cellIs" priority="29" operator="equal" id="{C8E4F7C3-BEA2-4D98-AC8D-F9ED04497DD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B25:C28</xm:sqref>
        </x14:conditionalFormatting>
        <x14:conditionalFormatting xmlns:xm="http://schemas.microsoft.com/office/excel/2006/main">
          <x14:cfRule type="cellIs" priority="27" operator="equal" id="{6E3A7EE7-31AB-4ABA-BA7E-82C4E398518F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04EBF7CF-C7CA-4377-BCDD-67B15C045371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E25:E26</xm:sqref>
        </x14:conditionalFormatting>
        <x14:conditionalFormatting xmlns:xm="http://schemas.microsoft.com/office/excel/2006/main">
          <x14:cfRule type="cellIs" priority="26" operator="equal" id="{749CAB22-3F98-42C9-8991-98772DD4DD9E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E25:E26</xm:sqref>
        </x14:conditionalFormatting>
        <x14:conditionalFormatting xmlns:xm="http://schemas.microsoft.com/office/excel/2006/main">
          <x14:cfRule type="cellIs" priority="23" operator="equal" id="{B4F89922-F242-49BC-BB7C-7AAA35AF4E2B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AA29</xm:sqref>
        </x14:conditionalFormatting>
        <x14:conditionalFormatting xmlns:xm="http://schemas.microsoft.com/office/excel/2006/main">
          <x14:cfRule type="cellIs" priority="14" operator="equal" id="{2A20DFB7-8C5F-4723-9C79-488254F39A03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5ED8A518-897A-47BB-9681-202EB6EEAA3E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I32:K33</xm:sqref>
        </x14:conditionalFormatting>
        <x14:conditionalFormatting xmlns:xm="http://schemas.microsoft.com/office/excel/2006/main">
          <x14:cfRule type="cellIs" priority="10" operator="equal" id="{210951B2-3B09-44A7-BF6E-3117E7B5704D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" operator="equal" id="{38BE5DB7-334A-45F5-9AEE-8549B35CCFBB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120E0C73-F166-4DA0-A27B-F26688C30205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G32:H33</xm:sqref>
        </x14:conditionalFormatting>
        <x14:conditionalFormatting xmlns:xm="http://schemas.microsoft.com/office/excel/2006/main">
          <x14:cfRule type="cellIs" priority="9" operator="equal" id="{BD8E403C-E7B2-467E-8CCA-40E0C01B97B1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I32:K32</xm:sqref>
        </x14:conditionalFormatting>
        <x14:conditionalFormatting xmlns:xm="http://schemas.microsoft.com/office/excel/2006/main">
          <x14:cfRule type="cellIs" priority="13" operator="equal" id="{80DBD893-E7AC-4C3A-B7E2-733457072EF2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I33:K33</xm:sqref>
        </x14:conditionalFormatting>
        <x14:conditionalFormatting xmlns:xm="http://schemas.microsoft.com/office/excel/2006/main">
          <x14:cfRule type="cellIs" priority="8" operator="equal" id="{AA514CD5-94DB-48DD-89F3-47D556CE4FC3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ellIs" priority="6" operator="equal" id="{AB770514-AEC5-4F02-A5B1-596C56B3955A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1D2B65E1-BD83-43C1-BB96-8A50AC00B998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5" operator="equal" id="{892F8B58-5FC6-4BA6-92AA-BEBA3E1EC7A7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4" operator="equal" id="{DEBF3C15-1CD1-4D90-ACBC-6A9767F004CA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2" operator="equal" id="{972E8A61-C91C-40F0-8440-04608846ADAC}">
            <xm:f>Fevereiro!$AF$9</xm:f>
            <x14:dxf>
              <font>
                <b/>
                <i val="0"/>
                <color theme="1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9EF90F1F-B552-4D21-A619-37D429318A93}">
            <xm:f>Fevereiro!$AF$9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Q35:U35</xm:sqref>
        </x14:conditionalFormatting>
        <x14:conditionalFormatting xmlns:xm="http://schemas.microsoft.com/office/excel/2006/main">
          <x14:cfRule type="cellIs" priority="1" operator="equal" id="{D39F1707-4661-42A2-A9EF-34F39864C2B8}">
            <xm:f>Fevereiro!$AF$9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Q35:U35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Fórmulas!$A$2:$A$12</xm:f>
          </x14:formula1>
          <xm:sqref>C8:C9 H8:H9 M8:M9 W18:W22 W8:W9 C13:C15 H13:H15 H27:H28 R13:R15 W13:W15 R33:R35 R18:R22 M13:M15 C18:C22 H18:H22 R8:R9 C25:C28 W27:W28 R27:R28 M27:M28 M18:M22 W33:W34 M32:M34 H31:H34</xm:sqref>
        </x14:dataValidation>
        <x14:dataValidation type="list" allowBlank="1" showInputMessage="1" showErrorMessage="1">
          <x14:formula1>
            <xm:f>Fórmulas!$B$2:$B$27</xm:f>
          </x14:formula1>
          <xm:sqref>L27:L28 Q33:Q35 Q18:Q22 B18:B22 L13:L15 G18:G22 B13:B15 V13:V15 G13:G15 Q13:Q15 G27:G28 V27:V28 Q27:Q28 Q8:Q9 B25:B28 L18:L22 L8:L9 V8:V9 G8:G9 B8:B9 V18:V22 V33:V34 L32:L34 G31:G34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Janeiro</vt:lpstr>
      <vt:lpstr>Fórmulas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HM</cp:lastModifiedBy>
  <cp:lastPrinted>2025-09-23T18:08:34Z</cp:lastPrinted>
  <dcterms:created xsi:type="dcterms:W3CDTF">2020-02-10T19:45:56Z</dcterms:created>
  <dcterms:modified xsi:type="dcterms:W3CDTF">2025-09-24T14:09:57Z</dcterms:modified>
</cp:coreProperties>
</file>