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ALDOV2" sheetId="1" r:id="rId1"/>
  </sheets>
  <definedNames>
    <definedName name="_xlnm._FilterDatabase" localSheetId="0" hidden="1">SALDOV2!$A$1:$I$58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<sst xmlns="http://schemas.openxmlformats.org/spreadsheetml/2006/main" count="65" uniqueCount="65">
  <si>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t>FONTE_MAE</t>
  </si>
  <si>
    <t>UO</t>
  </si>
  <si>
    <t>DESCRICAO_UO</t>
  </si>
  <si>
    <t>VALOR_DOTACAO_INICIAL</t>
  </si>
  <si>
    <t>VALOR_ATUALIZADO</t>
  </si>
  <si>
    <t>VALOR_EMPENHADO</t>
  </si>
  <si>
    <t>PREV 3 QUAD</t>
  </si>
  <si>
    <t>PREVISÃO 2024</t>
  </si>
  <si>
    <t>SALDO</t>
  </si>
  <si>
    <t>GABINETE CIVIL</t>
  </si>
  <si>
    <t>CONTROLADORIA GERAL DO ESTADO</t>
  </si>
  <si>
    <t>PROCURADORIA GERAL DO ESTADO</t>
  </si>
  <si>
    <t>DEFENSORIA PÚBLICA GERAL DO ESTADO DE ALAGOAS</t>
  </si>
  <si>
    <t>GABINETE DO VICE-GOVERNADOR</t>
  </si>
  <si>
    <t>SECRETARIA DE ESTADO DE GOVERNANÇA CORPORATIVA</t>
  </si>
  <si>
    <t>SECRETARIA DE ESTADO DO PLANEJAMENTO, GESTÃO E PATRIMÔNIO</t>
  </si>
  <si>
    <t>COMPANHIA DE ADMINISTRAÇÃO DE RECURSOS HUMANOS E PATRIMONIAIS EM LIQUIDAÇÃO</t>
  </si>
  <si>
    <t>AGÊNCIA DE MODERNIZAÇÃO DA GESTÃO DE PROCESSOS</t>
  </si>
  <si>
    <t>INSTITUTO DE ASSISTÊNCIA À SAÚDE DOS SERVIDORES DO ESTADO DE ALAGOAS</t>
  </si>
  <si>
    <t>SECRETARIA DE ESTADO DA AGRICULTURA, PECUÁRIA, PESCA E AQUICULTURA</t>
  </si>
  <si>
    <t>INSTITUTO DE DESENVOLVIMENTO RURAL E ABASTECIMENTO DE ALAGOAS</t>
  </si>
  <si>
    <t>INSTITUTO DE TERRAS E REFORMA AGRÁRIA DE ALAGOAS</t>
  </si>
  <si>
    <t>AGÊNCIA DE DEFESA E INSPEÇÃO AGROPECUÁRIA DE ALAGOAS</t>
  </si>
  <si>
    <t>INSTITUTO DE INOVAÇÃO PARA O DESENVOLVIMENTO RURAL SUSTENTÁVEL</t>
  </si>
  <si>
    <t>SECRETARIA DE ESTADO DA ASSISTÊNCIA E DESENVOLVIMENTO SOCIAL</t>
  </si>
  <si>
    <t>SECRETARIA DE ESTADO DA CIÊNCIA, DA TECNOLOGIA E DA INOVAÇÃO</t>
  </si>
  <si>
    <t>INSTITUTO DE TECNOLOGIA EM INFORMÁTICA E INFORMAÇÃO</t>
  </si>
  <si>
    <t>FUNDAÇÃO DE AMPARO À PESQUISA DO ESTADO DE ALAGOAS</t>
  </si>
  <si>
    <t>INSTITUTO DE METROLOGIA E QUALIDADE</t>
  </si>
  <si>
    <t>SECRETARIA DE ESTADO DA COMUNICAÇÃO</t>
  </si>
  <si>
    <t>INSTITUTO ZUMBI DOS PALMARES</t>
  </si>
  <si>
    <t>SECRETARIA DE ESTADO DA CULTURA</t>
  </si>
  <si>
    <t>DIRETORIA DE TEATROS DO ESTADO DE ALAGOAS</t>
  </si>
  <si>
    <t>SECRETARIA DE ESTADO DA SEGURANÇA PÚBLICA</t>
  </si>
  <si>
    <t>POLÍCIA MILITAR DO ESTADO DE ALAGOAS</t>
  </si>
  <si>
    <t>POLÍCIA CIVIL DO ESTADO DE ALAGOAS</t>
  </si>
  <si>
    <t>CORPO DE BOMBEIROS MILITAR DO ESTADO DE ALAGOAS</t>
  </si>
  <si>
    <t>POLÍCIA CIENTÍFICA DO ESTADO DE ALAGOAS</t>
  </si>
  <si>
    <t>SECRETARIA DE ESTADO DA EDUCAÇÃO</t>
  </si>
  <si>
    <t>UNIVERSIDADE ESTADUAL DE ALAGOAS</t>
  </si>
  <si>
    <t>SECRETARIA DE ESTADO DA FAZENDA</t>
  </si>
  <si>
    <t>SECRETARIA DE ESTADO DO MEIO AMBIENTE E DOS RECURSOS HÍDRICOS</t>
  </si>
  <si>
    <t>INSTITUTO DO MEIO AMBIENTE DO ESTADO DE ALAGOAS</t>
  </si>
  <si>
    <t>SECRETARIA DE ESTADO DA MULHER E DOS DIREITOS HUMANOS</t>
  </si>
  <si>
    <t>SECRETARIA DE ESTADO DA CIDADANIA E DA PESSOA COM DEFICIÊNCIA</t>
  </si>
  <si>
    <t>INSTITUTO DE PROTEÇÃO E DEFESA DO CONSUMIDOR DE ALAGOAS</t>
  </si>
  <si>
    <t>SECRETARIA DE ESTADO DA INFRAESTRUTURA</t>
  </si>
  <si>
    <t>SERVIÇOS DE ENGENHARIA DE ALAGOAS S.A. EM LIQUIDAÇÃO</t>
  </si>
  <si>
    <t>FUNDO ESTADUAL DE SAÚDE</t>
  </si>
  <si>
    <t>LABORATÓRIO INDUSTRIAL FARMACÊUTICO EM LIQUIDAÇÃO</t>
  </si>
  <si>
    <t>UNIVERSIDADE ESTADUAL DE CIÊNCIAS DA SAÚDE DE ALAGOAS - FUNÇÃO SAÚDE</t>
  </si>
  <si>
    <t>UNIVERSIDADE ESTADUAL DE CIÊNCIAS DA SAÚDE DE ALAGOAS - FUNÇÃO EDUCAÇÃO</t>
  </si>
  <si>
    <t>SECRETARIA DE ESTADO DO TRABALHO, EMPREGO E QUALIFICAÇÃO</t>
  </si>
  <si>
    <t>SECRETARIA DE ESTADO DA INDÚSTRIA, COMÉRCIO E SERVIÇOS</t>
  </si>
  <si>
    <t>SECRETARIA DE ESTADO DO TURISMO</t>
  </si>
  <si>
    <t>SECRETARIA DE ESTADO DE RELACOES FEDERATIVAS E INTERNACIONAIS</t>
  </si>
  <si>
    <t>SECRETARIA DE ESTADO DE PREVENÇÃO À VIOLÊNCIA</t>
  </si>
  <si>
    <t>SECRETARIA DE ESTADO DE RESSOCIALIZAÇÃO E INCLUSÃO SOCIAL</t>
  </si>
  <si>
    <t>SECRETARIA DE ESTADO DE TRANSPORTE E DESENVOLVIMENTO URBANO</t>
  </si>
  <si>
    <t>DEPARTAMENTO DE ESTRADAS DE RODAGEM</t>
  </si>
  <si>
    <t>SECRETARIA DE ESTADO DO ESPORTE, LAZER E JUVENTUDE</t>
  </si>
  <si>
    <t>SECRETARIA DE ESTADO DE GOVERNO</t>
  </si>
  <si>
    <t>SECRETARIA DE ESTADO DA PRIMEIRA INFANCIA</t>
  </si>
  <si>
    <t xml:space="preserve">BANCO DO ESTADO DE ALAGOAS EM LIQUIDAÇÃO	</t>
  </si>
  <si>
    <t>ENCARGOS GERAIS DO ESTADO - RECURSOS SOB SUPERVISÃO DA SEFAZ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</si>
</sst>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3">
    <font>
      <sz val="11"/>
      <color indexed="8"/>
      <name val="Calibri"/>
      <charset val="134"/>
      <scheme val="minor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3" fontId="2" fillId="0" borderId="1" xfId="0" applyNumberFormat="1" applyFont="1" applyBorder="1">
      <alignment vertical="center"/>
    </xf>
    <xf numFmtId="176" fontId="2" fillId="0" borderId="1" xfId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0" fontId="0" fillId="0" borderId="2" xfId="0" applyNumberFormat="1" applyFont="1" applyBorder="1">
      <alignment vertical="center"/>
    </xf>
    <xf numFmtId="0" fontId="0" fillId="0" borderId="0" xfId="0" applyNumberFormat="1" applyFont="1">
      <alignment vertical="center"/>
    </xf>
    <xf numFmtId="0" fontId="0" fillId="0" borderId="2" xfId="0" applyFont="1" applyBorder="1">
      <alignment vertical="center"/>
    </xf>
    <xf numFmtId="3" fontId="0" fillId="0" borderId="2" xfId="0" applyNumberFormat="1" applyFont="1" applyBorder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abSelected="1" workbookViewId="0">
      <selection activeCell="F9" sqref="F9"/>
    </sheetView>
  </sheetViews>
  <sheetFormatPr defaultColWidth="9.14285714285714" defaultRowHeight="15"/>
  <cols>
    <col min="1" max="1" width="12.8571428571429" style="1" customWidth="1"/>
    <col min="2" max="2" width="8" style="1" customWidth="1"/>
    <col min="3" max="3" width="35.7142857142857" style="1" customWidth="1"/>
    <col min="4" max="4" width="30.2857142857143" style="1" customWidth="1"/>
    <col min="5" max="6" width="30.5714285714286" style="1" customWidth="1"/>
    <col min="7" max="7" width="19.5714285714286" style="1" customWidth="1"/>
    <col min="8" max="8" width="19.5714285714286" style="1"/>
    <col min="9" max="9" width="18.2857142857143" style="1"/>
    <col min="10" max="16383" width="9.14285714285714" style="1"/>
  </cols>
  <sheetData>
    <row r="1" ht="15.75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500</v>
      </c>
      <c r="B2" s="4">
        <v>11006</v>
      </c>
      <c r="C2" s="5" t="s">
        <v>9</v>
      </c>
      <c r="D2" s="6">
        <v>17568076</v>
      </c>
      <c r="E2" s="6">
        <v>17568076</v>
      </c>
      <c r="F2" s="6">
        <v>14221393.28</v>
      </c>
      <c r="G2" s="7">
        <v>6204477.07590769</v>
      </c>
      <c r="H2" s="8">
        <f t="shared" ref="H2:H42" si="0">G2+F2</f>
        <v>20425870.3559077</v>
      </c>
      <c r="I2" s="8">
        <f t="shared" ref="I2:I57" si="1">E2-H2</f>
        <v>-2857794.35590769</v>
      </c>
    </row>
    <row r="3" spans="1:9">
      <c r="A3" s="4">
        <v>500</v>
      </c>
      <c r="B3" s="4">
        <v>11008</v>
      </c>
      <c r="C3" s="5" t="s">
        <v>10</v>
      </c>
      <c r="D3" s="6">
        <v>3547386</v>
      </c>
      <c r="E3" s="6">
        <v>3547386</v>
      </c>
      <c r="F3" s="6">
        <v>2258167.9</v>
      </c>
      <c r="G3" s="7">
        <v>1197061.18582405</v>
      </c>
      <c r="H3" s="8">
        <f t="shared" si="0"/>
        <v>3455229.08582405</v>
      </c>
      <c r="I3" s="8">
        <f t="shared" si="1"/>
        <v>92156.91417595</v>
      </c>
    </row>
    <row r="4" spans="1:9">
      <c r="A4" s="4">
        <v>500</v>
      </c>
      <c r="B4" s="4">
        <v>11009</v>
      </c>
      <c r="C4" s="5" t="s">
        <v>11</v>
      </c>
      <c r="D4" s="6">
        <v>60899473</v>
      </c>
      <c r="E4" s="6">
        <v>60899473</v>
      </c>
      <c r="F4" s="6">
        <v>45065037.36</v>
      </c>
      <c r="G4" s="7">
        <v>22930738.0804897</v>
      </c>
      <c r="H4" s="8">
        <f t="shared" si="0"/>
        <v>67995775.4404897</v>
      </c>
      <c r="I4" s="8">
        <f t="shared" si="1"/>
        <v>-7096302.44048969</v>
      </c>
    </row>
    <row r="5" spans="1:9">
      <c r="A5" s="4">
        <v>500</v>
      </c>
      <c r="B5" s="4">
        <v>11011</v>
      </c>
      <c r="C5" s="5" t="s">
        <v>12</v>
      </c>
      <c r="D5" s="6">
        <v>59717186.95</v>
      </c>
      <c r="E5" s="6">
        <v>69404531.16</v>
      </c>
      <c r="F5" s="6">
        <v>48848387.76</v>
      </c>
      <c r="G5" s="7">
        <v>27297929.9980096</v>
      </c>
      <c r="H5" s="8">
        <f t="shared" si="0"/>
        <v>76146317.7580096</v>
      </c>
      <c r="I5" s="8">
        <f t="shared" si="1"/>
        <v>-6741786.5980096</v>
      </c>
    </row>
    <row r="6" spans="1:9">
      <c r="A6" s="4">
        <v>500</v>
      </c>
      <c r="B6" s="4">
        <v>11013</v>
      </c>
      <c r="C6" s="5" t="s">
        <v>13</v>
      </c>
      <c r="D6" s="6">
        <v>1923628</v>
      </c>
      <c r="E6" s="6">
        <v>1913628</v>
      </c>
      <c r="F6" s="6">
        <v>1708194.99</v>
      </c>
      <c r="G6" s="7">
        <v>1044303.05133021</v>
      </c>
      <c r="H6" s="8">
        <f t="shared" si="0"/>
        <v>2752498.04133021</v>
      </c>
      <c r="I6" s="8">
        <f t="shared" si="1"/>
        <v>-838870.04133021</v>
      </c>
    </row>
    <row r="7" spans="1:9">
      <c r="A7" s="4">
        <v>500</v>
      </c>
      <c r="B7" s="4">
        <v>11015</v>
      </c>
      <c r="C7" s="5" t="s">
        <v>14</v>
      </c>
      <c r="D7" s="6">
        <v>1878838</v>
      </c>
      <c r="E7" s="6">
        <v>1878838</v>
      </c>
      <c r="F7" s="6">
        <v>1152910.72</v>
      </c>
      <c r="G7" s="7">
        <v>1729366.08</v>
      </c>
      <c r="H7" s="8">
        <f t="shared" si="0"/>
        <v>2882276.8</v>
      </c>
      <c r="I7" s="8">
        <f t="shared" si="1"/>
        <v>-1003438.8</v>
      </c>
    </row>
    <row r="8" spans="1:9">
      <c r="A8" s="4">
        <v>500</v>
      </c>
      <c r="B8" s="4">
        <v>13017</v>
      </c>
      <c r="C8" s="5" t="s">
        <v>15</v>
      </c>
      <c r="D8" s="6">
        <v>20845104</v>
      </c>
      <c r="E8" s="6">
        <v>20845104</v>
      </c>
      <c r="F8" s="6">
        <v>13962088.2</v>
      </c>
      <c r="G8" s="7">
        <v>9721355.81111868</v>
      </c>
      <c r="H8" s="8">
        <f t="shared" si="0"/>
        <v>23683444.0111187</v>
      </c>
      <c r="I8" s="8">
        <f t="shared" si="1"/>
        <v>-2838340.01111868</v>
      </c>
    </row>
    <row r="9" spans="1:9">
      <c r="A9" s="4">
        <v>500</v>
      </c>
      <c r="B9" s="4">
        <v>13510</v>
      </c>
      <c r="C9" s="5" t="s">
        <v>16</v>
      </c>
      <c r="D9" s="6">
        <v>400059</v>
      </c>
      <c r="E9" s="6">
        <v>400059</v>
      </c>
      <c r="F9" s="6">
        <v>173701.03</v>
      </c>
      <c r="G9" s="7">
        <v>111689.953144881</v>
      </c>
      <c r="H9" s="8">
        <f t="shared" si="0"/>
        <v>285390.983144881</v>
      </c>
      <c r="I9" s="8">
        <f t="shared" si="1"/>
        <v>114668.016855119</v>
      </c>
    </row>
    <row r="10" spans="1:9">
      <c r="A10" s="4">
        <v>500</v>
      </c>
      <c r="B10" s="4">
        <v>13548</v>
      </c>
      <c r="C10" s="5" t="s">
        <v>17</v>
      </c>
      <c r="D10" s="6">
        <v>2629101</v>
      </c>
      <c r="E10" s="6">
        <v>6929101</v>
      </c>
      <c r="F10" s="6">
        <v>4202649.6</v>
      </c>
      <c r="G10" s="7">
        <v>595267.411959943</v>
      </c>
      <c r="H10" s="8">
        <f t="shared" si="0"/>
        <v>4797917.01195994</v>
      </c>
      <c r="I10" s="8">
        <f t="shared" si="1"/>
        <v>2131183.98804006</v>
      </c>
    </row>
    <row r="11" spans="1:9">
      <c r="A11" s="4">
        <v>500</v>
      </c>
      <c r="B11" s="4">
        <v>13551</v>
      </c>
      <c r="C11" s="5" t="s">
        <v>18</v>
      </c>
      <c r="D11" s="6">
        <v>2419267</v>
      </c>
      <c r="E11" s="6">
        <v>2419267</v>
      </c>
      <c r="F11" s="6">
        <v>1498865.02</v>
      </c>
      <c r="G11" s="7">
        <v>896575.183918897</v>
      </c>
      <c r="H11" s="8">
        <f t="shared" si="0"/>
        <v>2395440.2039189</v>
      </c>
      <c r="I11" s="8">
        <f t="shared" si="1"/>
        <v>23826.7960811029</v>
      </c>
    </row>
    <row r="12" spans="1:9">
      <c r="A12" s="4">
        <v>500</v>
      </c>
      <c r="B12" s="4">
        <v>14030</v>
      </c>
      <c r="C12" s="5" t="s">
        <v>19</v>
      </c>
      <c r="D12" s="6">
        <v>10047721</v>
      </c>
      <c r="E12" s="6">
        <v>10047721</v>
      </c>
      <c r="F12" s="6">
        <v>6517235.56</v>
      </c>
      <c r="G12" s="7">
        <v>3386021.75722684</v>
      </c>
      <c r="H12" s="8">
        <f t="shared" si="0"/>
        <v>9903257.31722684</v>
      </c>
      <c r="I12" s="8">
        <f t="shared" si="1"/>
        <v>144463.68277316</v>
      </c>
    </row>
    <row r="13" spans="1:9">
      <c r="A13" s="4">
        <v>500</v>
      </c>
      <c r="B13" s="4">
        <v>14528</v>
      </c>
      <c r="C13" s="5" t="s">
        <v>20</v>
      </c>
      <c r="D13" s="6">
        <v>865474</v>
      </c>
      <c r="E13" s="6">
        <v>865474</v>
      </c>
      <c r="F13" s="6">
        <v>503180</v>
      </c>
      <c r="G13" s="7">
        <v>269473.23771152</v>
      </c>
      <c r="H13" s="8">
        <f t="shared" si="0"/>
        <v>772653.23771152</v>
      </c>
      <c r="I13" s="8">
        <f t="shared" si="1"/>
        <v>92820.7622884801</v>
      </c>
    </row>
    <row r="14" spans="1:9">
      <c r="A14" s="4">
        <v>500</v>
      </c>
      <c r="B14" s="4">
        <v>14541</v>
      </c>
      <c r="C14" s="5" t="s">
        <v>21</v>
      </c>
      <c r="D14" s="6">
        <v>6472661</v>
      </c>
      <c r="E14" s="6">
        <v>6472661</v>
      </c>
      <c r="F14" s="6">
        <v>4042342.2</v>
      </c>
      <c r="G14" s="7">
        <v>2174015.06457281</v>
      </c>
      <c r="H14" s="8">
        <f t="shared" si="0"/>
        <v>6216357.26457281</v>
      </c>
      <c r="I14" s="8">
        <f t="shared" si="1"/>
        <v>256303.73542719</v>
      </c>
    </row>
    <row r="15" spans="1:9">
      <c r="A15" s="4">
        <v>500</v>
      </c>
      <c r="B15" s="4">
        <v>14555</v>
      </c>
      <c r="C15" s="5" t="s">
        <v>22</v>
      </c>
      <c r="D15" s="6">
        <v>14325481</v>
      </c>
      <c r="E15" s="6">
        <v>14325481</v>
      </c>
      <c r="F15" s="6">
        <v>10218981.76</v>
      </c>
      <c r="G15" s="7">
        <v>4372420.2619233</v>
      </c>
      <c r="H15" s="8">
        <f t="shared" si="0"/>
        <v>14591402.0219233</v>
      </c>
      <c r="I15" s="8">
        <f t="shared" si="1"/>
        <v>-265921.0219233</v>
      </c>
    </row>
    <row r="16" spans="1:9">
      <c r="A16" s="4">
        <v>500</v>
      </c>
      <c r="B16" s="4">
        <v>14566</v>
      </c>
      <c r="C16" s="5" t="s">
        <v>23</v>
      </c>
      <c r="D16" s="6">
        <v>3385948</v>
      </c>
      <c r="E16" s="6">
        <v>1692974</v>
      </c>
      <c r="F16" s="6">
        <v>935199.52</v>
      </c>
      <c r="G16" s="7">
        <v>576117.470847092</v>
      </c>
      <c r="H16" s="8">
        <f t="shared" si="0"/>
        <v>1511316.99084709</v>
      </c>
      <c r="I16" s="8">
        <f t="shared" si="1"/>
        <v>181657.009152908</v>
      </c>
    </row>
    <row r="17" spans="1:9">
      <c r="A17" s="4">
        <v>500</v>
      </c>
      <c r="B17" s="4">
        <v>15024</v>
      </c>
      <c r="C17" s="5" t="s">
        <v>24</v>
      </c>
      <c r="D17" s="6">
        <v>7196979</v>
      </c>
      <c r="E17" s="6">
        <v>7196979</v>
      </c>
      <c r="F17" s="6">
        <v>4765561.54</v>
      </c>
      <c r="G17" s="7">
        <v>2608796.12703709</v>
      </c>
      <c r="H17" s="8">
        <f t="shared" si="0"/>
        <v>7374357.66703709</v>
      </c>
      <c r="I17" s="8">
        <f t="shared" si="1"/>
        <v>-177378.66703709</v>
      </c>
    </row>
    <row r="18" spans="1:9">
      <c r="A18" s="4">
        <v>500</v>
      </c>
      <c r="B18" s="4">
        <v>16026</v>
      </c>
      <c r="C18" s="5" t="s">
        <v>25</v>
      </c>
      <c r="D18" s="6">
        <v>2175497</v>
      </c>
      <c r="E18" s="6">
        <v>2175497</v>
      </c>
      <c r="F18" s="6">
        <v>1379143.72</v>
      </c>
      <c r="G18" s="7">
        <v>730198.401027371</v>
      </c>
      <c r="H18" s="8">
        <f t="shared" si="0"/>
        <v>2109342.12102737</v>
      </c>
      <c r="I18" s="8">
        <f t="shared" si="1"/>
        <v>66154.8789726291</v>
      </c>
    </row>
    <row r="19" spans="1:9">
      <c r="A19" s="4">
        <v>500</v>
      </c>
      <c r="B19" s="4">
        <v>16506</v>
      </c>
      <c r="C19" s="5" t="s">
        <v>26</v>
      </c>
      <c r="D19" s="6">
        <v>4611309</v>
      </c>
      <c r="E19" s="6">
        <v>4611309</v>
      </c>
      <c r="F19" s="6">
        <v>2695185.9</v>
      </c>
      <c r="G19" s="7">
        <v>1563817.78993336</v>
      </c>
      <c r="H19" s="8">
        <f t="shared" si="0"/>
        <v>4259003.68993336</v>
      </c>
      <c r="I19" s="8">
        <f t="shared" si="1"/>
        <v>352305.31006664</v>
      </c>
    </row>
    <row r="20" spans="1:9">
      <c r="A20" s="4">
        <v>500</v>
      </c>
      <c r="B20" s="4">
        <v>16514</v>
      </c>
      <c r="C20" s="5" t="s">
        <v>27</v>
      </c>
      <c r="D20" s="6">
        <v>2468530</v>
      </c>
      <c r="E20" s="6">
        <v>3468530</v>
      </c>
      <c r="F20" s="6">
        <v>2064609.75</v>
      </c>
      <c r="G20" s="7">
        <v>1022600.9410244</v>
      </c>
      <c r="H20" s="8">
        <f t="shared" si="0"/>
        <v>3087210.6910244</v>
      </c>
      <c r="I20" s="8">
        <f t="shared" si="1"/>
        <v>381319.3089756</v>
      </c>
    </row>
    <row r="21" spans="1:9">
      <c r="A21" s="4">
        <v>500</v>
      </c>
      <c r="B21" s="4">
        <v>16537</v>
      </c>
      <c r="C21" s="5" t="s">
        <v>28</v>
      </c>
      <c r="D21" s="6">
        <v>1988529</v>
      </c>
      <c r="E21" s="6">
        <v>1988529</v>
      </c>
      <c r="F21" s="6">
        <v>1558321.35</v>
      </c>
      <c r="G21" s="7">
        <v>1706593.48064782</v>
      </c>
      <c r="H21" s="8">
        <f t="shared" si="0"/>
        <v>3264914.83064782</v>
      </c>
      <c r="I21" s="8">
        <f t="shared" si="1"/>
        <v>-1276385.83064782</v>
      </c>
    </row>
    <row r="22" spans="1:9">
      <c r="A22" s="4">
        <v>500</v>
      </c>
      <c r="B22" s="4">
        <v>17010</v>
      </c>
      <c r="C22" s="5" t="s">
        <v>29</v>
      </c>
      <c r="D22" s="6">
        <v>2697880</v>
      </c>
      <c r="E22" s="6">
        <v>2697880</v>
      </c>
      <c r="F22" s="6">
        <v>1641356.65</v>
      </c>
      <c r="G22" s="7">
        <v>969813.76821991</v>
      </c>
      <c r="H22" s="8">
        <f t="shared" si="0"/>
        <v>2611170.41821991</v>
      </c>
      <c r="I22" s="8">
        <f t="shared" si="1"/>
        <v>86709.58178009</v>
      </c>
    </row>
    <row r="23" spans="1:9">
      <c r="A23" s="4">
        <v>500</v>
      </c>
      <c r="B23" s="4">
        <v>17517</v>
      </c>
      <c r="C23" s="5" t="s">
        <v>30</v>
      </c>
      <c r="D23" s="6">
        <v>7532661</v>
      </c>
      <c r="E23" s="6">
        <v>7532661</v>
      </c>
      <c r="F23" s="6">
        <v>5611550.6</v>
      </c>
      <c r="G23" s="7">
        <v>3076698.12402761</v>
      </c>
      <c r="H23" s="8">
        <f t="shared" si="0"/>
        <v>8688248.72402761</v>
      </c>
      <c r="I23" s="8">
        <f t="shared" si="1"/>
        <v>-1155587.72402761</v>
      </c>
    </row>
    <row r="24" spans="1:9">
      <c r="A24" s="4">
        <v>500</v>
      </c>
      <c r="B24" s="4">
        <v>18021</v>
      </c>
      <c r="C24" s="5" t="s">
        <v>31</v>
      </c>
      <c r="D24" s="6">
        <v>4800400</v>
      </c>
      <c r="E24" s="6">
        <v>4800400</v>
      </c>
      <c r="F24" s="6">
        <v>2862746.74</v>
      </c>
      <c r="G24" s="7">
        <v>1587247.77871884</v>
      </c>
      <c r="H24" s="8">
        <f t="shared" si="0"/>
        <v>4449994.51871884</v>
      </c>
      <c r="I24" s="8">
        <f t="shared" si="1"/>
        <v>350405.481281159</v>
      </c>
    </row>
    <row r="25" spans="1:9">
      <c r="A25" s="4">
        <v>500</v>
      </c>
      <c r="B25" s="4">
        <v>18520</v>
      </c>
      <c r="C25" s="5" t="s">
        <v>32</v>
      </c>
      <c r="D25" s="6">
        <v>1378558</v>
      </c>
      <c r="E25" s="6">
        <v>1378558</v>
      </c>
      <c r="F25" s="6">
        <v>683625.51</v>
      </c>
      <c r="G25" s="7">
        <v>348685.511280234</v>
      </c>
      <c r="H25" s="8">
        <f t="shared" si="0"/>
        <v>1032311.02128023</v>
      </c>
      <c r="I25" s="8">
        <f t="shared" si="1"/>
        <v>346246.978719766</v>
      </c>
    </row>
    <row r="26" spans="1:9">
      <c r="A26" s="4">
        <v>500</v>
      </c>
      <c r="B26" s="4">
        <v>19033</v>
      </c>
      <c r="C26" s="5" t="s">
        <v>33</v>
      </c>
      <c r="D26" s="6">
        <v>43228633</v>
      </c>
      <c r="E26" s="6">
        <v>43228633</v>
      </c>
      <c r="F26" s="6">
        <v>31444127.74</v>
      </c>
      <c r="G26" s="7">
        <v>17108286.1481441</v>
      </c>
      <c r="H26" s="8">
        <f t="shared" si="0"/>
        <v>48552413.8881441</v>
      </c>
      <c r="I26" s="8">
        <f t="shared" si="1"/>
        <v>-5323780.8881441</v>
      </c>
    </row>
    <row r="27" spans="1:9">
      <c r="A27" s="4">
        <v>500</v>
      </c>
      <c r="B27" s="4">
        <v>19034</v>
      </c>
      <c r="C27" s="5" t="s">
        <v>34</v>
      </c>
      <c r="D27" s="6">
        <v>728241771</v>
      </c>
      <c r="E27" s="6">
        <v>728241771</v>
      </c>
      <c r="F27" s="6">
        <v>549864548.67</v>
      </c>
      <c r="G27" s="7">
        <v>253445522.403329</v>
      </c>
      <c r="H27" s="8">
        <f t="shared" si="0"/>
        <v>803310071.073329</v>
      </c>
      <c r="I27" s="8">
        <f t="shared" si="1"/>
        <v>-75068300.073329</v>
      </c>
    </row>
    <row r="28" spans="1:9">
      <c r="A28" s="4">
        <v>500</v>
      </c>
      <c r="B28" s="4">
        <v>19035</v>
      </c>
      <c r="C28" s="5" t="s">
        <v>35</v>
      </c>
      <c r="D28" s="6">
        <v>392201015</v>
      </c>
      <c r="E28" s="6">
        <v>392201015</v>
      </c>
      <c r="F28" s="6">
        <v>305972895.41</v>
      </c>
      <c r="G28" s="7">
        <v>163026333.342318</v>
      </c>
      <c r="H28" s="8">
        <f t="shared" si="0"/>
        <v>468999228.752318</v>
      </c>
      <c r="I28" s="8">
        <f t="shared" si="1"/>
        <v>-76798213.752318</v>
      </c>
    </row>
    <row r="29" spans="1:9">
      <c r="A29" s="4">
        <v>500</v>
      </c>
      <c r="B29" s="4">
        <v>19036</v>
      </c>
      <c r="C29" s="5" t="s">
        <v>36</v>
      </c>
      <c r="D29" s="6">
        <v>180431606</v>
      </c>
      <c r="E29" s="6">
        <v>180431606</v>
      </c>
      <c r="F29" s="6">
        <v>110978292.36</v>
      </c>
      <c r="G29" s="7">
        <v>56994219.44894</v>
      </c>
      <c r="H29" s="8">
        <f t="shared" si="0"/>
        <v>167972511.80894</v>
      </c>
      <c r="I29" s="8">
        <f t="shared" si="1"/>
        <v>12459094.19106</v>
      </c>
    </row>
    <row r="30" spans="1:9">
      <c r="A30" s="4">
        <v>500</v>
      </c>
      <c r="B30" s="4">
        <v>19047</v>
      </c>
      <c r="C30" s="5" t="s">
        <v>37</v>
      </c>
      <c r="D30" s="6">
        <v>38159090</v>
      </c>
      <c r="E30" s="6">
        <v>38159090</v>
      </c>
      <c r="F30" s="6">
        <v>29710274.18</v>
      </c>
      <c r="G30" s="7">
        <v>14414231.3279561</v>
      </c>
      <c r="H30" s="8">
        <f t="shared" si="0"/>
        <v>44124505.5079561</v>
      </c>
      <c r="I30" s="8">
        <f t="shared" si="1"/>
        <v>-5965415.5079561</v>
      </c>
    </row>
    <row r="31" spans="1:9">
      <c r="A31" s="4">
        <v>500</v>
      </c>
      <c r="B31" s="4">
        <v>20020</v>
      </c>
      <c r="C31" s="5" t="s">
        <v>38</v>
      </c>
      <c r="D31" s="6">
        <v>3294120</v>
      </c>
      <c r="E31" s="6">
        <v>33587158.86</v>
      </c>
      <c r="F31" s="6">
        <v>20641544.97</v>
      </c>
      <c r="G31" s="7">
        <v>1714099.60248605</v>
      </c>
      <c r="H31" s="8">
        <f t="shared" si="0"/>
        <v>22355644.5724861</v>
      </c>
      <c r="I31" s="8">
        <f t="shared" si="1"/>
        <v>11231514.2875139</v>
      </c>
    </row>
    <row r="32" spans="1:9">
      <c r="A32" s="4">
        <v>500</v>
      </c>
      <c r="B32" s="4">
        <v>20516</v>
      </c>
      <c r="C32" s="5" t="s">
        <v>39</v>
      </c>
      <c r="D32" s="6">
        <v>48285436</v>
      </c>
      <c r="E32" s="6">
        <v>48285436</v>
      </c>
      <c r="F32" s="6">
        <v>36082868.73</v>
      </c>
      <c r="G32" s="7">
        <v>19167387.4637644</v>
      </c>
      <c r="H32" s="8">
        <f t="shared" si="0"/>
        <v>55250256.1937644</v>
      </c>
      <c r="I32" s="8">
        <f t="shared" si="1"/>
        <v>-6964820.1937644</v>
      </c>
    </row>
    <row r="33" spans="1:9">
      <c r="A33" s="4">
        <v>500</v>
      </c>
      <c r="B33" s="4">
        <v>21018</v>
      </c>
      <c r="C33" s="5" t="s">
        <v>40</v>
      </c>
      <c r="D33" s="6">
        <v>285142789</v>
      </c>
      <c r="E33" s="6">
        <v>285142789</v>
      </c>
      <c r="F33" s="6">
        <v>198809249.69</v>
      </c>
      <c r="G33" s="7">
        <v>90230596.7393048</v>
      </c>
      <c r="H33" s="8">
        <f t="shared" si="0"/>
        <v>289039846.429305</v>
      </c>
      <c r="I33" s="8">
        <f t="shared" si="1"/>
        <v>-3897057.42930478</v>
      </c>
    </row>
    <row r="34" spans="1:9">
      <c r="A34" s="4">
        <v>500</v>
      </c>
      <c r="B34" s="4">
        <v>23032</v>
      </c>
      <c r="C34" s="5" t="s">
        <v>41</v>
      </c>
      <c r="D34" s="6">
        <v>4466229.99</v>
      </c>
      <c r="E34" s="6">
        <v>4466229.99</v>
      </c>
      <c r="F34" s="6">
        <v>2791429.34</v>
      </c>
      <c r="G34" s="7">
        <v>1543319.94378079</v>
      </c>
      <c r="H34" s="8">
        <f t="shared" si="0"/>
        <v>4334749.28378079</v>
      </c>
      <c r="I34" s="8">
        <f t="shared" si="1"/>
        <v>131480.70621921</v>
      </c>
    </row>
    <row r="35" spans="1:9">
      <c r="A35" s="4">
        <v>500</v>
      </c>
      <c r="B35" s="4">
        <v>23542</v>
      </c>
      <c r="C35" s="5" t="s">
        <v>42</v>
      </c>
      <c r="D35" s="6">
        <v>7837186</v>
      </c>
      <c r="E35" s="6">
        <v>7837186</v>
      </c>
      <c r="F35" s="6">
        <v>5114141.37</v>
      </c>
      <c r="G35" s="7">
        <v>2152690.48763507</v>
      </c>
      <c r="H35" s="8">
        <f t="shared" si="0"/>
        <v>7266831.85763507</v>
      </c>
      <c r="I35" s="8">
        <f t="shared" si="1"/>
        <v>570354.14236493</v>
      </c>
    </row>
    <row r="36" spans="1:9">
      <c r="A36" s="4">
        <v>500</v>
      </c>
      <c r="B36" s="4">
        <v>24037</v>
      </c>
      <c r="C36" s="5" t="s">
        <v>43</v>
      </c>
      <c r="D36" s="6">
        <v>3715525</v>
      </c>
      <c r="E36" s="6">
        <v>3715525</v>
      </c>
      <c r="F36" s="6">
        <v>2319554.98</v>
      </c>
      <c r="G36" s="7">
        <v>826704.006256904</v>
      </c>
      <c r="H36" s="8">
        <f t="shared" si="0"/>
        <v>3146258.9862569</v>
      </c>
      <c r="I36" s="8">
        <f t="shared" si="1"/>
        <v>569266.013743096</v>
      </c>
    </row>
    <row r="37" spans="1:9">
      <c r="A37" s="4">
        <v>500</v>
      </c>
      <c r="B37" s="4">
        <v>24038</v>
      </c>
      <c r="C37" s="5" t="s">
        <v>44</v>
      </c>
      <c r="D37" s="6">
        <v>3787261</v>
      </c>
      <c r="E37" s="6">
        <v>3787261</v>
      </c>
      <c r="F37" s="6">
        <v>2275752.58</v>
      </c>
      <c r="G37" s="7">
        <v>3413628.87</v>
      </c>
      <c r="H37" s="8">
        <f t="shared" si="0"/>
        <v>5689381.45</v>
      </c>
      <c r="I37" s="8">
        <f t="shared" si="1"/>
        <v>-1902120.45</v>
      </c>
    </row>
    <row r="38" spans="1:9">
      <c r="A38" s="4">
        <v>500</v>
      </c>
      <c r="B38" s="4">
        <v>24573</v>
      </c>
      <c r="C38" s="5" t="s">
        <v>45</v>
      </c>
      <c r="D38" s="6">
        <v>530000</v>
      </c>
      <c r="E38" s="6">
        <v>955000</v>
      </c>
      <c r="F38" s="6">
        <v>836224.26</v>
      </c>
      <c r="G38" s="7">
        <v>416073.770200969</v>
      </c>
      <c r="H38" s="8">
        <f t="shared" si="0"/>
        <v>1252298.03020097</v>
      </c>
      <c r="I38" s="8">
        <f t="shared" si="1"/>
        <v>-297298.030200969</v>
      </c>
    </row>
    <row r="39" spans="1:9">
      <c r="A39" s="4">
        <v>500</v>
      </c>
      <c r="B39" s="4">
        <v>26031</v>
      </c>
      <c r="C39" s="5" t="s">
        <v>46</v>
      </c>
      <c r="D39" s="6">
        <v>7869150</v>
      </c>
      <c r="E39" s="6">
        <v>7869150</v>
      </c>
      <c r="F39" s="6">
        <v>4871243.56</v>
      </c>
      <c r="G39" s="7">
        <v>2390585.88888665</v>
      </c>
      <c r="H39" s="8">
        <f t="shared" si="0"/>
        <v>7261829.44888665</v>
      </c>
      <c r="I39" s="8">
        <f t="shared" si="1"/>
        <v>607320.55111335</v>
      </c>
    </row>
    <row r="40" spans="1:9">
      <c r="A40" s="4">
        <v>500</v>
      </c>
      <c r="B40" s="4">
        <v>26539</v>
      </c>
      <c r="C40" s="5" t="s">
        <v>47</v>
      </c>
      <c r="D40" s="6">
        <v>1345166</v>
      </c>
      <c r="E40" s="6">
        <v>1345166</v>
      </c>
      <c r="F40" s="6">
        <v>349722.55</v>
      </c>
      <c r="G40" s="7">
        <v>236221.984391692</v>
      </c>
      <c r="H40" s="8">
        <f t="shared" si="0"/>
        <v>585944.534391692</v>
      </c>
      <c r="I40" s="8">
        <f t="shared" si="1"/>
        <v>759221.465608308</v>
      </c>
    </row>
    <row r="41" spans="1:9">
      <c r="A41" s="4">
        <v>500</v>
      </c>
      <c r="B41" s="4">
        <v>27524</v>
      </c>
      <c r="C41" s="5" t="s">
        <v>48</v>
      </c>
      <c r="D41" s="6">
        <v>383223610</v>
      </c>
      <c r="E41" s="6">
        <v>383223610</v>
      </c>
      <c r="F41" s="6">
        <v>276114607.76</v>
      </c>
      <c r="G41" s="7">
        <v>123109234.510052</v>
      </c>
      <c r="H41" s="8">
        <f t="shared" si="0"/>
        <v>399223842.270052</v>
      </c>
      <c r="I41" s="8">
        <f t="shared" si="1"/>
        <v>-16000232.270052</v>
      </c>
    </row>
    <row r="42" spans="1:9">
      <c r="A42" s="4">
        <v>500</v>
      </c>
      <c r="B42" s="4">
        <v>27527</v>
      </c>
      <c r="C42" s="5" t="s">
        <v>49</v>
      </c>
      <c r="D42" s="6">
        <v>613168</v>
      </c>
      <c r="E42" s="6">
        <v>613168</v>
      </c>
      <c r="F42" s="6">
        <v>192056.73</v>
      </c>
      <c r="G42" s="7">
        <v>38963.9478379606</v>
      </c>
      <c r="H42" s="8">
        <f t="shared" si="0"/>
        <v>231020.677837961</v>
      </c>
      <c r="I42" s="8">
        <f t="shared" si="1"/>
        <v>382147.322162039</v>
      </c>
    </row>
    <row r="43" spans="1:9">
      <c r="A43" s="4">
        <v>500</v>
      </c>
      <c r="B43" s="4">
        <v>27556</v>
      </c>
      <c r="C43" s="5" t="s">
        <v>50</v>
      </c>
      <c r="D43" s="6">
        <v>40814217.24</v>
      </c>
      <c r="E43" s="6">
        <v>95414217.24</v>
      </c>
      <c r="F43" s="6">
        <v>94137121.02</v>
      </c>
      <c r="G43" s="7">
        <f>(F43/8)*4</f>
        <v>47068560.51</v>
      </c>
      <c r="H43" s="8">
        <f>SUM(F43:G43)</f>
        <v>141205681.53</v>
      </c>
      <c r="I43" s="8">
        <f t="shared" si="1"/>
        <v>-45791464.29</v>
      </c>
    </row>
    <row r="44" spans="1:9">
      <c r="A44" s="4">
        <v>500</v>
      </c>
      <c r="B44" s="4">
        <v>27556</v>
      </c>
      <c r="C44" s="5" t="s">
        <v>51</v>
      </c>
      <c r="D44" s="6">
        <v>152078601.76</v>
      </c>
      <c r="E44" s="6">
        <v>100980012.75</v>
      </c>
      <c r="F44" s="6">
        <v>36502519.91</v>
      </c>
      <c r="G44" s="7">
        <f>(F44/8)*4</f>
        <v>18251259.955</v>
      </c>
      <c r="H44" s="8">
        <f>SUM(F44:G44)</f>
        <v>54753779.865</v>
      </c>
      <c r="I44" s="8">
        <f t="shared" si="1"/>
        <v>46226232.885</v>
      </c>
    </row>
    <row r="45" spans="1:9">
      <c r="A45" s="4">
        <v>500</v>
      </c>
      <c r="B45" s="4">
        <v>28027</v>
      </c>
      <c r="C45" s="5" t="s">
        <v>52</v>
      </c>
      <c r="D45" s="6">
        <v>4176913</v>
      </c>
      <c r="E45" s="6">
        <v>4076913</v>
      </c>
      <c r="F45" s="6">
        <v>2415228.38</v>
      </c>
      <c r="G45" s="7">
        <v>1044780.60161138</v>
      </c>
      <c r="H45" s="8">
        <f t="shared" ref="H45:H57" si="2">G45+F45</f>
        <v>3460008.98161138</v>
      </c>
      <c r="I45" s="8">
        <f t="shared" si="1"/>
        <v>616904.01838862</v>
      </c>
    </row>
    <row r="46" spans="1:9">
      <c r="A46" s="4">
        <v>500</v>
      </c>
      <c r="B46" s="4">
        <v>29031</v>
      </c>
      <c r="C46" s="5" t="s">
        <v>53</v>
      </c>
      <c r="D46" s="6">
        <v>6883318</v>
      </c>
      <c r="E46" s="6">
        <v>5162488.5</v>
      </c>
      <c r="F46" s="6">
        <v>2972661.17</v>
      </c>
      <c r="G46" s="7">
        <v>4458991.755</v>
      </c>
      <c r="H46" s="8">
        <f t="shared" si="2"/>
        <v>7431652.925</v>
      </c>
      <c r="I46" s="8">
        <f t="shared" si="1"/>
        <v>-2269164.425</v>
      </c>
    </row>
    <row r="47" spans="1:9">
      <c r="A47" s="4">
        <v>500</v>
      </c>
      <c r="B47" s="4">
        <v>29032</v>
      </c>
      <c r="C47" s="5" t="s">
        <v>54</v>
      </c>
      <c r="D47" s="6">
        <v>4195415</v>
      </c>
      <c r="E47" s="6">
        <v>4195415</v>
      </c>
      <c r="F47" s="6">
        <v>2472964.17</v>
      </c>
      <c r="G47" s="7">
        <v>3709446.255</v>
      </c>
      <c r="H47" s="8">
        <f t="shared" si="2"/>
        <v>6182410.425</v>
      </c>
      <c r="I47" s="8">
        <f t="shared" si="1"/>
        <v>-1986995.425</v>
      </c>
    </row>
    <row r="48" spans="1:9">
      <c r="A48" s="4">
        <v>500</v>
      </c>
      <c r="B48" s="4">
        <v>29033</v>
      </c>
      <c r="C48" s="5" t="s">
        <v>55</v>
      </c>
      <c r="D48" s="6">
        <v>0</v>
      </c>
      <c r="E48" s="6">
        <v>2636526.96</v>
      </c>
      <c r="F48" s="6">
        <v>1717034.12</v>
      </c>
      <c r="G48" s="7">
        <v>2575551.18</v>
      </c>
      <c r="H48" s="8">
        <f t="shared" si="2"/>
        <v>4292585.3</v>
      </c>
      <c r="I48" s="8">
        <f t="shared" si="1"/>
        <v>-1656058.34</v>
      </c>
    </row>
    <row r="49" spans="1:9">
      <c r="A49" s="4">
        <v>500</v>
      </c>
      <c r="B49" s="4">
        <v>30041</v>
      </c>
      <c r="C49" s="5" t="s">
        <v>56</v>
      </c>
      <c r="D49" s="6">
        <v>4795641</v>
      </c>
      <c r="E49" s="6">
        <v>4795641</v>
      </c>
      <c r="F49" s="6">
        <v>2819181.41</v>
      </c>
      <c r="G49" s="7">
        <v>1608922.02796683</v>
      </c>
      <c r="H49" s="8">
        <f t="shared" si="2"/>
        <v>4428103.43796683</v>
      </c>
      <c r="I49" s="8">
        <f t="shared" si="1"/>
        <v>367537.56203317</v>
      </c>
    </row>
    <row r="50" spans="1:9">
      <c r="A50" s="4">
        <v>500</v>
      </c>
      <c r="B50" s="4">
        <v>34051</v>
      </c>
      <c r="C50" s="5" t="s">
        <v>57</v>
      </c>
      <c r="D50" s="6">
        <v>131174339</v>
      </c>
      <c r="E50" s="6">
        <v>131174339</v>
      </c>
      <c r="F50" s="6">
        <v>97250659.14</v>
      </c>
      <c r="G50" s="7">
        <v>59065977.0311736</v>
      </c>
      <c r="H50" s="8">
        <f t="shared" si="2"/>
        <v>156316636.171174</v>
      </c>
      <c r="I50" s="8">
        <f t="shared" si="1"/>
        <v>-25142297.1711736</v>
      </c>
    </row>
    <row r="51" spans="1:9">
      <c r="A51" s="4">
        <v>500</v>
      </c>
      <c r="B51" s="4">
        <v>35032</v>
      </c>
      <c r="C51" s="5" t="s">
        <v>58</v>
      </c>
      <c r="D51" s="6">
        <v>7632098</v>
      </c>
      <c r="E51" s="6">
        <v>7632098</v>
      </c>
      <c r="F51" s="6">
        <v>5653403.04</v>
      </c>
      <c r="G51" s="7">
        <v>3540644.76885014</v>
      </c>
      <c r="H51" s="8">
        <f t="shared" si="2"/>
        <v>9194047.80885014</v>
      </c>
      <c r="I51" s="8">
        <f t="shared" si="1"/>
        <v>-1561949.80885014</v>
      </c>
    </row>
    <row r="52" spans="1:9">
      <c r="A52" s="4">
        <v>500</v>
      </c>
      <c r="B52" s="4">
        <v>35538</v>
      </c>
      <c r="C52" s="5" t="s">
        <v>59</v>
      </c>
      <c r="D52" s="6">
        <v>21600916</v>
      </c>
      <c r="E52" s="6">
        <v>21600916</v>
      </c>
      <c r="F52" s="6">
        <v>15596205.53</v>
      </c>
      <c r="G52" s="7">
        <v>9499312.36380938</v>
      </c>
      <c r="H52" s="8">
        <f t="shared" si="2"/>
        <v>25095517.8938094</v>
      </c>
      <c r="I52" s="8">
        <f t="shared" si="1"/>
        <v>-3494601.89380938</v>
      </c>
    </row>
    <row r="53" spans="1:9">
      <c r="A53" s="4">
        <v>500</v>
      </c>
      <c r="B53" s="4">
        <v>36021</v>
      </c>
      <c r="C53" s="5" t="s">
        <v>60</v>
      </c>
      <c r="D53" s="6">
        <v>2795473</v>
      </c>
      <c r="E53" s="6">
        <v>2795473</v>
      </c>
      <c r="F53" s="6">
        <v>1740385.49</v>
      </c>
      <c r="G53" s="7">
        <v>952080.07085743</v>
      </c>
      <c r="H53" s="8">
        <f t="shared" si="2"/>
        <v>2692465.56085743</v>
      </c>
      <c r="I53" s="8">
        <f t="shared" si="1"/>
        <v>103007.43914257</v>
      </c>
    </row>
    <row r="54" spans="1:9">
      <c r="A54" s="4">
        <v>500</v>
      </c>
      <c r="B54" s="4">
        <v>37001</v>
      </c>
      <c r="C54" s="5" t="s">
        <v>61</v>
      </c>
      <c r="D54" s="6">
        <v>24315888</v>
      </c>
      <c r="E54" s="6">
        <v>22437050</v>
      </c>
      <c r="F54" s="6">
        <v>16088153.55</v>
      </c>
      <c r="G54" s="7">
        <v>24132230.325</v>
      </c>
      <c r="H54" s="8">
        <f t="shared" si="2"/>
        <v>40220383.875</v>
      </c>
      <c r="I54" s="8">
        <f t="shared" si="1"/>
        <v>-17783333.875</v>
      </c>
    </row>
    <row r="55" spans="1:9">
      <c r="A55" s="4">
        <v>500</v>
      </c>
      <c r="B55" s="4">
        <v>38001</v>
      </c>
      <c r="C55" s="5" t="s">
        <v>62</v>
      </c>
      <c r="D55" s="6">
        <v>0</v>
      </c>
      <c r="E55" s="6">
        <v>1878838</v>
      </c>
      <c r="F55" s="6">
        <v>1575810.53</v>
      </c>
      <c r="G55" s="7">
        <v>2363715.795</v>
      </c>
      <c r="H55" s="8">
        <f t="shared" si="2"/>
        <v>3939526.325</v>
      </c>
      <c r="I55" s="8">
        <f t="shared" si="1"/>
        <v>-2060688.325</v>
      </c>
    </row>
    <row r="56" spans="1:9">
      <c r="A56" s="4">
        <v>500</v>
      </c>
      <c r="B56" s="4">
        <v>41516</v>
      </c>
      <c r="C56" s="5" t="s">
        <v>63</v>
      </c>
      <c r="D56" s="6">
        <v>50000</v>
      </c>
      <c r="E56" s="6">
        <v>50000</v>
      </c>
      <c r="F56" s="6">
        <v>50000</v>
      </c>
      <c r="G56" s="7">
        <v>75000</v>
      </c>
      <c r="H56" s="8">
        <f t="shared" si="2"/>
        <v>125000</v>
      </c>
      <c r="I56" s="8">
        <f t="shared" si="1"/>
        <v>-75000</v>
      </c>
    </row>
    <row r="57" spans="1:9">
      <c r="A57" s="4">
        <v>500</v>
      </c>
      <c r="B57" s="4">
        <v>91997</v>
      </c>
      <c r="C57" s="5" t="s">
        <v>64</v>
      </c>
      <c r="D57" s="6">
        <v>255466792</v>
      </c>
      <c r="E57" s="6">
        <v>255466792</v>
      </c>
      <c r="F57" s="6">
        <v>94193879.15</v>
      </c>
      <c r="G57" s="7">
        <v>141290818.725</v>
      </c>
      <c r="H57" s="8">
        <f t="shared" si="2"/>
        <v>235484697.875</v>
      </c>
      <c r="I57" s="8">
        <f t="shared" si="1"/>
        <v>19982094.125</v>
      </c>
    </row>
    <row r="58" spans="4:9">
      <c r="D58" s="9"/>
      <c r="E58" s="9"/>
      <c r="F58" s="9"/>
      <c r="G58" s="9"/>
      <c r="H58" s="9"/>
      <c r="I58" s="9"/>
    </row>
    <row r="62" spans="4:6">
      <c r="D62" s="10"/>
      <c r="E62" s="10"/>
      <c r="F62" s="10"/>
    </row>
    <row r="63" spans="1:6">
      <c r="A63" s="11"/>
      <c r="B63" s="12"/>
      <c r="D63" s="10"/>
      <c r="E63" s="10"/>
      <c r="F63" s="10"/>
    </row>
    <row r="64" spans="1:6">
      <c r="A64" s="11"/>
      <c r="B64" s="12"/>
      <c r="D64" s="10"/>
      <c r="E64" s="10"/>
      <c r="F64" s="10"/>
    </row>
    <row r="65" spans="1:6">
      <c r="A65" s="11"/>
      <c r="B65" s="12"/>
      <c r="D65" s="10"/>
      <c r="E65" s="10"/>
      <c r="F65" s="10"/>
    </row>
    <row r="66" spans="1:6">
      <c r="A66" s="12"/>
      <c r="B66" s="12"/>
      <c r="C66" s="13"/>
      <c r="D66" s="14"/>
      <c r="E66" s="14"/>
      <c r="F66" s="14"/>
    </row>
    <row r="67" spans="1:2">
      <c r="A67" s="12"/>
      <c r="B67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SALDOV2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cayo.gomes</dc:creator>
  <cp:lastModifiedBy>cayo.gomes</cp:lastModifiedBy>
  <dcterms:created xsi:type="dcterms:W3CDTF">2024-09-26T18:29:20Z</dcterms:created>
  <dcterms:modified xsi:type="dcterms:W3CDTF">2024-09-26T18:31:34Z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DC6AE80E9CFC4398862189C9BA3B7D47_13</vt:lpwstr>
  </property>
  <property fmtid="{D5CDD505-2E9C-101B-9397-08002B2CF9AE}" pid="3" name="KSOProductBuildVer">
    <vt:lpwstr>1046-12.2.0.18283</vt:lpwstr>
  </property>
</Properties>
</file>