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80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<sst xmlns="http://schemas.openxmlformats.org/spreadsheetml/2006/main" count="71" uniqueCount="69">
  <si>
    <t>ATIVIDADES</t>
  </si>
  <si>
    <t>JUSTIFICATIVA</t>
  </si>
  <si>
    <t>RESULTADO</t>
  </si>
  <si>
    <t>Criar um espaço contínuo de debates; buscar reduzir o nervosismo em apresentações; desenvolver a oratória; expor pesquisas de professores, alunos e profissionais da área; promover debates sobre economia; disseminar o conhecimento produzido na UFAL para a comunidade acadêmica e para a sociedade em geral; estreitar relações dentro do grupo através do tema escolhido pelo grupo.</t>
  </si>
  <si>
    <t>"Maior desenvoltura na exposição de algum conteúdo; facilitar e melhorar a qualidade das 
pesquisas e dos trabalhos acadêmicos; promover uma maior interação entre os petianos; 
produção de conhecimento em diversas áreas."</t>
  </si>
  <si>
    <t>Atividades da comissão de coordenação.</t>
  </si>
  <si>
    <t>Reuniões de planejamento da comissão de coordenação do grupo, assim como sua organização e compromissos com instancias externas.</t>
  </si>
  <si>
    <t>Atividades da comissão de marketing.</t>
  </si>
  <si>
    <t>Atividades relacionadas ao controle das redes sociais, criação de artes, gerenciamento do site, etc.</t>
  </si>
  <si>
    <t>Atividades da comissão de secretaria.</t>
  </si>
  <si>
    <t>Atividades relacionadas ao envio de e-mails, visualização dos e-mails, confecção de atas, elaboração e envio de certificados, formulários e outros.</t>
  </si>
  <si>
    <t>Atividade relacionada a manutenção das redes sociais do PET Economia.</t>
  </si>
  <si>
    <t>A atividade visa a complementação da formação acadêmica dos petianos, com o desenvolvimento de atividades extraclasse, estimulando o contato in loco dos graduandos em diferentes cenários, contribuindo para um processo educacional mais amplo.</t>
  </si>
  <si>
    <t>Possibilitar aos discentes a associação dos conhecimentos adquiridos nas atividades</t>
  </si>
  <si>
    <t>Produção semestral de artigos e/ou relatórios científicos em diversas áreas da Economia; socialização dos resultados em seminários e congressos.</t>
  </si>
  <si>
    <t>Boletim de conjuntura da economia alagoana produzido trimestralmente trazendo análises de temas como: comércio e serviços, balança comercial, mercado de trabalho, agricultura, construção civil e inadimplência.</t>
  </si>
  <si>
    <t>Encontro Nacional dos Grupos do Programa de Educação Tutorial</t>
  </si>
  <si>
    <t>Conteúdos de minicuros, discussões, dinâmicas e interações entre outros PET de todo o Brasil, discutir coletivamente acerca de temas e questões relevantes para a manutenção e desenvolvimento do programa tutorial a nível nacional.</t>
  </si>
  <si>
    <t>Encontro Nordestino dos Grupos do Programa de Educação Tutorial</t>
  </si>
  <si>
    <t>Socializar os problemas e buscar soluções inerentes às atividades do programa; Permitir aos novos integrantes do grupo conhecimento acerca do tamanho e dimensão do Programa no nível regional; Elaborar novas estratégias e diretrizes nas oficinas e grupos de trabalho criados; Ampliar a rede de contatos e de trabalho entre os bolsistas e tutores.</t>
  </si>
  <si>
    <t>Reunião da comissão externa do PET UFAL G12, a qual, é composta por representantes dos 12 PETs da UFAL.</t>
  </si>
  <si>
    <t>Reuniões para discutir, votar, propor mudanças, eventos, entre outras demandas.</t>
  </si>
  <si>
    <t>Atividades relacionadas à pesquisa desenvolvida no PIBIC com respectivos temas de cada plano de trabalho.</t>
  </si>
  <si>
    <t>Revisão bibliográfica, busca de base de dados (assim como sua manipulação e análise), produção textual dos relátorios parciais e finais da pesquisa.</t>
  </si>
  <si>
    <t>Participação no Interpet 2024.2.</t>
  </si>
  <si>
    <t>Que os integrantes se integrem junto ao PET UFAL, além de conhcer as demais instâncias do programa.</t>
  </si>
  <si>
    <t>"Esta atividade tem o intuito de promover a organização, transparência e igualdade no 
grupo, a partir da criação, gerenciamento e aplicação do Regimento Interno. Este 
Regimento permitirá o desenvolvimento e otimização do grupo."</t>
  </si>
  <si>
    <t>A avaliação será feita através das reuniões semanais do grupo PET Economia.</t>
  </si>
  <si>
    <t>Curso de capacitação sobre a manipulação e análise de dados da Pesquisa Nacional por Amostra de Domicílios (PNAD) com o software e linguagem R.</t>
  </si>
  <si>
    <t>Curso para capacitação técnica a respeito tanto da linguagem de programação R e seu software quanto da própria PNAD. Fomentando assim uma análise completa baseada em dados para a pesquisa do Jovem Alagoano.</t>
  </si>
  <si>
    <t>Reuniões, conversas e atividades da instância política do PET UFAL, o Mobiliza.</t>
  </si>
  <si>
    <t>Discussão das demandas do Mobiliza PET UFAL. A comissão possui o objetivo de lutar pela permanência do programa e seus direitos, como por exemplo as bolsas e custeio. Além dos grupos, aqui lutamos pela universidade.</t>
  </si>
  <si>
    <t>O núcleo de estudos e pesquisa econômica do pet economia (NEPE) será composto por três grandes áreas, distribuídos nos temas relacionados à Teoria Econômica, Economia Brasileira, Regional e Desenvolvimento Econômico, e por último, Economia Aplicada e Métodos Quantitativos. O papel dos núcleos de estudos e pesquisa é subsidiar o desenvolvimento de pesquisas científicas produzidas pelo Programa, tais como, Série de Estudos Econômicos, Boletim de Conjuntura, Pesquisas Coletivas, PIBIC, entre outras.</t>
  </si>
  <si>
    <t>Produção de conhecimento em diversas áreas da Economia; socialização dos resultados em seminários e congressos; produção textual.</t>
  </si>
  <si>
    <t>Nivelamento de Matemática para calouros.</t>
  </si>
  <si>
    <t>Aulas desenvolvidas pelo petianos com objetivo de suprir a possível deficiência nas matérias quantitativas com os assuntos de pré-cálculo e uma base para entendimento dos assuntos posteriores.</t>
  </si>
  <si>
    <t>No ano de 2022 o PET Economia junto do PET Letras ficaram encarregados de organizar o Interpet 2022.2.</t>
  </si>
  <si>
    <t>A organização do evento que tem como objetivo final a construção e realização do evento.</t>
  </si>
  <si>
    <t>A investigação sobre os principais indicadores de educação e mercado de trabalho com análises especializadas é muito importante para o acompanhamento da evolução das tendências da realidade econômica e social para a população alagoana na faixa etária dos 15 aos 29 anos de idade. O enfoque será dado quanto ao desempenho da juventude quanto a frequência escolar, conclusão dos ciclos escolares, analfabetismo, média de anos de estudos, população jovem ativa no mercado de trabalho, desocupação, informalidade e médias salariais.</t>
  </si>
  <si>
    <t>Melhor compreensão dos aspectos relacionados à educação e mercado de trabalho da juventude alagoana. Estabelecimento de uma relação mais clara entre a teoria e a prática. Publicar artigos científicos relacionados à pesquisa.</t>
  </si>
  <si>
    <t>A discussão de temas éticos, políticos, culturais e educacionais, além daqueles relativos à saúde mental, são de extrema importância para formar cidadãos norteados por senso crítico e valores sociais. Portanto, a atividade consiste em reuniões que busquem discutir temas relacionados a questões de diversidade, gênero, raça, preconceito, dentre outros.</t>
  </si>
  <si>
    <t>Formar cidadãos e cidadãs mais sensíveis a diversas temáticas presentes na sociedade em que os cerca, bem como contribuir para a formação do senso crítico dos alunos.</t>
  </si>
  <si>
    <t>Discussões que visam explicitar distintas opiniões sobre uma mesma temática. A atividade pretende estimular o debate acadêmico explorando diferentes formatos e metodologias e estabelecendo um diálogo e aproximação constantes entre estudantes de economia, professores, pesquisadores, a comunidade acadêmica e toda a sociedade.</t>
  </si>
  <si>
    <t>melhorias para o Curso, para a Educação, para a sociedade, meios para a socialização dos resultados, publicações, etc: Estímulo à exposição de ideias divergentes; fortalecimento do senso crítico dos participantes da discussão; estabelecimento de relação entre o tema abordado com a Economia e com a sociedade.</t>
  </si>
  <si>
    <t>A sociedade tem evoluído para a utilização cada vez maior de um conjunto de recursos e mídias digitais que auxiliam no processo de ensino-aprendizagem e na divulgação de atividades científicas de distintas áreas. Pensando nessas mudanças, o PET Economia irá produzir semestralmente o podcast Petecocast, um conteúdo de mídia em áudio e/ou vídeo para a transmissão de informações sobre economia e que visa divulgar ainda mais as atividades do PET Economia. Com isso, pretende-se ultrapassar os muros da universidade e levar conteúdo gratuito e de qualidade para a sociedade alagoana e brasileira.</t>
  </si>
  <si>
    <t>Produção semestral do podcast; publicação das atividades do PET Economia, dos estudantes e dos docentes do curso de economia para toda a comunidade acadêmica e para a sociedade externa.</t>
  </si>
  <si>
    <t>Reunião do comitê local de acompanhamento e avaliação, composto por alunos e professores que fazem parte do programa, bem como um representante da IES.</t>
  </si>
  <si>
    <t>Discussão das demandas e deveres do PET UFAL.</t>
  </si>
  <si>
    <t>Discussão de assuntos referentes ao funcionamento e à execuçãodas atividades do grupo, primando pelo trabalho em equipe e pela formação acadêmica ampla.</t>
  </si>
  <si>
    <t>Acompanhamento de forma sistemática da evolução das atividades planejadas pelo grupo e fazer os ajustes necessários ao cumprimento das metas e objetivos traçados no planejamento anual.</t>
  </si>
  <si>
    <t>Revisar, discutir e estudar a legislação que rege o PET.</t>
  </si>
  <si>
    <t>Reunião para descutir, revisar, ler e estudar os documentos que regem o PET, como o MOB.</t>
  </si>
  <si>
    <t>O PET Economia promove a XXI Semana de Economia, em alusão ao dia do profissional da área. Como todos os anos, a Semana de Economia é realizada com palestras, debates, lançamentos de livros e apresentações de teses e trabalhos acadêmicos. O público-alvo são os graduandos do Curso de Economia e demais membros da comunidade acadêmica que se interessem pelos temas abordados. São convidados pesquisadores e profissionais da economia que se destacam em suas respectivas áreas de atuação para ministrar palestras sobre os temas nos quais são especialistas.</t>
  </si>
  <si>
    <t>Elevação da consciência e reflexão crítica; estreitamento das relações professorestudante; divulgação dos trabalhos e resultados de pesquisas do corpo docente e discente; fortalecimento de parcerias entre a FEAC/UFAL com outras instituições do estado de Alagoas.</t>
  </si>
  <si>
    <t>A Série Estudos Econômicos do Programa de Educação Tutorial em Economia (PETEconomia), com publicação semestral, tem como objetivo a divulgação de trabalhos elaborados pelos membros do PET-Economia, graduandos do curso em geral e dos textos dos docentes do Curso de Economia, que possam contribuir para a discussão de diversos temas de interesse do Estado de Alagoas. Vale destacar que as conclusões, metodologia aplicada ou propostas contidas nos textos são de inteira responsabilidade do(s) autor(es) e não devem exprimir, necessariamente, o ponto de vista ou o endosso do PET-Economia.</t>
  </si>
  <si>
    <t>O grupo é instruído a participar de pesquisas com o objetivo de desenvolver as habilidades acadêmicas dos membros, como a capacidade de elaborar trabalhos científicos e boa postura ao apresentar. Com esse intuito, o grupo será subdividido em nichos menores para produzir pesquisas no âmbito interdisciplinar, muitas vezes apresentadas como objeto de estudo as atividades desenvolvidas durante o ano.</t>
  </si>
  <si>
    <t>A atividade proporciona uma capacitação científica para os integrantes do grupo, a partir do processo de construção de um artigo, além das experiências adquiridas com a submissão da pesquisa em editais e as apresentações proporcionadas pelas aprovações</t>
  </si>
  <si>
    <t>Os membros do PET, a partir de um agendamento pelo site do PET Economia, ficariam responsáveis por tirar dúvidas de outros alunos durante o semestre e os auxiliando no estudo de algumas disciplinas da graduação definidas a priori pelo grupo e informada no site.</t>
  </si>
  <si>
    <t>"Aperfeiçoar a prática do ensino entre os bolsistas do PET; Melhorar o rendimento dos 
alunos das disciplinas contempladas; Promover uma maior integração entre os estudantes 
do Curso"</t>
  </si>
  <si>
    <t>Os minicursos (Python, Stata, R, Power BI, Microdados, entre outros.) visam fornecer aos estudantes de economia orientações sobre as principais bases de dados existentes para a fundamentação de pesquisas, trabalhos de conclusão de curso e para a tomada de decisões econômicas.</t>
  </si>
  <si>
    <t>"Facilitar e melhorar a qualidade das pesquisas e dos trabalhos acadêmicos. Possibilita 
maior autonomia na busca de dados e informações econômicas. Melhorar a qualificação 
destes no mercado de trabalho."</t>
  </si>
  <si>
    <t>As atividades visam fornecer aos estudantes de economia orientações de compreensão da estrutura e do funcionamento do texto acadêmico para o desenvolvimento de pesquisas, artigos científicos e trabalhos de conclusão de curso.</t>
  </si>
  <si>
    <t>Facilitar e melhorar a qualidade das pesquisas e dos trabalhos acadêmicos. Possibilita maior autonomia no desenvolvimento e publicação de informações econômicas. Melhorar a qualificação destes no mercado de trabalho.</t>
  </si>
  <si>
    <t>O PET UFAL ficou encarregado de sediar e organizar o ENEPET 2024, evento regional dos grupos PET.</t>
  </si>
  <si>
    <t>A organização do evento que tem como objetivo final a construção e realização do ENEPET 2024 na UFAL.</t>
  </si>
  <si>
    <t>O processo seletivo do PET Economia compreende a organização, coordenação e execução das etapas de seleção de novos membros para o programa. Essas etapas incluem a elaboração do edital, definição do cronograma, análise de documentos, aplicação de redação e entrevistas, e semana de convivência, com o objetivo de selecionar candidatos alinhados aos critérios e objetivos estabelecidos pelo PET Economia.</t>
  </si>
  <si>
    <t>Espera-se que o processo seletivo resulte na admissão de membros qualificados, que contribuam com as atividades do PET Economia, promovendo o desenvolvimento pessoal e profissional dos participantes. A seleção criteriosa dos novos integrantes garantirá a continuidade das ações do programa e a execução dos projetos, contribuindo para o avanço acadêmico e o impacto positivo na comunidade.</t>
  </si>
  <si>
    <t>Oferecer uma formação sólida e moderna em economia, estatística, escrita acadêmica e ciência de dados, fornecendo uma visão integrada dessas habilidades em todos os ramos.</t>
  </si>
  <si>
    <t>Facilitar e melhorar a qualidade das pesquisas e dos trabalhos acadêmicos. Possibilita maior autonomia na busca de dados, no desenvolvimento e publicação de informações econômicas com fundamento de melhorar a qualificação destes no mercado de trabalho e na academia.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</si>
</sst>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5">
    <font>
      <sz val="11"/>
      <color theme="1"/>
      <name val="Aptos Narrow"/>
      <charset val="134"/>
      <scheme val="minor"/>
    </font>
    <font>
      <b/>
      <sz val="18"/>
      <color rgb="FFFFFFFF"/>
      <name val="Montserrat"/>
      <charset val="134"/>
    </font>
    <font>
      <b/>
      <sz val="18"/>
      <color theme="0"/>
      <name val="Montserrat"/>
      <charset val="134"/>
    </font>
    <font>
      <b/>
      <sz val="12"/>
      <color theme="1"/>
      <name val="Montserrat"/>
      <charset val="134"/>
    </font>
    <font>
      <sz val="14"/>
      <color rgb="FF000000"/>
      <name val="Aptos Narrow"/>
      <charset val="134"/>
      <scheme val="minor"/>
    </font>
    <font>
      <sz val="10"/>
      <color theme="1"/>
      <name val="Montserrat"/>
      <charset val="134"/>
    </font>
    <font>
      <u/>
      <sz val="11"/>
      <color rgb="FF0000FF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b/>
      <sz val="13"/>
      <color theme="3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sz val="11"/>
      <color theme="1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rgb="FF3F3F76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3"/>
      <name val="Aptos Narrow"/>
      <charset val="134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1"/>
      <color rgb="FF3F3F3F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B4754"/>
          <bgColor rgb="FF0B4754"/>
        </patternFill>
      </fill>
    </dxf>
  </dxfs>
  <tableStyles count="1" defaultTableStyle="TableStyleMedium2" defaultPivotStyle="PivotStyleLight16">
    <tableStyle name="BANCO DE ATIVIDADE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2426" displayName="Table_2426" ref="A1:C100">
  <tableColumns count="3">
    <tableColumn id="1" name="Atividades"/>
    <tableColumn id="2" name="Justificativa"/>
    <tableColumn id="3" name="Resultados esperados"/>
  </tableColumns>
  <tableStyleInfo name="BANCO DE ATIVIDADES-style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tabSelected="1" workbookViewId="0">
      <selection activeCell="C2" sqref="C2"/>
    </sheetView>
  </sheetViews>
  <sheetFormatPr defaultColWidth="9" defaultRowHeight="16.5" outlineLevelCol="2"/>
  <cols>
    <col min="1" max="1" width="27.8833333333333" customWidth="1"/>
    <col min="2" max="3" width="36.8833333333333" customWidth="1"/>
  </cols>
  <sheetData>
    <row r="1" ht="27" spans="1:3">
      <c r="A1" s="1" t="s">
        <v>0</v>
      </c>
      <c r="B1" s="2" t="s">
        <v>1</v>
      </c>
      <c r="C1" s="2" t="s">
        <v>2</v>
      </c>
    </row>
    <row r="2" ht="294" spans="1:3">
      <c r="A2" s="3" t="str">
        <f>IFERROR(__xludf.DUMMYFUNCTION("IMPORTRANGE($F$2,""'BANCO DE ATIVIDADES'!$b2:$b"")"),"Apresenta PET")</f>
        <v>Apresenta PET</v>
      </c>
      <c r="B2" s="4" t="s">
        <v>3</v>
      </c>
      <c r="C2" s="4" t="s">
        <v>4</v>
      </c>
    </row>
    <row r="3" ht="105" spans="1:3">
      <c r="A3" s="3" t="str">
        <f>IFERROR(__xludf.DUMMYFUNCTION("""COMPUTED_VALUE"""),"Atividades Comissão (Coordenação)")</f>
        <v>Atividades Comissão (Coordenação)</v>
      </c>
      <c r="B3" s="4" t="s">
        <v>5</v>
      </c>
      <c r="C3" s="4" t="s">
        <v>6</v>
      </c>
    </row>
    <row r="4" ht="84" spans="1:3">
      <c r="A4" s="3" t="str">
        <f>IFERROR(__xludf.DUMMYFUNCTION("""COMPUTED_VALUE"""),"Atividades Comissão (Marketing)")</f>
        <v>Atividades Comissão (Marketing)</v>
      </c>
      <c r="B4" s="4" t="s">
        <v>7</v>
      </c>
      <c r="C4" s="4" t="s">
        <v>8</v>
      </c>
    </row>
    <row r="5" ht="105" spans="1:3">
      <c r="A5" s="3" t="str">
        <f>IFERROR(__xludf.DUMMYFUNCTION("""COMPUTED_VALUE"""),"Atividades Comissão (Secretaria)")</f>
        <v>Atividades Comissão (Secretaria)</v>
      </c>
      <c r="B5" s="4" t="s">
        <v>9</v>
      </c>
      <c r="C5" s="4" t="s">
        <v>10</v>
      </c>
    </row>
    <row r="6" ht="63" spans="1:3">
      <c r="A6" s="3" t="str">
        <f>IFERROR(__xludf.DUMMYFUNCTION("""COMPUTED_VALUE"""),"Redes Sociais do PET Economia")</f>
        <v>Redes Sociais do PET Economia</v>
      </c>
      <c r="B6" s="4" t="s">
        <v>7</v>
      </c>
      <c r="C6" s="4" t="s">
        <v>11</v>
      </c>
    </row>
    <row r="7" ht="189" spans="1:3">
      <c r="A7" s="3" t="str">
        <f>IFERROR(__xludf.DUMMYFUNCTION("""COMPUTED_VALUE"""),"Visitas Técnicas")</f>
        <v>Visitas Técnicas</v>
      </c>
      <c r="B7" s="4" t="s">
        <v>12</v>
      </c>
      <c r="C7" s="4" t="s">
        <v>13</v>
      </c>
    </row>
    <row r="8" ht="168" spans="1:3">
      <c r="A8" s="3" t="str">
        <f>IFERROR(__xludf.DUMMYFUNCTION("""COMPUTED_VALUE"""),"Boletim Conjuntura Trimestral")</f>
        <v>Boletim Conjuntura Trimestral</v>
      </c>
      <c r="B8" s="4" t="s">
        <v>14</v>
      </c>
      <c r="C8" s="4" t="s">
        <v>15</v>
      </c>
    </row>
    <row r="9" ht="189" spans="1:3">
      <c r="A9" s="3" t="str">
        <f>IFERROR(__xludf.DUMMYFUNCTION("""COMPUTED_VALUE"""),"ENAPET")</f>
        <v>ENAPET</v>
      </c>
      <c r="B9" s="4" t="s">
        <v>16</v>
      </c>
      <c r="C9" s="4" t="s">
        <v>17</v>
      </c>
    </row>
    <row r="10" ht="252" spans="1:3">
      <c r="A10" s="3" t="str">
        <f>IFERROR(__xludf.DUMMYFUNCTION("""COMPUTED_VALUE"""),"ENEPET")</f>
        <v>ENEPET</v>
      </c>
      <c r="B10" s="4" t="s">
        <v>18</v>
      </c>
      <c r="C10" s="4" t="s">
        <v>19</v>
      </c>
    </row>
    <row r="11" ht="84" spans="1:3">
      <c r="A11" s="3" t="str">
        <f>IFERROR(__xludf.DUMMYFUNCTION("""COMPUTED_VALUE"""),"G12")</f>
        <v>G12</v>
      </c>
      <c r="B11" s="4" t="s">
        <v>20</v>
      </c>
      <c r="C11" s="4" t="s">
        <v>21</v>
      </c>
    </row>
    <row r="12" ht="105" spans="1:3">
      <c r="A12" s="3" t="str">
        <f>IFERROR(__xludf.DUMMYFUNCTION("""COMPUTED_VALUE"""),"Iniciação Científica")</f>
        <v>Iniciação Científica</v>
      </c>
      <c r="B12" s="4" t="s">
        <v>22</v>
      </c>
      <c r="C12" s="4" t="s">
        <v>23</v>
      </c>
    </row>
    <row r="13" ht="84" spans="1:3">
      <c r="A13" s="3" t="str">
        <f>IFERROR(__xludf.DUMMYFUNCTION("""COMPUTED_VALUE"""),"Interpet")</f>
        <v>Interpet</v>
      </c>
      <c r="B13" s="4" t="s">
        <v>24</v>
      </c>
      <c r="C13" s="4" t="s">
        <v>25</v>
      </c>
    </row>
    <row r="14" ht="189" spans="1:3">
      <c r="A14" s="3" t="str">
        <f>IFERROR(__xludf.DUMMYFUNCTION("""COMPUTED_VALUE"""),"Regimento Interno
")</f>
        <v>Regimento Interno
</v>
      </c>
      <c r="B14" s="4" t="s">
        <v>26</v>
      </c>
      <c r="C14" s="4" t="s">
        <v>27</v>
      </c>
    </row>
    <row r="15" ht="168" spans="1:3">
      <c r="A15" s="3" t="str">
        <f>IFERROR(__xludf.DUMMYFUNCTION("""COMPUTED_VALUE"""),"Minicurso: PNAD")</f>
        <v>Minicurso: PNAD</v>
      </c>
      <c r="B15" s="4" t="s">
        <v>28</v>
      </c>
      <c r="C15" s="4" t="s">
        <v>29</v>
      </c>
    </row>
    <row r="16" ht="168" spans="1:3">
      <c r="A16" s="3" t="str">
        <f>IFERROR(__xludf.DUMMYFUNCTION("""COMPUTED_VALUE"""),"Mobiliza")</f>
        <v>Mobiliza</v>
      </c>
      <c r="B16" s="4" t="s">
        <v>30</v>
      </c>
      <c r="C16" s="4" t="s">
        <v>31</v>
      </c>
    </row>
    <row r="17" ht="357" spans="1:3">
      <c r="A17" s="3" t="str">
        <f>IFERROR(__xludf.DUMMYFUNCTION("""COMPUTED_VALUE"""),"NEPE")</f>
        <v>NEPE</v>
      </c>
      <c r="B17" s="4" t="s">
        <v>32</v>
      </c>
      <c r="C17" s="4" t="s">
        <v>33</v>
      </c>
    </row>
    <row r="18" ht="147" spans="1:3">
      <c r="A18" s="3" t="str">
        <f>IFERROR(__xludf.DUMMYFUNCTION("""COMPUTED_VALUE"""),"Nivelamento de Matemática")</f>
        <v>Nivelamento de Matemática</v>
      </c>
      <c r="B18" s="4" t="s">
        <v>34</v>
      </c>
      <c r="C18" s="4" t="s">
        <v>35</v>
      </c>
    </row>
    <row r="19" ht="84" spans="1:3">
      <c r="A19" s="3" t="str">
        <f>IFERROR(__xludf.DUMMYFUNCTION("""COMPUTED_VALUE"""),"Organização do Interpet")</f>
        <v>Organização do Interpet</v>
      </c>
      <c r="B19" s="4" t="s">
        <v>36</v>
      </c>
      <c r="C19" s="4" t="s">
        <v>37</v>
      </c>
    </row>
    <row r="20" ht="399" spans="1:3">
      <c r="A20" s="3" t="str">
        <f>IFERROR(__xludf.DUMMYFUNCTION("""COMPUTED_VALUE"""),"Pesquisa do Jovem Alagoano")</f>
        <v>Pesquisa do Jovem Alagoano</v>
      </c>
      <c r="B20" s="4" t="s">
        <v>38</v>
      </c>
      <c r="C20" s="4" t="s">
        <v>39</v>
      </c>
    </row>
    <row r="21" ht="252" spans="1:3">
      <c r="A21" s="3" t="str">
        <f>IFERROR(__xludf.DUMMYFUNCTION("""COMPUTED_VALUE"""),"PET Cidadania")</f>
        <v>PET Cidadania</v>
      </c>
      <c r="B21" s="4" t="s">
        <v>40</v>
      </c>
      <c r="C21" s="4" t="s">
        <v>41</v>
      </c>
    </row>
    <row r="22" ht="252" spans="1:3">
      <c r="A22" s="3" t="str">
        <f>IFERROR(__xludf.DUMMYFUNCTION("""COMPUTED_VALUE"""),"PETECO Discussão")</f>
        <v>PETECO Discussão</v>
      </c>
      <c r="B22" s="4" t="s">
        <v>42</v>
      </c>
      <c r="C22" s="4" t="s">
        <v>43</v>
      </c>
    </row>
    <row r="23" ht="409.5" spans="1:3">
      <c r="A23" s="3" t="str">
        <f>IFERROR(__xludf.DUMMYFUNCTION("""COMPUTED_VALUE"""),"PETECOCAST")</f>
        <v>PETECOCAST</v>
      </c>
      <c r="B23" s="4" t="s">
        <v>44</v>
      </c>
      <c r="C23" s="4" t="s">
        <v>45</v>
      </c>
    </row>
    <row r="24" ht="126" spans="1:3">
      <c r="A24" s="3" t="str">
        <f>IFERROR(__xludf.DUMMYFUNCTION("""COMPUTED_VALUE"""),"Reunião CLAA")</f>
        <v>Reunião CLAA</v>
      </c>
      <c r="B24" s="4" t="s">
        <v>46</v>
      </c>
      <c r="C24" s="4" t="s">
        <v>47</v>
      </c>
    </row>
    <row r="25" ht="147" spans="1:3">
      <c r="A25" s="3" t="str">
        <f>IFERROR(__xludf.DUMMYFUNCTION("""COMPUTED_VALUE"""),"Reuniões Semanais")</f>
        <v>Reuniões Semanais</v>
      </c>
      <c r="B25" s="4" t="s">
        <v>48</v>
      </c>
      <c r="C25" s="4" t="s">
        <v>49</v>
      </c>
    </row>
    <row r="26" ht="63" spans="1:3">
      <c r="A26" s="3" t="str">
        <f>IFERROR(__xludf.DUMMYFUNCTION("""COMPUTED_VALUE"""),"Revisitando a Legislação")</f>
        <v>Revisitando a Legislação</v>
      </c>
      <c r="B26" s="4" t="s">
        <v>50</v>
      </c>
      <c r="C26" s="4" t="s">
        <v>51</v>
      </c>
    </row>
    <row r="27" ht="409.5" spans="1:3">
      <c r="A27" s="3" t="str">
        <f>IFERROR(__xludf.DUMMYFUNCTION("""COMPUTED_VALUE"""),"Semana de Economia")</f>
        <v>Semana de Economia</v>
      </c>
      <c r="B27" s="4" t="s">
        <v>52</v>
      </c>
      <c r="C27" s="4" t="s">
        <v>53</v>
      </c>
    </row>
    <row r="28" ht="409.5" spans="1:3">
      <c r="A28" s="3" t="str">
        <f>IFERROR(__xludf.DUMMYFUNCTION("""COMPUTED_VALUE"""),"Séries Estudos Econômicos")</f>
        <v>Séries Estudos Econômicos</v>
      </c>
      <c r="B28" s="4" t="s">
        <v>54</v>
      </c>
      <c r="C28" s="4" t="s">
        <v>14</v>
      </c>
    </row>
    <row r="29" ht="294" spans="1:3">
      <c r="A29" s="3" t="str">
        <f>IFERROR(__xludf.DUMMYFUNCTION("""COMPUTED_VALUE"""),"Pesquisa coletiva")</f>
        <v>Pesquisa coletiva</v>
      </c>
      <c r="B29" s="4" t="s">
        <v>55</v>
      </c>
      <c r="C29" s="4" t="s">
        <v>56</v>
      </c>
    </row>
    <row r="30" ht="189" spans="1:3">
      <c r="A30" s="3" t="str">
        <f>IFERROR(__xludf.DUMMYFUNCTION("""COMPUTED_VALUE"""),"Birô de Estudos")</f>
        <v>Birô de Estudos</v>
      </c>
      <c r="B30" s="4" t="s">
        <v>57</v>
      </c>
      <c r="C30" s="4" t="s">
        <v>58</v>
      </c>
    </row>
    <row r="31" ht="210" spans="1:3">
      <c r="A31" s="3" t="str">
        <f>IFERROR(__xludf.DUMMYFUNCTION("""COMPUTED_VALUE"""),"Minicursos Manuseio de softwares e tratamento de dados
")</f>
        <v>Minicursos Manuseio de softwares e tratamento de dados
</v>
      </c>
      <c r="B31" s="4" t="s">
        <v>59</v>
      </c>
      <c r="C31" s="4" t="s">
        <v>60</v>
      </c>
    </row>
    <row r="32" ht="168" spans="1:3">
      <c r="A32" s="3" t="str">
        <f>IFERROR(__xludf.DUMMYFUNCTION("""COMPUTED_VALUE"""),"Escrita e Leitura Acadêmica")</f>
        <v>Escrita e Leitura Acadêmica</v>
      </c>
      <c r="B32" s="4" t="s">
        <v>61</v>
      </c>
      <c r="C32" s="4" t="s">
        <v>62</v>
      </c>
    </row>
    <row r="33" ht="84" spans="1:3">
      <c r="A33" s="3" t="str">
        <f>IFERROR(__xludf.DUMMYFUNCTION("""COMPUTED_VALUE"""),"Organização do ENEPET 2024")</f>
        <v>Organização do ENEPET 2024</v>
      </c>
      <c r="B33" s="4" t="s">
        <v>63</v>
      </c>
      <c r="C33" s="4" t="s">
        <v>64</v>
      </c>
    </row>
    <row r="34" ht="315" spans="1:3">
      <c r="A34" s="3" t="str">
        <f>IFERROR(__xludf.DUMMYFUNCTION("""COMPUTED_VALUE"""),"Seleção")</f>
        <v>Seleção</v>
      </c>
      <c r="B34" s="4" t="s">
        <v>65</v>
      </c>
      <c r="C34" s="4" t="s">
        <v>66</v>
      </c>
    </row>
    <row r="35" ht="210" spans="1:3">
      <c r="A35" s="3" t="str">
        <f>IFERROR(__xludf.DUMMYFUNCTION("""COMPUTED_VALUE"""),"DesenvolvePET")</f>
        <v>DesenvolvePET</v>
      </c>
      <c r="B35" s="4" t="s">
        <v>67</v>
      </c>
      <c r="C35" s="4" t="s">
        <v>68</v>
      </c>
    </row>
    <row r="36" ht="18" spans="1:1">
      <c r="A36" s="3"/>
    </row>
    <row r="37" ht="18" spans="1:1">
      <c r="A37" s="3"/>
    </row>
    <row r="38" ht="18" spans="1:1">
      <c r="A38" s="3"/>
    </row>
    <row r="39" ht="18" spans="1:1">
      <c r="A39" s="3"/>
    </row>
    <row r="40" ht="18" spans="1:1">
      <c r="A40" s="3"/>
    </row>
    <row r="41" ht="18" spans="1:1">
      <c r="A41" s="3"/>
    </row>
    <row r="42" ht="18" spans="1:1">
      <c r="A42" s="3"/>
    </row>
    <row r="43" ht="18" spans="1:1">
      <c r="A43" s="3"/>
    </row>
    <row r="44" ht="18" spans="1:1">
      <c r="A44" s="3"/>
    </row>
    <row r="45" ht="18" spans="1:1">
      <c r="A45" s="3"/>
    </row>
    <row r="46" ht="18" spans="1:1">
      <c r="A46" s="3"/>
    </row>
    <row r="47" ht="18" spans="1:1">
      <c r="A47" s="3"/>
    </row>
    <row r="48" ht="18" spans="1:1">
      <c r="A48" s="3"/>
    </row>
    <row r="49" ht="18" spans="1:1">
      <c r="A49" s="3"/>
    </row>
    <row r="50" ht="18" spans="1:1">
      <c r="A50" s="3"/>
    </row>
    <row r="51" ht="18" spans="1:1">
      <c r="A51" s="3"/>
    </row>
    <row r="52" ht="18" spans="1:1">
      <c r="A52" s="3"/>
    </row>
    <row r="53" ht="18" spans="1:1">
      <c r="A53" s="3"/>
    </row>
    <row r="54" ht="18" spans="1:1">
      <c r="A54" s="3"/>
    </row>
    <row r="55" ht="18" spans="1:1">
      <c r="A55" s="3"/>
    </row>
    <row r="56" ht="18" spans="1:1">
      <c r="A56" s="3"/>
    </row>
    <row r="57" ht="18" spans="1:1">
      <c r="A57" s="3"/>
    </row>
    <row r="58" ht="18" spans="1:1">
      <c r="A58" s="3"/>
    </row>
    <row r="59" ht="18" spans="1:1">
      <c r="A59" s="3"/>
    </row>
    <row r="60" ht="18" spans="1:1">
      <c r="A60" s="3"/>
    </row>
    <row r="61" ht="18" spans="1:1">
      <c r="A61" s="3"/>
    </row>
    <row r="62" ht="18" spans="1:1">
      <c r="A62" s="3"/>
    </row>
    <row r="63" ht="18" spans="1:1">
      <c r="A63" s="3"/>
    </row>
    <row r="64" ht="18" spans="1:1">
      <c r="A64" s="3"/>
    </row>
    <row r="65" ht="18" spans="1:1">
      <c r="A65" s="3"/>
    </row>
    <row r="66" ht="18" spans="1:1">
      <c r="A66" s="3"/>
    </row>
    <row r="67" ht="18" spans="1:1">
      <c r="A67" s="3"/>
    </row>
    <row r="68" ht="18" spans="1:1">
      <c r="A68" s="3"/>
    </row>
    <row r="69" ht="18" spans="1:1">
      <c r="A69" s="3"/>
    </row>
    <row r="70" ht="18" spans="1:1">
      <c r="A70" s="3"/>
    </row>
    <row r="71" ht="18" spans="1:1">
      <c r="A71" s="3"/>
    </row>
    <row r="72" ht="18" spans="1:1">
      <c r="A72" s="3"/>
    </row>
    <row r="73" ht="18" spans="1:1">
      <c r="A73" s="3"/>
    </row>
    <row r="74" ht="18" spans="1:1">
      <c r="A74" s="3"/>
    </row>
    <row r="75" ht="18" spans="1:1">
      <c r="A75" s="3"/>
    </row>
    <row r="76" ht="18" spans="1:1">
      <c r="A76" s="3"/>
    </row>
    <row r="77" ht="18" spans="1:1">
      <c r="A77" s="3"/>
    </row>
    <row r="78" ht="18" spans="1:1">
      <c r="A78" s="3"/>
    </row>
    <row r="79" ht="18" spans="1:1">
      <c r="A79" s="3"/>
    </row>
    <row r="80" ht="18" spans="1:1">
      <c r="A80" s="3"/>
    </row>
    <row r="81" ht="18" spans="1:1">
      <c r="A81" s="3"/>
    </row>
    <row r="82" ht="18" spans="1:1">
      <c r="A82" s="3"/>
    </row>
    <row r="83" ht="18" spans="1:1">
      <c r="A83" s="3"/>
    </row>
    <row r="84" ht="18" spans="1:1">
      <c r="A84" s="3"/>
    </row>
    <row r="85" ht="18" spans="1:1">
      <c r="A85" s="3"/>
    </row>
    <row r="86" ht="18" spans="1:1">
      <c r="A86" s="3"/>
    </row>
    <row r="87" ht="18" spans="1:1">
      <c r="A87" s="3"/>
    </row>
    <row r="88" ht="18" spans="1:1">
      <c r="A88" s="3"/>
    </row>
    <row r="89" ht="18" spans="1:1">
      <c r="A89" s="3"/>
    </row>
    <row r="90" ht="18" spans="1:1">
      <c r="A90" s="3"/>
    </row>
    <row r="91" ht="18" spans="1:1">
      <c r="A91" s="3"/>
    </row>
    <row r="92" ht="18" spans="1:1">
      <c r="A92" s="3"/>
    </row>
    <row r="93" ht="18" spans="1:1">
      <c r="A93" s="3"/>
    </row>
    <row r="94" ht="18" spans="1:1">
      <c r="A94" s="3"/>
    </row>
    <row r="95" ht="18" spans="1:1">
      <c r="A95" s="3"/>
    </row>
    <row r="96" ht="18" spans="1:1">
      <c r="A96" s="3"/>
    </row>
    <row r="97" ht="18" spans="1:1">
      <c r="A97" s="3"/>
    </row>
    <row r="98" ht="18" spans="1:1">
      <c r="A98" s="3"/>
    </row>
    <row r="99" ht="18" spans="1:1">
      <c r="A99" s="3"/>
    </row>
    <row r="100" ht="18" spans="1:1">
      <c r="A100" s="3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</sheetData>
  <pageMargins left="0.511811024" right="0.511811024" top="0.787401575" bottom="0.787401575" header="0.31496062" footer="0.31496062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Amorim</dc:creator>
  <cp:lastModifiedBy>falcao</cp:lastModifiedBy>
  <dcterms:created xsi:type="dcterms:W3CDTF">2024-10-30T12:52:00Z</dcterms:created>
  <dcterms:modified xsi:type="dcterms:W3CDTF">2024-10-31T09:16:46Z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