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event" sheetId="1" r:id="rId1"/>
    <sheet name="事件配置" sheetId="2" r:id="rId2"/>
    <sheet name="事件配置（策划看）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<sst xmlns="http://schemas.openxmlformats.org/spreadsheetml/2006/main" count="317" uniqueCount="223">
  <si>
    <t>event_id</t>
  </si>
  <si>
    <t>event_name</t>
  </si>
  <si>
    <t>event_desc</t>
  </si>
  <si>
    <t>event_desc_SP</t>
  </si>
  <si>
    <t>event_result_desc</t>
  </si>
  <si>
    <t>event_round</t>
  </si>
  <si>
    <t>event_condition_SPId</t>
  </si>
  <si>
    <t>event_condition_SP_var</t>
  </si>
  <si>
    <t>event_effect_SPId</t>
  </si>
  <si>
    <t>event_effect_SP_var</t>
  </si>
  <si>
    <t>event_condition_1</t>
  </si>
  <si>
    <t>event_condition_var_1</t>
  </si>
  <si>
    <t>event_effect_1</t>
  </si>
  <si>
    <t>event_effect_var_1</t>
  </si>
  <si>
    <t>event_condition_2</t>
  </si>
  <si>
    <t>event_condition_var_2</t>
  </si>
  <si>
    <t>event_effect_2</t>
  </si>
  <si>
    <t>event_effect_var_2</t>
  </si>
  <si>
    <t>event_name1</t>
  </si>
  <si>
    <t>event_desc1</t>
  </si>
  <si>
    <t>event_desc_SP1</t>
  </si>
  <si>
    <t>event_result_desc1</t>
  </si>
  <si>
    <t>event_name2</t>
  </si>
  <si>
    <t>event_desc2</t>
  </si>
  <si>
    <t>event_desc_SP2</t>
  </si>
  <si>
    <t>event_result_desc2</t>
  </si>
  <si>
    <t>event_name3</t>
  </si>
  <si>
    <t>event_desc3</t>
  </si>
  <si>
    <t>event_desc_SP3</t>
  </si>
  <si>
    <t>event_result_desc3</t>
  </si>
  <si>
    <t>event_name4</t>
  </si>
  <si>
    <t>event_desc4</t>
  </si>
  <si>
    <t>event_desc_SP4</t>
  </si>
  <si>
    <t>event_result_desc4</t>
  </si>
  <si>
    <t>event_name5</t>
  </si>
  <si>
    <t>event_desc5</t>
  </si>
  <si>
    <t>event_desc_SP5</t>
  </si>
  <si>
    <t>event_result_desc5</t>
  </si>
  <si>
    <t>event_name6</t>
  </si>
  <si>
    <t>event_desc6</t>
  </si>
  <si>
    <t>event_desc_SP6</t>
  </si>
  <si>
    <t>event_result_desc6</t>
  </si>
  <si>
    <t>event_name7</t>
  </si>
  <si>
    <t>event_desc7</t>
  </si>
  <si>
    <t>event_desc_SP7</t>
  </si>
  <si>
    <t>event_result_desc7</t>
  </si>
  <si>
    <t>event_name8</t>
  </si>
  <si>
    <t>event_desc8</t>
  </si>
  <si>
    <t>event_desc_SP8</t>
  </si>
  <si>
    <t>event_result_desc8</t>
  </si>
  <si>
    <t>event_name9</t>
  </si>
  <si>
    <t>event_desc9</t>
  </si>
  <si>
    <t>event_desc_SP9</t>
  </si>
  <si>
    <t>event_result_desc9</t>
  </si>
  <si>
    <t>event_name10</t>
  </si>
  <si>
    <t>event_desc10</t>
  </si>
  <si>
    <t>event_desc_SP10</t>
  </si>
  <si>
    <t>event_result_desc10</t>
  </si>
  <si>
    <t>event_name11</t>
  </si>
  <si>
    <t>event_desc11</t>
  </si>
  <si>
    <t>event_desc_SP11</t>
  </si>
  <si>
    <t>event_result_desc11</t>
  </si>
  <si>
    <t>event_name12</t>
  </si>
  <si>
    <t>event_desc12</t>
  </si>
  <si>
    <t>event_desc_SP12</t>
  </si>
  <si>
    <t>event_result_desc12</t>
  </si>
  <si>
    <t>event_name13</t>
  </si>
  <si>
    <t>event_desc13</t>
  </si>
  <si>
    <t>event_desc_SP13</t>
  </si>
  <si>
    <t>event_result_desc13</t>
  </si>
  <si>
    <t>event_name14</t>
  </si>
  <si>
    <t>event_desc14</t>
  </si>
  <si>
    <t>event_desc_SP14</t>
  </si>
  <si>
    <t>event_result_desc14</t>
  </si>
  <si>
    <t>event_name15</t>
  </si>
  <si>
    <t>event_desc15</t>
  </si>
  <si>
    <t>event_desc_SP15</t>
  </si>
  <si>
    <t>event_result_desc15</t>
  </si>
  <si>
    <t>event_name16</t>
  </si>
  <si>
    <t>event_desc16</t>
  </si>
  <si>
    <t>event_desc_SP16</t>
  </si>
  <si>
    <t>event_result_desc16</t>
  </si>
  <si>
    <t>event_name17</t>
  </si>
  <si>
    <t>event_desc17</t>
  </si>
  <si>
    <t>event_desc_SP17</t>
  </si>
  <si>
    <t>event_result_desc17</t>
  </si>
  <si>
    <t>event_name18</t>
  </si>
  <si>
    <t>event_desc18</t>
  </si>
  <si>
    <t>event_desc_SP18</t>
  </si>
  <si>
    <t>event_result_desc18</t>
  </si>
  <si>
    <t>event_name19</t>
  </si>
  <si>
    <t>event_desc19</t>
  </si>
  <si>
    <t>event_desc_SP19</t>
  </si>
  <si>
    <t>event_result_desc19</t>
  </si>
  <si>
    <t>event_name20</t>
  </si>
  <si>
    <t>event_desc20</t>
  </si>
  <si>
    <t>event_desc_SP20</t>
  </si>
  <si>
    <t>event_result_desc20</t>
  </si>
  <si>
    <t>event_name21</t>
  </si>
  <si>
    <t>event_desc21</t>
  </si>
  <si>
    <t>event_desc_SP21</t>
  </si>
  <si>
    <t>event_result_desc21</t>
  </si>
  <si>
    <t>event_name22</t>
  </si>
  <si>
    <t>event_desc22</t>
  </si>
  <si>
    <t>event_desc_SP22</t>
  </si>
  <si>
    <t>event_result_desc22</t>
  </si>
  <si>
    <t>event_name23</t>
  </si>
  <si>
    <t>event_desc23</t>
  </si>
  <si>
    <t>event_desc_SP23</t>
  </si>
  <si>
    <t>event_result_desc23</t>
  </si>
  <si>
    <t>event_name24</t>
  </si>
  <si>
    <t>event_desc24</t>
  </si>
  <si>
    <t>event_desc_SP24</t>
  </si>
  <si>
    <t>event_result_desc24</t>
  </si>
  <si>
    <t>event_name25</t>
  </si>
  <si>
    <t>event_desc25</t>
  </si>
  <si>
    <t>event_desc_SP25</t>
  </si>
  <si>
    <t>event_result_desc25</t>
  </si>
  <si>
    <t>event_name26</t>
  </si>
  <si>
    <t>event_desc26</t>
  </si>
  <si>
    <t>event_desc_SP26</t>
  </si>
  <si>
    <t>event_result_desc26</t>
  </si>
  <si>
    <t>event_name27</t>
  </si>
  <si>
    <t>event_desc27</t>
  </si>
  <si>
    <t>event_desc_SP27</t>
  </si>
  <si>
    <t>event_result_desc27</t>
  </si>
  <si>
    <t>event_name28</t>
  </si>
  <si>
    <t>event_desc28</t>
  </si>
  <si>
    <t>event_desc_SP28</t>
  </si>
  <si>
    <t>event_result_desc28</t>
  </si>
  <si>
    <t>event_name29</t>
  </si>
  <si>
    <t>event_desc29</t>
  </si>
  <si>
    <t>event_desc_SP29</t>
  </si>
  <si>
    <t>event_result_desc29</t>
  </si>
  <si>
    <t>event_name30</t>
  </si>
  <si>
    <t>event_desc30</t>
  </si>
  <si>
    <t>event_desc_SP30</t>
  </si>
  <si>
    <t>event_result_desc30</t>
  </si>
  <si>
    <t>event_name31</t>
  </si>
  <si>
    <t>event_desc31</t>
  </si>
  <si>
    <t>event_desc_SP31</t>
  </si>
  <si>
    <t>event_result_desc31</t>
  </si>
  <si>
    <t>event_name32</t>
  </si>
  <si>
    <t>event_desc32</t>
  </si>
  <si>
    <t>event_desc_SP32</t>
  </si>
  <si>
    <t>event_result_desc32</t>
  </si>
  <si>
    <t>event_name33</t>
  </si>
  <si>
    <t>event_desc33</t>
  </si>
  <si>
    <t>event_desc_SP33</t>
  </si>
  <si>
    <t>event_result_desc33</t>
  </si>
  <si>
    <t>event_name34</t>
  </si>
  <si>
    <t>event_desc34</t>
  </si>
  <si>
    <t>event_desc_SP34</t>
  </si>
  <si>
    <t>event_result_desc34</t>
  </si>
  <si>
    <t>event_name35</t>
  </si>
  <si>
    <t>event_desc35</t>
  </si>
  <si>
    <t>event_desc_SP35</t>
  </si>
  <si>
    <t>event_result_desc35</t>
  </si>
  <si>
    <t>event_name36</t>
  </si>
  <si>
    <t>event_desc36</t>
  </si>
  <si>
    <t>event_desc_SP36</t>
  </si>
  <si>
    <t>event_result_desc36</t>
  </si>
  <si>
    <t>event_name37</t>
  </si>
  <si>
    <t>event_desc37</t>
  </si>
  <si>
    <t>event_desc_SP37</t>
  </si>
  <si>
    <t>event_result_desc37</t>
  </si>
  <si>
    <t>事件ID</t>
  </si>
  <si>
    <t>事件名字</t>
  </si>
  <si>
    <t>事件描述</t>
  </si>
  <si>
    <t>事件功能描述</t>
  </si>
  <si>
    <t>事件解决描述</t>
  </si>
  <si>
    <t>事件名字ID</t>
  </si>
  <si>
    <t>事件描述ID</t>
  </si>
  <si>
    <t>事件生命周期</t>
  </si>
  <si>
    <t>事件特殊条件</t>
  </si>
  <si>
    <t>事件特殊条件变量</t>
  </si>
  <si>
    <t>事件特殊效果</t>
  </si>
  <si>
    <t>事件特殊效果变量</t>
  </si>
  <si>
    <t>事件条件1</t>
  </si>
  <si>
    <t>事件条件变量1</t>
  </si>
  <si>
    <t>事件效果1</t>
  </si>
  <si>
    <t>事件效果变量1</t>
  </si>
  <si>
    <t>事件条件2</t>
  </si>
  <si>
    <t>事件条件变量2</t>
  </si>
  <si>
    <t>事件效果2</t>
  </si>
  <si>
    <t>事件效果变量2</t>
  </si>
  <si>
    <t>1_4</t>
  </si>
  <si>
    <t>5;8</t>
  </si>
  <si>
    <t>5;3</t>
  </si>
  <si>
    <t>5;4_6</t>
  </si>
  <si>
    <t>1_2_4</t>
  </si>
  <si>
    <t>5;4;7</t>
  </si>
  <si>
    <t>1_2_15</t>
  </si>
  <si>
    <t>10;8;3</t>
  </si>
  <si>
    <t>10;10</t>
  </si>
  <si>
    <t>1_11_4</t>
  </si>
  <si>
    <t>10;1;17</t>
  </si>
  <si>
    <t>10;12_34</t>
  </si>
  <si>
    <t>10;6;2</t>
  </si>
  <si>
    <t>1_5</t>
  </si>
  <si>
    <t>5;0</t>
  </si>
  <si>
    <t>1_13</t>
  </si>
  <si>
    <t>15;7_11111_5</t>
  </si>
  <si>
    <t>10;11;1</t>
  </si>
  <si>
    <t>1_2</t>
  </si>
  <si>
    <t>5;9</t>
  </si>
  <si>
    <t>15_7_2</t>
  </si>
  <si>
    <t>0;0;0</t>
  </si>
  <si>
    <t>7;6;14</t>
  </si>
  <si>
    <t>1;0;0</t>
  </si>
  <si>
    <t>1_2_3</t>
  </si>
  <si>
    <t>5;11</t>
  </si>
  <si>
    <t>10;3;33</t>
  </si>
  <si>
    <t>2_4</t>
  </si>
  <si>
    <t>10_12</t>
  </si>
  <si>
    <t>15_2</t>
  </si>
  <si>
    <t>0;0</t>
  </si>
  <si>
    <t>1;14</t>
  </si>
  <si>
    <t>10;0</t>
  </si>
  <si>
    <t>10;14_35</t>
  </si>
  <si>
    <t>10;16_36</t>
  </si>
  <si>
    <t>10;18</t>
  </si>
  <si>
    <t>事件效果总结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</si>
</sst>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25" borderId="11" applyNumberFormat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6" fillId="9" borderId="7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cond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eff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ct_condition"/>
      <sheetName val="条件配置"/>
      <sheetName val="条件时点"/>
    </sheetNames>
    <sheetDataSet>
      <sheetData sheetId="0"/>
      <sheetData sheetId="1">
        <row r="1">
          <cell r="A1" t="str">
            <v>条件ID</v>
          </cell>
          <cell r="B1" t="str">
            <v>条件总结</v>
          </cell>
        </row>
        <row r="2">
          <cell r="A2">
            <v>1</v>
          </cell>
          <cell r="B2" t="str">
            <v>当打入卡牌时只能打入card_type{0}的卡牌</v>
          </cell>
        </row>
        <row r="3">
          <cell r="A3">
            <v>2</v>
          </cell>
          <cell r="B3" t="str">
            <v>当卡牌使用成功时无条件</v>
          </cell>
        </row>
        <row r="4">
          <cell r="A4">
            <v>3</v>
          </cell>
          <cell r="B4" t="str">
            <v>当打入卡牌时只能打入card_id{0}的卡牌</v>
          </cell>
        </row>
        <row r="5">
          <cell r="A5">
            <v>4</v>
          </cell>
          <cell r="B5" t="str">
            <v>当回合结束时该事件的寿命为0时</v>
          </cell>
        </row>
        <row r="6">
          <cell r="A6">
            <v>5</v>
          </cell>
          <cell r="B6" t="str">
            <v>当回合开始时只要该事件存在场上</v>
          </cell>
        </row>
        <row r="7">
          <cell r="A7">
            <v>6</v>
          </cell>
          <cell r="B7" t="str">
            <v>当打入卡牌时手牌中存在{0}张灰色卡牌时</v>
          </cell>
        </row>
        <row r="8">
          <cell r="A8">
            <v>7</v>
          </cell>
          <cell r="B8" t="str">
            <v>当打入卡牌时只要有卡牌被打入该事件</v>
          </cell>
        </row>
        <row r="9">
          <cell r="A9">
            <v>8</v>
          </cell>
          <cell r="B9" t="str">
            <v>当回合开始时默认满足</v>
          </cell>
        </row>
        <row r="10">
          <cell r="A10">
            <v>9</v>
          </cell>
          <cell r="B10" t="str">
            <v>当回合开始时只要有卡牌被打出</v>
          </cell>
        </row>
        <row r="11">
          <cell r="A11">
            <v>10</v>
          </cell>
          <cell r="B11" t="str">
            <v>当卡牌使用失败时检定失败时</v>
          </cell>
        </row>
        <row r="12">
          <cell r="A12">
            <v>11</v>
          </cell>
          <cell r="B12" t="str">
            <v>当回合开始时在第{0}回合</v>
          </cell>
        </row>
        <row r="13">
          <cell r="A13">
            <v>12</v>
          </cell>
          <cell r="B13" t="str">
            <v>当回合开始时当进度值达到{0}时</v>
          </cell>
        </row>
        <row r="14">
          <cell r="A14">
            <v>13</v>
          </cell>
        </row>
        <row r="15">
          <cell r="A15">
            <v>14</v>
          </cell>
          <cell r="B15" t="str">
            <v>当卡牌使用结束时0</v>
          </cell>
        </row>
        <row r="16">
          <cell r="A16">
            <v>15</v>
          </cell>
          <cell r="B16" t="str">
            <v>当回合结束时大成功时</v>
          </cell>
        </row>
        <row r="17">
          <cell r="A17">
            <v>16</v>
          </cell>
          <cell r="B17" t="e">
            <v>#N/A</v>
          </cell>
        </row>
        <row r="18">
          <cell r="A18">
            <v>17</v>
          </cell>
          <cell r="B18" t="e">
            <v>#N/A</v>
          </cell>
        </row>
        <row r="19">
          <cell r="A19">
            <v>18</v>
          </cell>
          <cell r="B19" t="e">
            <v>#N/A</v>
          </cell>
        </row>
        <row r="20">
          <cell r="A20">
            <v>19</v>
          </cell>
          <cell r="B20" t="e">
            <v>#N/A</v>
          </cell>
        </row>
        <row r="21">
          <cell r="A21">
            <v>20</v>
          </cell>
          <cell r="B21" t="e">
            <v>#N/A</v>
          </cell>
        </row>
        <row r="22">
          <cell r="A22">
            <v>21</v>
          </cell>
          <cell r="B22" t="e">
            <v>#N/A</v>
          </cell>
        </row>
        <row r="23">
          <cell r="A23">
            <v>22</v>
          </cell>
          <cell r="B23" t="e">
            <v>#N/A</v>
          </cell>
        </row>
        <row r="24">
          <cell r="A24">
            <v>23</v>
          </cell>
          <cell r="B24" t="e">
            <v>#N/A</v>
          </cell>
        </row>
        <row r="25">
          <cell r="A25">
            <v>24</v>
          </cell>
          <cell r="B25" t="e">
            <v>#N/A</v>
          </cell>
        </row>
        <row r="26">
          <cell r="A26">
            <v>25</v>
          </cell>
          <cell r="B26" t="e">
            <v>#N/A</v>
          </cell>
        </row>
        <row r="27">
          <cell r="A27">
            <v>26</v>
          </cell>
          <cell r="B27" t="e">
            <v>#N/A</v>
          </cell>
        </row>
        <row r="28">
          <cell r="A28">
            <v>27</v>
          </cell>
          <cell r="B28" t="e">
            <v>#N/A</v>
          </cell>
        </row>
        <row r="29">
          <cell r="A29">
            <v>28</v>
          </cell>
          <cell r="B29" t="e">
            <v>#N/A</v>
          </cell>
        </row>
        <row r="30">
          <cell r="A30">
            <v>29</v>
          </cell>
          <cell r="B30" t="e">
            <v>#N/A</v>
          </cell>
        </row>
        <row r="31">
          <cell r="A31">
            <v>30</v>
          </cell>
          <cell r="B31" t="e">
            <v>#N/A</v>
          </cell>
        </row>
        <row r="32">
          <cell r="A32">
            <v>31</v>
          </cell>
          <cell r="B32" t="e">
            <v>#N/A</v>
          </cell>
        </row>
        <row r="33">
          <cell r="A33">
            <v>32</v>
          </cell>
          <cell r="B33" t="e">
            <v>#N/A</v>
          </cell>
        </row>
        <row r="34">
          <cell r="A34">
            <v>33</v>
          </cell>
          <cell r="B34" t="e">
            <v>#N/A</v>
          </cell>
        </row>
        <row r="35">
          <cell r="A35">
            <v>34</v>
          </cell>
          <cell r="B35" t="e">
            <v>#N/A</v>
          </cell>
        </row>
        <row r="36">
          <cell r="A36">
            <v>35</v>
          </cell>
          <cell r="B36" t="e">
            <v>#N/A</v>
          </cell>
        </row>
        <row r="37">
          <cell r="A37">
            <v>36</v>
          </cell>
          <cell r="B37" t="e">
            <v>#N/A</v>
          </cell>
        </row>
        <row r="38">
          <cell r="A38">
            <v>37</v>
          </cell>
          <cell r="B38" t="e">
            <v>#N/A</v>
          </cell>
        </row>
        <row r="39">
          <cell r="A39">
            <v>38</v>
          </cell>
          <cell r="B39" t="e">
            <v>#N/A</v>
          </cell>
        </row>
        <row r="40">
          <cell r="A40">
            <v>39</v>
          </cell>
          <cell r="B40" t="e">
            <v>#N/A</v>
          </cell>
        </row>
        <row r="41">
          <cell r="A41">
            <v>40</v>
          </cell>
          <cell r="B41" t="e">
            <v>#N/A</v>
          </cell>
        </row>
        <row r="42">
          <cell r="A42">
            <v>41</v>
          </cell>
          <cell r="B42" t="e">
            <v>#N/A</v>
          </cell>
        </row>
        <row r="43">
          <cell r="A43">
            <v>42</v>
          </cell>
          <cell r="B43" t="e">
            <v>#N/A</v>
          </cell>
        </row>
        <row r="44">
          <cell r="A44">
            <v>43</v>
          </cell>
          <cell r="B44" t="e">
            <v>#N/A</v>
          </cell>
        </row>
        <row r="45">
          <cell r="A45">
            <v>44</v>
          </cell>
          <cell r="B45" t="e">
            <v>#N/A</v>
          </cell>
        </row>
        <row r="46">
          <cell r="A46">
            <v>45</v>
          </cell>
          <cell r="B46" t="e">
            <v>#N/A</v>
          </cell>
        </row>
        <row r="47">
          <cell r="A47">
            <v>46</v>
          </cell>
          <cell r="B47" t="e">
            <v>#N/A</v>
          </cell>
        </row>
        <row r="48">
          <cell r="A48">
            <v>47</v>
          </cell>
          <cell r="B48" t="e">
            <v>#N/A</v>
          </cell>
        </row>
        <row r="49">
          <cell r="A49">
            <v>48</v>
          </cell>
          <cell r="B49" t="e">
            <v>#N/A</v>
          </cell>
        </row>
        <row r="50">
          <cell r="A50">
            <v>49</v>
          </cell>
          <cell r="B50" t="e">
            <v>#N/A</v>
          </cell>
        </row>
        <row r="51">
          <cell r="A51">
            <v>50</v>
          </cell>
          <cell r="B51" t="e">
            <v>#N/A</v>
          </cell>
        </row>
        <row r="52">
          <cell r="A52">
            <v>51</v>
          </cell>
          <cell r="B52" t="e">
            <v>#N/A</v>
          </cell>
        </row>
        <row r="53">
          <cell r="A53">
            <v>52</v>
          </cell>
          <cell r="B53" t="e">
            <v>#N/A</v>
          </cell>
        </row>
        <row r="54">
          <cell r="A54">
            <v>53</v>
          </cell>
          <cell r="B54" t="e">
            <v>#N/A</v>
          </cell>
        </row>
        <row r="55">
          <cell r="A55">
            <v>54</v>
          </cell>
          <cell r="B55" t="e">
            <v>#N/A</v>
          </cell>
        </row>
        <row r="56">
          <cell r="A56">
            <v>55</v>
          </cell>
          <cell r="B56" t="e">
            <v>#N/A</v>
          </cell>
        </row>
        <row r="57">
          <cell r="A57">
            <v>56</v>
          </cell>
          <cell r="B57" t="e">
            <v>#N/A</v>
          </cell>
        </row>
        <row r="58">
          <cell r="A58">
            <v>57</v>
          </cell>
          <cell r="B58" t="e">
            <v>#N/A</v>
          </cell>
        </row>
        <row r="59">
          <cell r="A59">
            <v>58</v>
          </cell>
          <cell r="B59" t="e">
            <v>#N/A</v>
          </cell>
        </row>
        <row r="60">
          <cell r="A60">
            <v>59</v>
          </cell>
          <cell r="B60" t="e">
            <v>#N/A</v>
          </cell>
        </row>
        <row r="61">
          <cell r="A61">
            <v>60</v>
          </cell>
          <cell r="B61" t="e">
            <v>#N/A</v>
          </cell>
        </row>
        <row r="62">
          <cell r="A62">
            <v>61</v>
          </cell>
          <cell r="B62" t="e">
            <v>#N/A</v>
          </cell>
        </row>
        <row r="63">
          <cell r="A63">
            <v>62</v>
          </cell>
          <cell r="B63" t="e">
            <v>#N/A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ct_effect"/>
      <sheetName val="效果配置"/>
      <sheetName val="效果时点"/>
    </sheetNames>
    <sheetDataSet>
      <sheetData sheetId="0"/>
      <sheetData sheetId="1">
        <row r="1">
          <cell r="A1" t="str">
            <v>效果ID</v>
          </cell>
          <cell r="B1" t="str">
            <v>效果总结</v>
          </cell>
        </row>
        <row r="2">
          <cell r="A2">
            <v>1</v>
          </cell>
          <cell r="B2" t="str">
            <v> 进度值变化{0}</v>
          </cell>
        </row>
        <row r="3">
          <cell r="A3">
            <v>2</v>
          </cell>
          <cell r="B3" t="str">
            <v>直到下一次卡牌使用成功时该事件解决后获得一张【card_name{0}】</v>
          </cell>
        </row>
        <row r="4">
          <cell r="A4">
            <v>3</v>
          </cell>
          <cell r="B4" t="str">
            <v>直到下一次检定结束时该次的检定结果必定为{0}</v>
          </cell>
        </row>
        <row r="5">
          <cell r="A5">
            <v>4</v>
          </cell>
          <cell r="B5" t="str">
            <v>直到下一次卡牌使用结束时会生成一个【event_name{0}】</v>
          </cell>
        </row>
        <row r="6">
          <cell r="A6">
            <v>5</v>
          </cell>
          <cell r="B6" t="str">
            <v>直到下一次检定结束时该次检定能够投掷两次骰子并取更大值</v>
          </cell>
        </row>
        <row r="7">
          <cell r="A7">
            <v>6</v>
          </cell>
          <cell r="B7" t="str">
            <v>直到下一次卡牌使用结束时该卡由灰色恢复到可使用</v>
          </cell>
        </row>
        <row r="8">
          <cell r="A8">
            <v>7</v>
          </cell>
          <cell r="B8" t="str">
            <v> 该事件的寿命寿命变化{0}</v>
          </cell>
        </row>
        <row r="9">
          <cell r="A9">
            <v>8</v>
          </cell>
          <cell r="B9" t="str">
            <v> 玩家的生命值变化{0}</v>
          </cell>
        </row>
        <row r="10">
          <cell r="A10">
            <v>9</v>
          </cell>
          <cell r="B10" t="str">
            <v>直到下一次打入卡牌时该卡的card_type变成与上一张打出的卡牌一致</v>
          </cell>
        </row>
        <row r="11">
          <cell r="A11">
            <v>10</v>
          </cell>
          <cell r="B11" t="str">
            <v>直到下一次检定结束时该次检定结果变化{0}</v>
          </cell>
        </row>
        <row r="12">
          <cell r="A12">
            <v>11</v>
          </cell>
          <cell r="B12" t="str">
            <v> 出现cg_id{0}的CG</v>
          </cell>
        </row>
        <row r="13">
          <cell r="A13">
            <v>12</v>
          </cell>
          <cell r="B13" t="str">
            <v> 销毁打入该事件的卡牌</v>
          </cell>
        </row>
        <row r="14">
          <cell r="A14">
            <v>13</v>
          </cell>
          <cell r="B14" t="str">
            <v>直到下一次检定结束时生成condition_id{0}和effect_id{0}构成的一组条件效果</v>
          </cell>
        </row>
        <row r="15">
          <cell r="A15">
            <v>14</v>
          </cell>
          <cell r="B15" t="str">
            <v> 这个事件不会被解决</v>
          </cell>
        </row>
        <row r="16">
          <cell r="A16">
            <v>15</v>
          </cell>
          <cell r="B16" t="str">
            <v> 销毁【card_name{0}】的卡牌</v>
          </cell>
        </row>
        <row r="17">
          <cell r="A17">
            <v>16</v>
          </cell>
          <cell r="B17" t="str">
            <v> 销毁【event_name{0}】的事件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1">
          <cell r="D1" t="str">
            <v>effect_desc（策划看）</v>
          </cell>
        </row>
        <row r="1">
          <cell r="F1" t="str">
            <v>card_name</v>
          </cell>
        </row>
        <row r="1">
          <cell r="H1" t="str">
            <v>card_desc</v>
          </cell>
        </row>
        <row r="1">
          <cell r="J1" t="str">
            <v>card_desc_SP</v>
          </cell>
        </row>
        <row r="1">
          <cell r="L1" t="str">
            <v>event_name</v>
          </cell>
        </row>
        <row r="1">
          <cell r="N1" t="str">
            <v>event_desc</v>
          </cell>
        </row>
        <row r="1">
          <cell r="P1" t="str">
            <v>event_common_desc</v>
          </cell>
        </row>
        <row r="1">
          <cell r="R1" t="str">
            <v>event_desc_SP</v>
          </cell>
        </row>
        <row r="1">
          <cell r="T1" t="str">
            <v>event_result_desc</v>
          </cell>
        </row>
        <row r="2">
          <cell r="A2" t="str">
            <v>condition_desc1</v>
          </cell>
          <cell r="B2" t="str">
            <v>只能打入card_type{0}的卡牌</v>
          </cell>
          <cell r="C2" t="str">
            <v>effect_desc1</v>
          </cell>
          <cell r="D2" t="str">
            <v>进度值变化{0}</v>
          </cell>
          <cell r="E2" t="str">
            <v>card_name1</v>
          </cell>
          <cell r="F2" t="str">
            <v>动作</v>
          </cell>
          <cell r="G2" t="str">
            <v>card_desc1</v>
          </cell>
          <cell r="H2" t="str">
            <v>再多的花言巧语也比不上实际行动。</v>
          </cell>
          <cell r="I2" t="str">
            <v>card_desc_SP1</v>
          </cell>
          <cell r="J2" t="str">
            <v>【动作】</v>
          </cell>
          <cell r="K2" t="str">
            <v>event_name1</v>
          </cell>
          <cell r="L2" t="str">
            <v>起初的关心</v>
          </cell>
          <cell r="M2" t="str">
            <v>event_desc1</v>
          </cell>
          <cell r="N2" t="str">
            <v>她抖了抖身上的积雪，转头看向你。</v>
          </cell>
          <cell r="O2" t="str">
            <v>event_common_desc1</v>
          </cell>
          <cell r="P2" t="str">
            <v>【动作】</v>
          </cell>
          <cell r="Q2" t="str">
            <v>event_desc_SP1</v>
          </cell>
        </row>
        <row r="2">
          <cell r="S2" t="str">
            <v>event_result_desc1</v>
          </cell>
          <cell r="T2" t="str">
            <v>你取出一条毛巾，准备替她擦干身上的雪水，此时你发现她的脸微微发红。突然你才意识到，现在，这个房间里，只有你们两个人。</v>
          </cell>
        </row>
        <row r="3">
          <cell r="A3" t="str">
            <v>condition_desc2</v>
          </cell>
          <cell r="B3" t="str">
            <v>无条件</v>
          </cell>
          <cell r="C3" t="str">
            <v>effect_desc2</v>
          </cell>
          <cell r="D3" t="str">
            <v>该事件解决后获得一张【card_name{0}】</v>
          </cell>
          <cell r="E3" t="str">
            <v>card_name2</v>
          </cell>
          <cell r="F3" t="str">
            <v>言语</v>
          </cell>
          <cell r="G3" t="str">
            <v>card_desc2</v>
          </cell>
          <cell r="H3" t="str">
            <v>任何时候的交流都少不了言语，恋爱也不例外。</v>
          </cell>
          <cell r="I3" t="str">
            <v>card_desc_SP2</v>
          </cell>
          <cell r="J3" t="str">
            <v>【言语】</v>
          </cell>
          <cell r="K3" t="str">
            <v>event_name2</v>
          </cell>
          <cell r="L3" t="str">
            <v>口味与意见</v>
          </cell>
          <cell r="M3" t="str">
            <v>event_desc2</v>
          </cell>
          <cell r="N3" t="str">
            <v>“要不喝点什么吧？”你向洛璃询问道。</v>
          </cell>
          <cell r="O3" t="str">
            <v>event_common_desc2</v>
          </cell>
          <cell r="P3" t="str">
            <v>【言语】</v>
          </cell>
          <cell r="Q3" t="str">
            <v>event_desc_SP2</v>
          </cell>
        </row>
        <row r="3">
          <cell r="S3" t="str">
            <v>event_result_desc2</v>
          </cell>
          <cell r="T3" t="str">
            <v>“也..也可以啦，但是我不大能喝。”听洛璃这么一说，你转头看向消费单，把刚才点的可乐划掉，换成了几瓶酒。</v>
          </cell>
        </row>
        <row r="4">
          <cell r="A4" t="str">
            <v>condition_desc3</v>
          </cell>
          <cell r="B4" t="str">
            <v>只能打入card_id{0}的卡牌</v>
          </cell>
          <cell r="C4" t="str">
            <v>effect_desc3</v>
          </cell>
          <cell r="D4" t="str">
            <v>该次的检定结果必定为{0}</v>
          </cell>
          <cell r="E4" t="str">
            <v>card_name3</v>
          </cell>
          <cell r="F4" t="str">
            <v>情调</v>
          </cell>
          <cell r="G4" t="str">
            <v>card_desc3</v>
          </cell>
          <cell r="H4" t="str">
            <v>情调不一定是首要的，但一定是不可或缺的。</v>
          </cell>
          <cell r="I4" t="str">
            <v>card_desc_SP3</v>
          </cell>
          <cell r="J4" t="str">
            <v>【情调】</v>
          </cell>
          <cell r="K4" t="str">
            <v>event_name3</v>
          </cell>
          <cell r="L4" t="str">
            <v>敲门声</v>
          </cell>
          <cell r="M4" t="str">
            <v>event_desc3</v>
          </cell>
          <cell r="N4" t="str">
            <v>门口响了敲门声，应该是服务员到了。</v>
          </cell>
          <cell r="O4" t="str">
            <v>event_common_desc3</v>
          </cell>
          <cell r="P4" t="str">
            <v>【动作】完成后触发【尬聊】</v>
          </cell>
          <cell r="Q4" t="str">
            <v>event_desc_SP3</v>
          </cell>
        </row>
        <row r="4">
          <cell r="S4" t="str">
            <v>event_result_desc3</v>
          </cell>
          <cell r="T4" t="str">
            <v>你打开门，服务员端着酒站在门口，他撇了一眼房内的洛璃，说道：“您好你点的酒到了，然后特殊物品在洗手台上，请自便。”当你还在迷惑特殊物品是什么的时候，回头却看见洛璃满脸通红。</v>
          </cell>
        </row>
        <row r="5">
          <cell r="A5" t="str">
            <v>condition_desc4</v>
          </cell>
          <cell r="B5" t="str">
            <v>该事件的寿命为0时</v>
          </cell>
          <cell r="C5" t="str">
            <v>effect_desc4</v>
          </cell>
          <cell r="D5" t="str">
            <v>会生成一个【event_name{0}】</v>
          </cell>
          <cell r="E5" t="str">
            <v>card_name4</v>
          </cell>
          <cell r="F5" t="str">
            <v>劝酒</v>
          </cell>
          <cell r="G5" t="str">
            <v>card_desc4</v>
          </cell>
          <cell r="H5" t="str">
            <v>酒精有害健康，但偶尔也能有助于气氛。</v>
          </cell>
          <cell r="I5" t="str">
            <v>card_desc_SP4</v>
          </cell>
          <cell r="J5" t="str">
            <v>【情调】成功时令下一次检定大成功</v>
          </cell>
          <cell r="K5" t="str">
            <v>event_name4</v>
          </cell>
          <cell r="L5" t="str">
            <v>举手之劳</v>
          </cell>
          <cell r="M5" t="str">
            <v>event_desc4</v>
          </cell>
          <cell r="N5" t="str">
            <v>你从桌旁拿起一支调和酒，将开瓶器套上。</v>
          </cell>
          <cell r="O5" t="str">
            <v>event_common_desc4</v>
          </cell>
          <cell r="P5" t="str">
            <v>【动作】完成后得到【劝酒】</v>
          </cell>
          <cell r="Q5" t="str">
            <v>event_desc_SP4</v>
          </cell>
        </row>
        <row r="5">
          <cell r="S5" t="str">
            <v>event_result_desc4</v>
          </cell>
          <cell r="T5" t="str">
            <v>你打开了瓶盖，一股浓烈的酒味立刻迎面而来。是的，你点的这瓶就是十分有名的失身酒，你怀着小心思看向毫不知情的洛璃，心里想着不知她能喝几杯。</v>
          </cell>
        </row>
        <row r="6">
          <cell r="A6" t="str">
            <v>condition_desc5</v>
          </cell>
          <cell r="B6" t="str">
            <v>只要该事件存在场上</v>
          </cell>
          <cell r="C6" t="str">
            <v>effect_desc5</v>
          </cell>
          <cell r="D6" t="str">
            <v>该次检定能够投掷两次骰子并取更大值</v>
          </cell>
          <cell r="E6" t="str">
            <v>card_name5</v>
          </cell>
          <cell r="F6" t="str">
            <v>接吻</v>
          </cell>
          <cell r="G6" t="str">
            <v>card_desc5</v>
          </cell>
          <cell r="H6" t="str">
            <v>一个饱含爱意的吻甜过再多蜜糖。</v>
          </cell>
          <cell r="I6" t="str">
            <v>card_desc_SP5</v>
          </cell>
          <cell r="J6" t="str">
            <v>【心】</v>
          </cell>
          <cell r="K6" t="str">
            <v>event_name5</v>
          </cell>
          <cell r="L6" t="str">
            <v>暗示的言语</v>
          </cell>
          <cell r="M6" t="str">
            <v>event_desc5</v>
          </cell>
          <cell r="N6" t="str">
            <v>她的手轻轻的放在桌台上，不时的敲打着。</v>
          </cell>
          <cell r="O6" t="str">
            <v>event_common_desc5</v>
          </cell>
          <cell r="P6" t="str">
            <v>【情调】</v>
          </cell>
          <cell r="Q6" t="str">
            <v>event_desc_SP5</v>
          </cell>
        </row>
        <row r="6">
          <cell r="S6" t="str">
            <v>event_result_desc5</v>
          </cell>
          <cell r="T6" t="str">
            <v>你适时的握住了她的手，她显得有一些惊讶，但转而向你露出迷人的微笑，看来你很懂得讨女孩子欢心。</v>
          </cell>
        </row>
        <row r="7">
          <cell r="A7" t="str">
            <v>condition_desc6</v>
          </cell>
          <cell r="B7" t="str">
            <v>手牌中存在{0}张灰色卡牌时</v>
          </cell>
          <cell r="C7" t="str">
            <v>effect_desc6</v>
          </cell>
          <cell r="D7" t="str">
            <v>该卡由灰色恢复到可使用</v>
          </cell>
          <cell r="E7" t="str">
            <v>card_name6</v>
          </cell>
          <cell r="F7" t="str">
            <v>称赞</v>
          </cell>
          <cell r="G7" t="str">
            <v>card_desc6</v>
          </cell>
          <cell r="H7" t="str">
            <v>总之先把她夸得飘飘欲仙吧。</v>
          </cell>
          <cell r="I7" t="str">
            <v>card_desc_SP6</v>
          </cell>
          <cell r="J7" t="str">
            <v>【言语】成功时给下一次检定奖励骰</v>
          </cell>
          <cell r="K7" t="str">
            <v>event_name6</v>
          </cell>
          <cell r="L7" t="str">
            <v>尬聊</v>
          </cell>
          <cell r="M7" t="str">
            <v>event_desc6</v>
          </cell>
          <cell r="N7" t="str">
            <v>你终于理解了服务员说的特殊物品是什么，突然气氛变得十分尴尬。</v>
          </cell>
          <cell r="O7" t="str">
            <v>event_common_desc6</v>
          </cell>
          <cell r="P7" t="str">
            <v>【言语】大成功时得到额外气氛值</v>
          </cell>
          <cell r="Q7" t="str">
            <v>event_desc_SP6</v>
          </cell>
        </row>
        <row r="7">
          <cell r="S7" t="str">
            <v>event_result_desc6</v>
          </cell>
          <cell r="T7" t="str">
            <v>“额...你说服务员开门看到的是两个汉子的话，会不会也提示一下？”洛璃噗的笑出了声，“你编笑话的能力也太差了吧”，看样子紧张尴尬的气氛得到了缓和。</v>
          </cell>
        </row>
        <row r="8">
          <cell r="A8" t="str">
            <v>condition_desc7</v>
          </cell>
          <cell r="B8" t="str">
            <v>只要有卡牌被打入该事件</v>
          </cell>
          <cell r="C8" t="str">
            <v>effect_desc7</v>
          </cell>
          <cell r="D8" t="str">
            <v>该事件的寿命寿命变化{0}</v>
          </cell>
          <cell r="E8" t="str">
            <v>card_name7</v>
          </cell>
          <cell r="F8" t="str">
            <v>“意外”</v>
          </cell>
          <cell r="G8" t="str">
            <v>card_desc7</v>
          </cell>
          <cell r="H8" t="str">
            <v>有时候意外也会带来惊喜，尤其是缺乏突破口的时候。</v>
          </cell>
          <cell r="I8" t="str">
            <v>card_desc_SP7</v>
          </cell>
        </row>
        <row r="8">
          <cell r="K8" t="str">
            <v>event_name7</v>
          </cell>
          <cell r="L8" t="str">
            <v>小酌</v>
          </cell>
          <cell r="M8" t="str">
            <v>event_desc7</v>
          </cell>
          <cell r="N8" t="str">
            <v>她十分好奇的将酒倒入杯中，然后作势向你举杯。</v>
          </cell>
          <cell r="O8" t="str">
            <v>event_common_desc7</v>
          </cell>
          <cell r="P8" t="str">
            <v>【情调】必定成功，完成后触发【微醺】</v>
          </cell>
          <cell r="Q8" t="str">
            <v>event_desc_SP7</v>
          </cell>
        </row>
        <row r="8">
          <cell r="S8" t="str">
            <v>event_result_desc7</v>
          </cell>
          <cell r="T8" t="str">
            <v>她兴致高昂地将杯中酒液一饮而尽，然后“呸呸”两声咳了起来，“哇这什么酒呀，怎么这么呛！”看样子虽然是调和酒，但酒精的味道也过于浓郁了，想让她再接着喝可能会有些困难。</v>
          </cell>
        </row>
        <row r="9">
          <cell r="A9" t="str">
            <v>condition_desc8</v>
          </cell>
          <cell r="B9" t="str">
            <v>默认满足</v>
          </cell>
          <cell r="C9" t="str">
            <v>effect_desc8</v>
          </cell>
          <cell r="D9" t="str">
            <v>玩家的生命值变化{0}</v>
          </cell>
          <cell r="E9" t="str">
            <v>card_name8</v>
          </cell>
          <cell r="F9" t="str">
            <v>对视</v>
          </cell>
          <cell r="G9" t="str">
            <v>card_desc8</v>
          </cell>
          <cell r="H9" t="str">
            <v>有时候人类不需要开口就能够心意相通。</v>
          </cell>
          <cell r="I9" t="str">
            <v>card_desc_SP8</v>
          </cell>
          <cell r="J9" t="str">
            <v>【动作】成功时令下一张打出的卡牌恢复可用</v>
          </cell>
          <cell r="K9" t="str">
            <v>event_name8</v>
          </cell>
          <cell r="L9" t="str">
            <v>升温</v>
          </cell>
          <cell r="M9" t="str">
            <v>event_desc8</v>
          </cell>
          <cell r="N9" t="str">
            <v>她侧耳聆听着呼啸愈加的风雪声。</v>
          </cell>
          <cell r="O9" t="str">
            <v>event_common_desc8</v>
          </cell>
          <cell r="P9" t="str">
            <v>【动作】</v>
          </cell>
          <cell r="Q9" t="str">
            <v>event_desc_SP8</v>
          </cell>
        </row>
        <row r="9">
          <cell r="S9" t="str">
            <v>event_result_desc8</v>
          </cell>
          <cell r="T9" t="str">
            <v>你向壁炉中添了些柴，你绅士的举动引起了洛璃的注意，她对你的察言观色十分满意。</v>
          </cell>
        </row>
        <row r="10">
          <cell r="A10" t="str">
            <v>condition_desc9</v>
          </cell>
          <cell r="B10" t="str">
            <v>只要有卡牌被打出</v>
          </cell>
          <cell r="C10" t="str">
            <v>effect_desc9</v>
          </cell>
          <cell r="D10" t="str">
            <v>该卡的card_type变成与上一张打出的卡牌一致</v>
          </cell>
          <cell r="E10" t="str">
            <v>card_name9</v>
          </cell>
          <cell r="F10" t="str">
            <v>复读</v>
          </cell>
          <cell r="G10" t="str">
            <v>card_desc9</v>
          </cell>
          <cell r="H10" t="str">
            <v>或许人类从本质上就是如此。</v>
          </cell>
          <cell r="I10" t="str">
            <v>card_desc_SP9</v>
          </cell>
          <cell r="J10" t="str">
            <v>【言语】这张卡的类型变成与上一张打出的卡一致</v>
          </cell>
          <cell r="K10" t="str">
            <v>event_name9</v>
          </cell>
          <cell r="L10" t="str">
            <v>眼神迷离</v>
          </cell>
          <cell r="M10" t="str">
            <v>event_desc9</v>
          </cell>
          <cell r="N10" t="str">
            <v>她扬起脸颊，樱唇嘟起，目光有些飘忽不定，似在期待着什么。</v>
          </cell>
          <cell r="O10" t="str">
            <v>event_common_desc9</v>
          </cell>
          <cell r="P10" t="str">
            <v>【心】</v>
          </cell>
          <cell r="Q10" t="str">
            <v>event_desc_SP9</v>
          </cell>
        </row>
        <row r="10">
          <cell r="S10" t="str">
            <v>event_result_desc9</v>
          </cell>
          <cell r="T10" t="str">
            <v>她闭上眼，接受了你的爱意。</v>
          </cell>
        </row>
        <row r="11">
          <cell r="A11" t="str">
            <v>condition_desc10</v>
          </cell>
          <cell r="B11" t="str">
            <v>检定失败时</v>
          </cell>
          <cell r="C11" t="str">
            <v>effect_desc10</v>
          </cell>
          <cell r="D11" t="str">
            <v>该次检定结果变化{0}</v>
          </cell>
          <cell r="E11" t="str">
            <v>card_name10</v>
          </cell>
          <cell r="F11" t="str">
            <v>爱抚</v>
          </cell>
          <cell r="G11" t="str">
            <v>card_desc10</v>
          </cell>
          <cell r="H11" t="str">
            <v>当周围的空气燥热起来，不只是衣服，很多东西都会开始显得碍事。</v>
          </cell>
          <cell r="I11" t="str">
            <v>card_desc_SP10</v>
          </cell>
          <cell r="J11" t="str">
            <v>【心】</v>
          </cell>
          <cell r="K11" t="str">
            <v>event_name10</v>
          </cell>
          <cell r="L11" t="str">
            <v>微醺</v>
          </cell>
          <cell r="M11" t="str">
            <v>event_desc10</v>
          </cell>
          <cell r="N11" t="str">
            <v>酒精的作用下，她的脸颊开始泛红，目光时而游离。</v>
          </cell>
          <cell r="O11" t="str">
            <v>event_common_desc10</v>
          </cell>
          <cell r="P11" t="str">
            <v>只能打入【劝酒】</v>
          </cell>
          <cell r="Q11" t="str">
            <v>event_desc_SP10</v>
          </cell>
          <cell r="R11" t="str">
            <v>该事件寿命不会自然减少，每当打入卡牌时失去1寿命</v>
          </cell>
          <cell r="S11" t="str">
            <v>event_result_desc10</v>
          </cell>
          <cell r="T11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12">
          <cell r="A12" t="str">
            <v>condition_desc11</v>
          </cell>
          <cell r="B12" t="str">
            <v>在第{0}回合</v>
          </cell>
          <cell r="C12" t="str">
            <v>effect_desc11</v>
          </cell>
          <cell r="D12" t="str">
            <v>出现cg_id{0}的CG</v>
          </cell>
          <cell r="E12" t="str">
            <v>card_name11</v>
          </cell>
          <cell r="F12" t="str">
            <v>从善如流</v>
          </cell>
          <cell r="G12" t="str">
            <v>card_desc11</v>
          </cell>
          <cell r="H12" t="str">
            <v>再怎么棘手的情况你都能够应付。</v>
          </cell>
          <cell r="I12" t="str">
            <v>card_desc_SP11</v>
          </cell>
          <cell r="J12" t="str">
            <v>【言语】手牌中灰色卡不少于三张时才能打出，可以无限次使用</v>
          </cell>
          <cell r="K12" t="str">
            <v>event_name11</v>
          </cell>
          <cell r="L12" t="str">
            <v>送命题</v>
          </cell>
          <cell r="M12" t="str">
            <v>event_desc11</v>
          </cell>
          <cell r="N12" t="str">
            <v>她问的内容并不重要，重要的是不马上给出回答的话你就完了。</v>
          </cell>
          <cell r="O12" t="str">
            <v>event_common_desc11</v>
          </cell>
          <cell r="P12" t="str">
            <v>【言语】</v>
          </cell>
          <cell r="Q12" t="str">
            <v>event_desc_SP11</v>
          </cell>
          <cell r="R12" t="str">
            <v>寿命结束时，你失去1筹码</v>
          </cell>
          <cell r="S12" t="str">
            <v>event_result_desc11</v>
          </cell>
          <cell r="T12" t="str">
            <v>“掉河里我肯定救你！”洛璃嘿嘿的笑了起来，你逃过一劫。</v>
          </cell>
        </row>
        <row r="13">
          <cell r="A13" t="str">
            <v>condition_desc12</v>
          </cell>
          <cell r="B13" t="str">
            <v>当进度值达到{0}时</v>
          </cell>
          <cell r="C13" t="str">
            <v>effect_desc12</v>
          </cell>
          <cell r="D13" t="str">
            <v>销毁打入该事件的卡牌</v>
          </cell>
          <cell r="E13" t="str">
            <v>card_name12</v>
          </cell>
          <cell r="F13" t="str">
            <v>大补丸</v>
          </cell>
          <cell r="G13" t="str">
            <v>card_desc12</v>
          </cell>
          <cell r="H13" t="str">
            <v>让你在紧要关头更加“坚持不懈”。</v>
          </cell>
          <cell r="I13" t="str">
            <v>card_desc_SP12</v>
          </cell>
        </row>
        <row r="13">
          <cell r="K13" t="str">
            <v>event_name12</v>
          </cell>
          <cell r="L13" t="str">
            <v>平心而论</v>
          </cell>
          <cell r="M13" t="str">
            <v>event_desc12</v>
          </cell>
          <cell r="N13" t="str">
            <v>“你能喝完剩下的么？”洛璃突然转头向你问道。</v>
          </cell>
          <cell r="O13" t="str">
            <v>event_common_desc12</v>
          </cell>
          <cell r="P13" t="str">
            <v>【言语】</v>
          </cell>
          <cell r="Q13" t="str">
            <v>event_desc_SP12</v>
          </cell>
          <cell r="R13" t="str">
            <v>完成后的下一次检定得到奖励骰</v>
          </cell>
          <cell r="S13" t="str">
            <v>event_result_desc12</v>
          </cell>
          <cell r="T13" t="str">
            <v>“那当然，我超勇，超会喝！”你自信的态度成功激起了她的好胜心，她决定和你一起喝。</v>
          </cell>
        </row>
        <row r="14">
          <cell r="A14" t="str">
            <v>condition_desc13</v>
          </cell>
        </row>
        <row r="14">
          <cell r="C14" t="str">
            <v>effect_desc13</v>
          </cell>
          <cell r="D14" t="str">
            <v>生成condition_id{0}和effect_id{0}构成的一组条件效果</v>
          </cell>
          <cell r="E14" t="str">
            <v>card_name13</v>
          </cell>
        </row>
        <row r="14">
          <cell r="G14" t="str">
            <v>card_desc13</v>
          </cell>
        </row>
        <row r="14">
          <cell r="I14" t="str">
            <v>card_desc_SP13</v>
          </cell>
        </row>
        <row r="14">
          <cell r="K14" t="str">
            <v>event_name13</v>
          </cell>
          <cell r="L14" t="str">
            <v>眉目传情</v>
          </cell>
          <cell r="M14" t="str">
            <v>event_desc13</v>
          </cell>
          <cell r="N14" t="str">
            <v>洛璃向你投来温柔的眼神。</v>
          </cell>
          <cell r="O14" t="str">
            <v>event_common_desc13</v>
          </cell>
          <cell r="P14" t="str">
            <v>【情调】</v>
          </cell>
          <cell r="Q14" t="str">
            <v>event_desc_SP13</v>
          </cell>
        </row>
        <row r="14">
          <cell r="S14" t="str">
            <v>event_result_desc13</v>
          </cell>
          <cell r="T14" t="str">
            <v>你抚摸着洛璃的手背，而她也不时用的脚蹭一下你的裤腿，这是你们经常用来调情打闹的动作，但在这个环境下却变得更加暧昧了起来。</v>
          </cell>
        </row>
        <row r="15">
          <cell r="A15" t="str">
            <v>condition_desc14</v>
          </cell>
          <cell r="B15" t="str">
            <v>大成功时</v>
          </cell>
          <cell r="C15" t="str">
            <v>effect_desc14</v>
          </cell>
          <cell r="D15" t="str">
            <v>这个事件不会被解决</v>
          </cell>
          <cell r="E15" t="str">
            <v>card_name14</v>
          </cell>
        </row>
        <row r="15">
          <cell r="G15" t="str">
            <v>card_desc14</v>
          </cell>
        </row>
        <row r="15">
          <cell r="I15" t="str">
            <v>card_desc_SP14</v>
          </cell>
        </row>
        <row r="15">
          <cell r="K15" t="str">
            <v>event_name14</v>
          </cell>
          <cell r="L15" t="str">
            <v>推杯换盏</v>
          </cell>
          <cell r="M15" t="str">
            <v>event_desc14</v>
          </cell>
          <cell r="N15" t="str">
            <v>她凑近你，自己的酒杯递到了你的嘴边，看样子是正在兴头上。</v>
          </cell>
          <cell r="O15" t="str">
            <v>event_common_desc14</v>
          </cell>
          <cell r="P15" t="str">
            <v>【动作】完成后得到【对视】</v>
          </cell>
          <cell r="Q15" t="str">
            <v>event_desc_SP14</v>
          </cell>
        </row>
        <row r="15">
          <cell r="S15" t="str">
            <v>event_result_desc14</v>
          </cell>
          <cell r="T15" t="str">
            <v>你接受了她喂给你的酒，洛璃对你露出了夸奖的目光，你也毫不示弱，和她交换了眼中的热情。</v>
          </cell>
        </row>
        <row r="16">
          <cell r="A16" t="str">
            <v>condition_desc15</v>
          </cell>
          <cell r="B16" t="str">
            <v>回合结束时</v>
          </cell>
          <cell r="C16" t="str">
            <v>effect_desc15</v>
          </cell>
          <cell r="D16" t="str">
            <v>销毁【card_name{0}】的卡牌</v>
          </cell>
          <cell r="E16" t="str">
            <v>card_name15</v>
          </cell>
        </row>
        <row r="16">
          <cell r="G16" t="str">
            <v>card_desc15</v>
          </cell>
        </row>
        <row r="16">
          <cell r="I16" t="str">
            <v>card_desc_SP15</v>
          </cell>
        </row>
        <row r="16">
          <cell r="K16" t="str">
            <v>event_name15</v>
          </cell>
          <cell r="L16" t="str">
            <v>气氛破坏者</v>
          </cell>
          <cell r="M16" t="str">
            <v>event_desc15</v>
          </cell>
          <cell r="N16" t="str">
            <v>你的手机不识趣地响起了，她投来疑惑的视线。</v>
          </cell>
          <cell r="O16" t="str">
            <v>event_common_desc15</v>
          </cell>
          <cell r="P16" t="str">
            <v>【动作】</v>
          </cell>
          <cell r="Q16" t="str">
            <v>event_desc_SP15</v>
          </cell>
          <cell r="R16" t="str">
            <v>只要该事件存在场上，气氛值将会每回合减少</v>
          </cell>
          <cell r="S16" t="str">
            <v>event_result_desc15</v>
          </cell>
          <cell r="T16" t="str">
            <v>你迅速地按下了拒接并开启静音，同时为自己的失误向她道歉，心里开始埋怨那个在这个时间给自己打电话的家伙。</v>
          </cell>
        </row>
        <row r="17">
          <cell r="A17" t="str">
            <v>condition_desc16</v>
          </cell>
        </row>
        <row r="17">
          <cell r="C17" t="str">
            <v>effect_desc16</v>
          </cell>
          <cell r="D17" t="str">
            <v>销毁【event_name{0}】的事件</v>
          </cell>
          <cell r="E17" t="str">
            <v>card_name16</v>
          </cell>
        </row>
        <row r="17">
          <cell r="G17" t="str">
            <v>card_desc16</v>
          </cell>
        </row>
        <row r="17">
          <cell r="I17" t="str">
            <v>card_desc_SP16</v>
          </cell>
        </row>
        <row r="17">
          <cell r="K17" t="str">
            <v>event_name16</v>
          </cell>
          <cell r="L17" t="str">
            <v>人类的本质</v>
          </cell>
          <cell r="M17" t="str">
            <v>event_desc16</v>
          </cell>
          <cell r="N17" t="str">
            <v>她口中突然冒出一句含糊不清的话，大概只是醉话吧。</v>
          </cell>
          <cell r="O17" t="str">
            <v>event_common_desc16</v>
          </cell>
          <cell r="P17" t="str">
            <v>【言语】完成后得到【复读】</v>
          </cell>
          <cell r="Q17" t="str">
            <v>event_desc_SP16</v>
          </cell>
        </row>
        <row r="17">
          <cell r="S17" t="str">
            <v>event_result_desc16</v>
          </cell>
          <cell r="T17" t="str">
            <v>“阿胡拉马兹达！”你也复述了一遍她说的内容，虽然不太明白，但她开心就好。</v>
          </cell>
        </row>
        <row r="18">
          <cell r="A18" t="str">
            <v>condition_desc17</v>
          </cell>
        </row>
        <row r="18">
          <cell r="C18" t="str">
            <v>effect_desc17</v>
          </cell>
        </row>
        <row r="18">
          <cell r="E18" t="str">
            <v>card_name17</v>
          </cell>
        </row>
        <row r="18">
          <cell r="G18" t="str">
            <v>card_desc17</v>
          </cell>
        </row>
        <row r="18">
          <cell r="I18" t="str">
            <v>card_desc_SP17</v>
          </cell>
        </row>
        <row r="18">
          <cell r="K18" t="str">
            <v>event_name17</v>
          </cell>
          <cell r="L18" t="str">
            <v>趁热打铁</v>
          </cell>
          <cell r="M18" t="str">
            <v>event_desc17</v>
          </cell>
          <cell r="N18" t="str">
            <v>你们都还没有从那股胶着的热情中缓过来，或许正是借势追击的时候。</v>
          </cell>
          <cell r="O18" t="str">
            <v>event_common_desc17</v>
          </cell>
          <cell r="P18" t="str">
            <v>只能打入灰色卡牌，打入后会消耗1筹码并将卡牌恢复可用</v>
          </cell>
          <cell r="Q18" t="str">
            <v>event_desc_SP17</v>
          </cell>
          <cell r="R18" t="str">
            <v>该事件不会被解决，寿命不会减少</v>
          </cell>
          <cell r="S18" t="str">
            <v>event_result_desc17</v>
          </cell>
        </row>
        <row r="19">
          <cell r="A19" t="str">
            <v>condition_desc18</v>
          </cell>
        </row>
        <row r="19">
          <cell r="C19" t="str">
            <v>effect_desc18</v>
          </cell>
        </row>
        <row r="19">
          <cell r="E19" t="str">
            <v>card_name18</v>
          </cell>
        </row>
        <row r="19">
          <cell r="G19" t="str">
            <v>card_desc18</v>
          </cell>
        </row>
        <row r="19">
          <cell r="I19" t="str">
            <v>card_desc_SP18</v>
          </cell>
        </row>
        <row r="19">
          <cell r="K19" t="str">
            <v>event_name18</v>
          </cell>
          <cell r="L19" t="str">
            <v>湿身</v>
          </cell>
          <cell r="M19" t="str">
            <v>event_desc18</v>
          </cell>
          <cell r="N19" t="str">
            <v>洛璃喝的有些迷糊，准备倒酒的时候弄倒了酒瓶，她“呀”的一声叫了出来，整个衣服都被酒水弄湿了。</v>
          </cell>
          <cell r="O19" t="str">
            <v>event_common_desc18</v>
          </cell>
          <cell r="P19" t="str">
            <v>【情调】该事件完成后会清除场上全部一般事件</v>
          </cell>
          <cell r="Q19" t="str">
            <v>event_desc_SP18</v>
          </cell>
        </row>
        <row r="19">
          <cell r="S19" t="str">
            <v>event_result_desc18</v>
          </cell>
          <cell r="T19" t="str">
            <v>你急忙拿出纸巾擦拭，洛璃呆呆的看着你，并朝你露出傻笑。透过浸湿的女仆装你突然发现洛璃竟然没有穿BRA，小巧玲珑的胸部就这样被湿透的衣服贴着展露出形状，你感觉脸上有些发烫，于是赶紧让她去洗澡
。</v>
          </cell>
        </row>
        <row r="20">
          <cell r="A20" t="str">
            <v>condition_desc19</v>
          </cell>
        </row>
        <row r="20">
          <cell r="C20" t="str">
            <v>effect_desc19</v>
          </cell>
        </row>
        <row r="20">
          <cell r="E20" t="str">
            <v>card_name19</v>
          </cell>
        </row>
        <row r="20">
          <cell r="G20" t="str">
            <v>card_desc19</v>
          </cell>
        </row>
        <row r="20">
          <cell r="I20" t="str">
            <v>card_desc_SP19</v>
          </cell>
        </row>
        <row r="20">
          <cell r="K20" t="str">
            <v>event_name19</v>
          </cell>
          <cell r="L20" t="str">
            <v>突然的自我</v>
          </cell>
          <cell r="M20" t="str">
            <v>event_desc19</v>
          </cell>
          <cell r="N20" t="str">
            <v>你一边压着自己心头的欲火，一边小口喝着酒。此时你意识到，洛璃，正在洗澡欸。</v>
          </cell>
          <cell r="O20" t="str">
            <v>event_common_desc19</v>
          </cell>
          <cell r="P20" t="str">
            <v>【情调】</v>
          </cell>
          <cell r="Q20" t="str">
            <v>event_desc_SP19</v>
          </cell>
        </row>
        <row r="20">
          <cell r="S20" t="str">
            <v>event_result_desc19</v>
          </cell>
          <cell r="T20" t="str">
            <v>你转头看向浴室，鼻腔一热，一股热劲冲上头顶。这个浴室是由毛玻璃阻隔起来的，仅仅只能起到高斯模糊的作用，少女妙曼的酮体轮廓就这样突然出现在眼前，如此劲爆的美景，谁遭得住啊。</v>
          </cell>
        </row>
        <row r="21">
          <cell r="A21" t="str">
            <v>condition_desc20</v>
          </cell>
        </row>
        <row r="21">
          <cell r="C21" t="str">
            <v>effect_desc20</v>
          </cell>
        </row>
        <row r="21">
          <cell r="E21" t="str">
            <v>card_name20</v>
          </cell>
        </row>
        <row r="21">
          <cell r="G21" t="str">
            <v>card_desc20</v>
          </cell>
        </row>
        <row r="21">
          <cell r="I21" t="str">
            <v>card_desc_SP20</v>
          </cell>
        </row>
        <row r="21">
          <cell r="K21" t="str">
            <v>event_name20</v>
          </cell>
          <cell r="L21" t="str">
            <v>转移注意</v>
          </cell>
          <cell r="M21" t="str">
            <v>event_desc20</v>
          </cell>
          <cell r="N21" t="str">
            <v>洛璃突然在浴室叫了你一声。</v>
          </cell>
          <cell r="O21" t="str">
            <v>event_common_desc20</v>
          </cell>
          <cell r="P21" t="str">
            <v>【言语】</v>
          </cell>
          <cell r="Q21" t="str">
            <v>event_desc_SP20</v>
          </cell>
          <cell r="R21" t="str">
            <v>只要该事件存在场上，每个检定结果-2</v>
          </cell>
          <cell r="S21" t="str">
            <v>event_result_desc20</v>
          </cell>
          <cell r="T21" t="str">
            <v>“那个....你不会，突然冲进来吧...？”你注意到她的语气里带着些害怕，于是立刻摆出一副正人君子的样子，同时给予语言上的安慰，好让她放宽心。然后看向自己的下体，突然觉得自己刚才说的都是些什么狗屁。</v>
          </cell>
        </row>
        <row r="22">
          <cell r="A22" t="str">
            <v>condition_desc21</v>
          </cell>
        </row>
        <row r="22">
          <cell r="K22" t="str">
            <v>event_name21</v>
          </cell>
          <cell r="L22" t="str">
            <v>坐立不安</v>
          </cell>
          <cell r="M22" t="str">
            <v>event_desc21</v>
          </cell>
          <cell r="N22" t="str">
            <v>洛璃还在洗澡，你发现她刚才穿的女仆装竟直接被丢在客厅的地上。</v>
          </cell>
          <cell r="O22" t="str">
            <v>event_common_desc21</v>
          </cell>
          <cell r="P22" t="str">
            <v>【动作】</v>
          </cell>
          <cell r="Q22" t="str">
            <v>event_desc_SP21</v>
          </cell>
        </row>
        <row r="22">
          <cell r="S22" t="str">
            <v>event_result_desc21</v>
          </cell>
          <cell r="T22" t="str">
            <v>你瞄了一眼在浴室认真冲洗头发的洛璃，小心翼翼的走了过去，将刚刚几秒前还贴在少女身上的布片捡了起来。即使浸湿了酒，少女的气息也并没有被酒味完全盖住，你吸着这动人的气味，感觉下面起了些反应。</v>
          </cell>
        </row>
        <row r="23">
          <cell r="A23">
            <v>22</v>
          </cell>
        </row>
        <row r="23">
          <cell r="K23" t="str">
            <v>event_name22</v>
          </cell>
          <cell r="L23" t="str">
            <v>推销员</v>
          </cell>
          <cell r="M23" t="str">
            <v>event_desc22</v>
          </cell>
          <cell r="N23" t="str">
            <v>包间的门突然被不适时地敲响了，难道是特殊服务？</v>
          </cell>
          <cell r="O23" t="str">
            <v>event_common_desc22</v>
          </cell>
          <cell r="P23" t="str">
            <v>【动作】完成后筹码增加1</v>
          </cell>
          <cell r="Q23" t="str">
            <v>event_desc_SP22</v>
          </cell>
        </row>
        <row r="23">
          <cell r="S23" t="str">
            <v>event_result_desc22</v>
          </cell>
          <cell r="T23" t="str">
            <v>你打开门，一名神秘的推销员站在门口，他笑嘻嘻的看着你，同时塞给了你一瓶奇怪的药丸，据他所说，每一对圣诞节来到这个酒店的情侣都能借助它让关系更进一步。</v>
          </cell>
        </row>
        <row r="24">
          <cell r="A24">
            <v>23</v>
          </cell>
        </row>
        <row r="24">
          <cell r="K24" t="str">
            <v>event_name23</v>
          </cell>
          <cell r="L24" t="str">
            <v>三言两语</v>
          </cell>
          <cell r="M24" t="str">
            <v>event_desc23</v>
          </cell>
          <cell r="N24" t="str">
            <v>洛璃裹着浴巾走了出来，看样子好像酒醒了一些。</v>
          </cell>
          <cell r="O24" t="str">
            <v>event_common_desc23</v>
          </cell>
          <cell r="P24" t="str">
            <v>【言语】完成后得到从善如流</v>
          </cell>
          <cell r="Q24" t="str">
            <v>event_desc_SP23</v>
          </cell>
        </row>
        <row r="24">
          <cell r="S24" t="str">
            <v>event_result_desc23</v>
          </cell>
          <cell r="T24" t="str">
            <v>“额..我...我们这样是不是还太早了”，洛璃犹犹豫豫的说着，你意识到她现在十分紧张，于是用温柔的语气说道：“安心啦，我不会强迫你做什么的，我们只需要，跟着情调来，对吧？”洛璃听你说完，乖巧的点了点头。</v>
          </cell>
        </row>
        <row r="25">
          <cell r="A25">
            <v>24</v>
          </cell>
        </row>
        <row r="25">
          <cell r="K25" t="str">
            <v>event_name24</v>
          </cell>
          <cell r="L25" t="str">
            <v>新开一轮</v>
          </cell>
          <cell r="M25" t="str">
            <v>event_desc24</v>
          </cell>
          <cell r="N25" t="str">
            <v>她走路突然打了个踉跄，似乎洗浴的时间久了，有些站不稳。</v>
          </cell>
          <cell r="O25" t="str">
            <v>event_common_desc24</v>
          </cell>
          <cell r="P25" t="str">
            <v>【动作】完成后触发【微醺】</v>
          </cell>
          <cell r="Q25" t="str">
            <v>event_desc_SP24</v>
          </cell>
        </row>
        <row r="25">
          <cell r="S25" t="str">
            <v>event_result_desc24</v>
          </cell>
          <cell r="T25" t="str">
            <v>你赶紧上前扶住了洛璃，同时尽量的避免自己与她的私密部位有肢体接触，你绅士的动作让原本紧绷着神经的洛璃放心的呼出了一口气。</v>
          </cell>
        </row>
        <row r="26">
          <cell r="A26">
            <v>25</v>
          </cell>
        </row>
        <row r="26">
          <cell r="K26" t="str">
            <v>event_name25</v>
          </cell>
          <cell r="L26" t="str">
            <v>女人的脸</v>
          </cell>
          <cell r="M26" t="str">
            <v>event_desc25</v>
          </cell>
          <cell r="N26" t="str">
            <v>她突然闹起了小脾气，你一时甚至弄不明白为什么，但你清楚此刻你身在雷池中。</v>
          </cell>
          <cell r="O26" t="str">
            <v>event_common_desc25</v>
          </cell>
          <cell r="P26" t="str">
            <v>【动作】</v>
          </cell>
          <cell r="Q26" t="str">
            <v>event_desc_SP25</v>
          </cell>
          <cell r="R26" t="str">
            <v>每次对该事件检定失败，都会触发一个【送命题】</v>
          </cell>
          <cell r="S26" t="str">
            <v>event_result_desc25</v>
          </cell>
          <cell r="T26" t="str">
            <v>女人变脸如变天，幸运的是你已经无比熟悉自己朝夕相处的那片天，用巧妙的语言安抚好了洛璃的心情。</v>
          </cell>
        </row>
        <row r="27">
          <cell r="A27">
            <v>26</v>
          </cell>
        </row>
        <row r="27">
          <cell r="K27" t="str">
            <v>event_name26</v>
          </cell>
          <cell r="L27" t="str">
            <v>渐入佳境</v>
          </cell>
          <cell r="M27" t="str">
            <v>event_desc26</v>
          </cell>
          <cell r="N27" t="str">
            <v>洛璃迷离的看着你，似在索吻，又像在期待其他更过分的事情。</v>
          </cell>
          <cell r="O27" t="str">
            <v>event_common_desc26</v>
          </cell>
          <cell r="P27" t="str">
            <v>【心】</v>
          </cell>
          <cell r="Q27" t="str">
            <v>event_desc_SP26</v>
          </cell>
        </row>
        <row r="27">
          <cell r="S27" t="str">
            <v>event_result_desc26</v>
          </cell>
          <cell r="T27" t="str">
            <v>她眼中的渴望不容许你逃避，光是热切的亲吻已远远不够，你走上前，隔着浴巾温柔的抚摸着洛璃娇小的胸部。</v>
          </cell>
        </row>
        <row r="28">
          <cell r="A28">
            <v>27</v>
          </cell>
        </row>
        <row r="28">
          <cell r="K28" t="str">
            <v>event_name27</v>
          </cell>
          <cell r="L28" t="str">
            <v>21点</v>
          </cell>
          <cell r="M28" t="str">
            <v>event_desc27</v>
          </cell>
          <cell r="N28" t="str">
            <v>她突然把你推了开来，说想要和你来一场特别的赌局，你赢了的话就答应你一件事。</v>
          </cell>
          <cell r="O28" t="str">
            <v>event_common_desc27</v>
          </cell>
          <cell r="P28" t="str">
            <v>可以打入任何牌，检定的结果会累计在事件上</v>
          </cell>
          <cell r="Q28" t="str">
            <v>event_desc_SP27</v>
          </cell>
          <cell r="R28" t="str">
            <v>若累计数恰好为21则事件解决，若大于21则计数归零</v>
          </cell>
          <cell r="S28" t="str">
            <v>event_result_desc27</v>
          </cell>
          <cell r="T28" t="str">
            <v>她为你的胜利而鼓掌，并声称她会给你一个“特殊的奖励”</v>
          </cell>
        </row>
        <row r="29">
          <cell r="A29">
            <v>28</v>
          </cell>
        </row>
        <row r="29">
          <cell r="K29" t="str">
            <v>event_name28</v>
          </cell>
          <cell r="L29" t="str">
            <v>水声</v>
          </cell>
          <cell r="M29" t="str">
            <v>event_desc28</v>
          </cell>
          <cell r="N29" t="str">
            <v>尽管此刻你与洛璃仅有一墙之隔，能够回应心中这份躁动的只有水声。</v>
          </cell>
          <cell r="O29" t="str">
            <v>event_common_desc28</v>
          </cell>
          <cell r="P29" t="str">
            <v>无法打入卡牌。该事件结束后会清除场上全部一般事件。</v>
          </cell>
          <cell r="Q29" t="str">
            <v>event_desc_SP28</v>
          </cell>
        </row>
        <row r="29">
          <cell r="S29" t="str">
            <v>event_result_desc28</v>
          </cell>
        </row>
        <row r="30">
          <cell r="A30">
            <v>29</v>
          </cell>
        </row>
        <row r="30">
          <cell r="K30" t="str">
            <v>event_name29</v>
          </cell>
          <cell r="L30" t="str">
            <v>打破僵局</v>
          </cell>
          <cell r="M30" t="str">
            <v>event_desc29</v>
          </cell>
          <cell r="N30" t="str">
            <v>是时候打破局面了。</v>
          </cell>
          <cell r="O30" t="str">
            <v>event_common_desc29</v>
          </cell>
          <cell r="P30" t="str">
            <v>打入任一卡牌将其消耗，并得到【亲吻】</v>
          </cell>
          <cell r="Q30" t="str">
            <v>event_desc_SP29</v>
          </cell>
        </row>
        <row r="30">
          <cell r="S30" t="str">
            <v>event_result_desc29</v>
          </cell>
        </row>
        <row r="31">
          <cell r="A31">
            <v>30</v>
          </cell>
        </row>
        <row r="31">
          <cell r="K31" t="str">
            <v>event_name30</v>
          </cell>
          <cell r="L31" t="str">
            <v>回应期待</v>
          </cell>
          <cell r="M31" t="str">
            <v>event_desc30</v>
          </cell>
          <cell r="N31" t="str">
            <v>不想要更进一步吗？</v>
          </cell>
          <cell r="O31" t="str">
            <v>event_common_desc30</v>
          </cell>
          <cell r="P31" t="str">
            <v>打入任一卡牌将其消耗，并得到【爱抚】</v>
          </cell>
          <cell r="Q31" t="str">
            <v>event_desc_SP30</v>
          </cell>
        </row>
        <row r="31">
          <cell r="S31" t="str">
            <v>event_result_desc30</v>
          </cell>
        </row>
        <row r="32">
          <cell r="A32">
            <v>31</v>
          </cell>
        </row>
        <row r="32">
          <cell r="K32" t="str">
            <v>event_name31</v>
          </cell>
        </row>
        <row r="32">
          <cell r="M32" t="str">
            <v>event_desc31</v>
          </cell>
        </row>
        <row r="32">
          <cell r="O32" t="str">
            <v>event_common_desc31</v>
          </cell>
        </row>
        <row r="32">
          <cell r="Q32" t="str">
            <v>event_desc_SP31</v>
          </cell>
        </row>
        <row r="32">
          <cell r="S32" t="str">
            <v>event_result_desc31</v>
          </cell>
        </row>
        <row r="33">
          <cell r="A33">
            <v>32</v>
          </cell>
        </row>
        <row r="33">
          <cell r="K33" t="str">
            <v>event_name32</v>
          </cell>
        </row>
        <row r="33">
          <cell r="M33" t="str">
            <v>event_desc32</v>
          </cell>
        </row>
        <row r="33">
          <cell r="O33" t="str">
            <v>event_common_desc32</v>
          </cell>
        </row>
        <row r="33">
          <cell r="Q33" t="str">
            <v>event_desc_SP32</v>
          </cell>
        </row>
        <row r="33">
          <cell r="S33" t="str">
            <v>event_result_desc32</v>
          </cell>
        </row>
        <row r="34">
          <cell r="A34">
            <v>33</v>
          </cell>
        </row>
        <row r="34">
          <cell r="K34" t="str">
            <v>event_name33</v>
          </cell>
          <cell r="L34" t="str">
            <v>“善解人意”</v>
          </cell>
          <cell r="M34" t="str">
            <v>event_desc33</v>
          </cell>
          <cell r="N34" t="str">
            <v>还有什么可犹豫的呢？在你们之间碍手碍脚的一切，现在都已经被抛到一边了。</v>
          </cell>
          <cell r="O34" t="str">
            <v>event_common_desc33</v>
          </cell>
          <cell r="P34" t="str">
            <v>无法打入卡牌</v>
          </cell>
          <cell r="Q34" t="str">
            <v>event_desc_SP33</v>
          </cell>
          <cell r="R34" t="str">
            <v>只要该事件存在场上，气氛值将会每回合自动增加</v>
          </cell>
          <cell r="S34" t="str">
            <v>event_result_desc33</v>
          </cell>
        </row>
        <row r="35">
          <cell r="A35">
            <v>34</v>
          </cell>
        </row>
        <row r="35">
          <cell r="K35" t="str">
            <v>event_name34</v>
          </cell>
          <cell r="L35" t="str">
            <v>微醺</v>
          </cell>
          <cell r="M35" t="str">
            <v>event_desc34</v>
          </cell>
          <cell r="N35" t="str">
            <v>酒精的作用下，她的脸颊开始泛红，目光时而游离。</v>
          </cell>
          <cell r="O35" t="str">
            <v>event_common_desc34</v>
          </cell>
          <cell r="P35" t="str">
            <v>只能打入【劝酒】</v>
          </cell>
          <cell r="Q35" t="str">
            <v>event_desc_SP34</v>
          </cell>
          <cell r="R35" t="str">
            <v>该事件寿命不会自然减少，每当成功卡牌时失去1寿命</v>
          </cell>
          <cell r="S35" t="str">
            <v>event_result_desc34</v>
          </cell>
          <cell r="T35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6">
          <cell r="A36">
            <v>35</v>
          </cell>
        </row>
        <row r="36">
          <cell r="K36" t="str">
            <v>event_name35</v>
          </cell>
          <cell r="L36" t="str">
            <v>微醺</v>
          </cell>
          <cell r="M36" t="str">
            <v>event_desc35</v>
          </cell>
          <cell r="N36" t="str">
            <v>酒精的作用下，她的脸颊开始泛红，目光时而游离。</v>
          </cell>
          <cell r="O36" t="str">
            <v>event_common_desc35</v>
          </cell>
          <cell r="P36" t="str">
            <v>只能打入【劝酒】</v>
          </cell>
          <cell r="Q36" t="str">
            <v>event_desc_SP35</v>
          </cell>
          <cell r="R36" t="str">
            <v>该事件寿命不会自然减少，每当成功卡牌时失去1寿命</v>
          </cell>
          <cell r="S36" t="str">
            <v>event_result_desc35</v>
          </cell>
          <cell r="T36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7">
          <cell r="A37">
            <v>36</v>
          </cell>
        </row>
        <row r="37">
          <cell r="K37" t="str">
            <v>event_name36</v>
          </cell>
          <cell r="L37" t="str">
            <v>微醺</v>
          </cell>
          <cell r="M37" t="str">
            <v>event_desc36</v>
          </cell>
          <cell r="N37" t="str">
            <v>酒精的作用下，她的脸颊开始泛红，目光时而游离。</v>
          </cell>
          <cell r="O37" t="str">
            <v>event_common_desc36</v>
          </cell>
          <cell r="P37" t="str">
            <v>只能打入【劝酒】</v>
          </cell>
          <cell r="Q37" t="str">
            <v>event_desc_SP36</v>
          </cell>
          <cell r="R37" t="str">
            <v>该事件寿命不会自然减少，每当成功卡牌时失去1寿命</v>
          </cell>
          <cell r="S37" t="str">
            <v>event_result_desc36</v>
          </cell>
          <cell r="T37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8">
          <cell r="A38">
            <v>37</v>
          </cell>
        </row>
        <row r="38">
          <cell r="K38" t="str">
            <v>event_name37</v>
          </cell>
          <cell r="L38" t="str">
            <v>闲聊</v>
          </cell>
          <cell r="M38" t="str">
            <v>event_desc37</v>
          </cell>
          <cell r="N38" t="str">
            <v>急着吃饭，暂时没有</v>
          </cell>
          <cell r="O38" t="str">
            <v>event_common_desc37</v>
          </cell>
        </row>
        <row r="38">
          <cell r="Q38" t="str">
            <v>event_desc_SP37</v>
          </cell>
        </row>
        <row r="38">
          <cell r="S38" t="str">
            <v>event_result_desc37</v>
          </cell>
        </row>
        <row r="39">
          <cell r="A39">
            <v>38</v>
          </cell>
        </row>
        <row r="39">
          <cell r="K39" t="str">
            <v>event_name38</v>
          </cell>
        </row>
        <row r="39">
          <cell r="M39" t="str">
            <v>event_desc38</v>
          </cell>
        </row>
        <row r="39">
          <cell r="O39" t="str">
            <v>event_common_desc38</v>
          </cell>
        </row>
        <row r="39">
          <cell r="Q39" t="str">
            <v>event_desc_SP38</v>
          </cell>
        </row>
        <row r="39">
          <cell r="S39" t="str">
            <v>event_result_desc38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opLeftCell="C1" workbookViewId="0">
      <selection activeCell="N1" sqref="N$1:N$1048576"/>
    </sheetView>
  </sheetViews>
  <sheetFormatPr defaultColWidth="9" defaultRowHeight="13.5"/>
  <cols>
    <col min="1" max="1" width="9" style="11"/>
    <col min="2" max="2" width="14.625" style="11" customWidth="1"/>
    <col min="3" max="3" width="13.5" style="11" customWidth="1"/>
    <col min="4" max="4" width="16.625" style="11" customWidth="1"/>
    <col min="5" max="5" width="21.25" style="11" customWidth="1"/>
    <col min="6" max="6" width="11.125" style="11" customWidth="1"/>
    <col min="7" max="7" width="20.5" style="11" customWidth="1"/>
    <col min="8" max="8" width="22.25" style="11" customWidth="1"/>
    <col min="9" max="9" width="19.25" style="11" customWidth="1"/>
    <col min="10" max="10" width="19.75" style="11" customWidth="1"/>
    <col min="11" max="11" width="18.375" style="11" customWidth="1"/>
    <col min="12" max="12" width="22.25" style="11" customWidth="1"/>
    <col min="13" max="13" width="15.5" style="11" customWidth="1"/>
    <col min="14" max="14" width="18.625" style="11" customWidth="1"/>
    <col min="15" max="15" width="18.125" style="11" customWidth="1"/>
    <col min="16" max="16" width="21.75" style="11" customWidth="1"/>
    <col min="17" max="17" width="14.625" style="11" customWidth="1"/>
    <col min="18" max="18" width="18.25" style="11" customWidth="1"/>
    <col min="19" max="19" width="9" style="11"/>
  </cols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4">
      <c r="A2" s="11">
        <v>1</v>
      </c>
      <c r="B2" s="6" t="s">
        <v>18</v>
      </c>
      <c r="C2" s="6" t="s">
        <v>19</v>
      </c>
      <c r="D2" s="6" t="s">
        <v>20</v>
      </c>
      <c r="E2" s="6" t="s">
        <v>21</v>
      </c>
      <c r="F2" s="11">
        <f>事件配置!H2</f>
        <v>4</v>
      </c>
      <c r="K2" s="11">
        <f>事件配置!M2</f>
        <v>1</v>
      </c>
      <c r="L2" s="11">
        <f>事件配置!N2</f>
        <v>1</v>
      </c>
      <c r="M2" s="11" t="str">
        <f>事件配置!O2</f>
        <v>1_4</v>
      </c>
      <c r="N2" s="11" t="str">
        <f>事件配置!P2</f>
        <v>5;8</v>
      </c>
    </row>
    <row r="3" spans="1:14">
      <c r="A3" s="11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11">
        <f>事件配置!H3</f>
        <v>4</v>
      </c>
      <c r="K3" s="11">
        <f>事件配置!M3</f>
        <v>1</v>
      </c>
      <c r="L3" s="11">
        <f>事件配置!N3</f>
        <v>2</v>
      </c>
      <c r="M3" s="11" t="str">
        <f>事件配置!O3</f>
        <v>1_4</v>
      </c>
      <c r="N3" s="11" t="str">
        <f>事件配置!P3</f>
        <v>5;3</v>
      </c>
    </row>
    <row r="4" spans="1:14">
      <c r="A4" s="11">
        <v>3</v>
      </c>
      <c r="B4" s="6" t="s">
        <v>26</v>
      </c>
      <c r="C4" s="6" t="s">
        <v>27</v>
      </c>
      <c r="D4" s="6" t="s">
        <v>28</v>
      </c>
      <c r="E4" s="6" t="s">
        <v>29</v>
      </c>
      <c r="F4" s="11">
        <f>事件配置!H4</f>
        <v>5</v>
      </c>
      <c r="K4" s="11">
        <f>事件配置!M4</f>
        <v>1</v>
      </c>
      <c r="L4" s="11">
        <f>事件配置!N4</f>
        <v>1</v>
      </c>
      <c r="M4" s="11" t="str">
        <f>事件配置!O4</f>
        <v>1_4</v>
      </c>
      <c r="N4" s="11" t="str">
        <f>事件配置!P4</f>
        <v>5;4_6</v>
      </c>
    </row>
    <row r="5" spans="1:14">
      <c r="A5" s="11">
        <v>4</v>
      </c>
      <c r="B5" s="6" t="s">
        <v>30</v>
      </c>
      <c r="C5" s="6" t="s">
        <v>31</v>
      </c>
      <c r="D5" s="6" t="s">
        <v>32</v>
      </c>
      <c r="E5" s="6" t="s">
        <v>33</v>
      </c>
      <c r="F5" s="11">
        <f>事件配置!H5</f>
        <v>4</v>
      </c>
      <c r="K5" s="11">
        <f>事件配置!M5</f>
        <v>1</v>
      </c>
      <c r="L5" s="11">
        <f>事件配置!N5</f>
        <v>1</v>
      </c>
      <c r="M5" s="11" t="str">
        <f>事件配置!O5</f>
        <v>1_2_4</v>
      </c>
      <c r="N5" s="11" t="str">
        <f>事件配置!P5</f>
        <v>5;4;7</v>
      </c>
    </row>
    <row r="6" spans="1:14">
      <c r="A6" s="11">
        <v>5</v>
      </c>
      <c r="B6" s="6" t="s">
        <v>34</v>
      </c>
      <c r="C6" s="6" t="s">
        <v>35</v>
      </c>
      <c r="D6" s="6" t="s">
        <v>36</v>
      </c>
      <c r="E6" s="6" t="s">
        <v>37</v>
      </c>
      <c r="F6" s="11">
        <f>事件配置!H6</f>
        <v>3</v>
      </c>
      <c r="K6" s="11">
        <f>事件配置!M6</f>
        <v>1</v>
      </c>
      <c r="L6" s="11">
        <f>事件配置!N6</f>
        <v>3</v>
      </c>
      <c r="M6" s="11" t="str">
        <f>事件配置!O6</f>
        <v>1_2_15</v>
      </c>
      <c r="N6" s="11" t="str">
        <f>事件配置!P6</f>
        <v>10;8;3</v>
      </c>
    </row>
    <row r="7" spans="1:14">
      <c r="A7" s="11">
        <v>6</v>
      </c>
      <c r="B7" s="6" t="s">
        <v>38</v>
      </c>
      <c r="C7" s="6" t="s">
        <v>39</v>
      </c>
      <c r="D7" s="6" t="s">
        <v>40</v>
      </c>
      <c r="E7" s="6" t="s">
        <v>41</v>
      </c>
      <c r="F7" s="11">
        <f>事件配置!H7</f>
        <v>3</v>
      </c>
      <c r="G7" s="11">
        <f>事件配置!I7</f>
        <v>14</v>
      </c>
      <c r="H7" s="11">
        <f>事件配置!J7</f>
        <v>0</v>
      </c>
      <c r="I7" s="11">
        <f>事件配置!K7</f>
        <v>1</v>
      </c>
      <c r="J7" s="11">
        <f>事件配置!L7</f>
        <v>10</v>
      </c>
      <c r="K7" s="11">
        <f>事件配置!M7</f>
        <v>1</v>
      </c>
      <c r="L7" s="11">
        <f>事件配置!N7</f>
        <v>2</v>
      </c>
      <c r="M7" s="11">
        <f>事件配置!O7</f>
        <v>1</v>
      </c>
      <c r="N7" s="11">
        <f>事件配置!P7</f>
        <v>5</v>
      </c>
    </row>
    <row r="8" spans="1:14">
      <c r="A8" s="11">
        <v>7</v>
      </c>
      <c r="B8" s="6" t="s">
        <v>42</v>
      </c>
      <c r="C8" s="6" t="s">
        <v>43</v>
      </c>
      <c r="D8" s="6" t="s">
        <v>44</v>
      </c>
      <c r="E8" s="6" t="s">
        <v>45</v>
      </c>
      <c r="F8" s="11">
        <f>事件配置!H8</f>
        <v>4</v>
      </c>
      <c r="G8" s="11">
        <f>事件配置!I8</f>
        <v>7</v>
      </c>
      <c r="H8" s="11">
        <f>事件配置!J8</f>
        <v>0</v>
      </c>
      <c r="I8" s="11">
        <f>事件配置!K8</f>
        <v>3</v>
      </c>
      <c r="J8" s="11">
        <f>事件配置!L8</f>
        <v>6</v>
      </c>
      <c r="K8" s="11">
        <f>事件配置!M8</f>
        <v>1</v>
      </c>
      <c r="L8" s="11">
        <f>事件配置!N8</f>
        <v>3</v>
      </c>
      <c r="M8" s="11" t="str">
        <f>事件配置!O8</f>
        <v>1_4</v>
      </c>
      <c r="N8" s="11" t="str">
        <f>事件配置!P8</f>
        <v>10;10</v>
      </c>
    </row>
    <row r="9" spans="1:14">
      <c r="A9" s="11">
        <v>8</v>
      </c>
      <c r="B9" s="6" t="s">
        <v>46</v>
      </c>
      <c r="C9" s="6" t="s">
        <v>47</v>
      </c>
      <c r="D9" s="6" t="s">
        <v>48</v>
      </c>
      <c r="E9" s="6" t="s">
        <v>49</v>
      </c>
      <c r="F9" s="11">
        <f>事件配置!H9</f>
        <v>6</v>
      </c>
      <c r="K9" s="11">
        <f>事件配置!M9</f>
        <v>1</v>
      </c>
      <c r="L9" s="11">
        <f>事件配置!N9</f>
        <v>1</v>
      </c>
      <c r="M9" s="11">
        <f>事件配置!O9</f>
        <v>1</v>
      </c>
      <c r="N9" s="11">
        <f>事件配置!P9</f>
        <v>5</v>
      </c>
    </row>
    <row r="10" spans="1:14">
      <c r="A10" s="11">
        <v>9</v>
      </c>
      <c r="B10" s="6" t="s">
        <v>50</v>
      </c>
      <c r="C10" s="6" t="s">
        <v>51</v>
      </c>
      <c r="D10" s="6" t="s">
        <v>52</v>
      </c>
      <c r="E10" s="6" t="s">
        <v>53</v>
      </c>
      <c r="F10" s="11">
        <f>事件配置!H10</f>
        <v>9</v>
      </c>
      <c r="K10" s="11">
        <f>事件配置!M10</f>
        <v>1</v>
      </c>
      <c r="L10" s="11">
        <f>事件配置!N10</f>
        <v>4</v>
      </c>
      <c r="M10" s="11" t="str">
        <f>事件配置!O10</f>
        <v>1_11_4</v>
      </c>
      <c r="N10" s="11" t="str">
        <f>事件配置!P10</f>
        <v>10;1;17</v>
      </c>
    </row>
    <row r="11" spans="1:14">
      <c r="A11" s="11">
        <v>10</v>
      </c>
      <c r="B11" s="6" t="s">
        <v>54</v>
      </c>
      <c r="C11" s="6" t="s">
        <v>55</v>
      </c>
      <c r="D11" s="6" t="s">
        <v>56</v>
      </c>
      <c r="E11" s="6" t="s">
        <v>57</v>
      </c>
      <c r="F11" s="11">
        <f>事件配置!H11</f>
        <v>0</v>
      </c>
      <c r="G11" s="11">
        <f>事件配置!I11</f>
        <v>5</v>
      </c>
      <c r="H11" s="11">
        <f>事件配置!J11</f>
        <v>0</v>
      </c>
      <c r="I11" s="11">
        <f>事件配置!K11</f>
        <v>7</v>
      </c>
      <c r="J11" s="11">
        <f>事件配置!L11</f>
        <v>1</v>
      </c>
      <c r="K11" s="11">
        <f>事件配置!M11</f>
        <v>3</v>
      </c>
      <c r="L11" s="11">
        <f>事件配置!N11</f>
        <v>4</v>
      </c>
      <c r="M11" s="11" t="str">
        <f>事件配置!O11</f>
        <v>1_4</v>
      </c>
      <c r="N11" s="11" t="str">
        <f>事件配置!P11</f>
        <v>10;12_34</v>
      </c>
    </row>
    <row r="12" spans="1:14">
      <c r="A12" s="11">
        <v>11</v>
      </c>
      <c r="B12" s="6" t="s">
        <v>58</v>
      </c>
      <c r="C12" s="6" t="s">
        <v>59</v>
      </c>
      <c r="D12" s="6" t="s">
        <v>60</v>
      </c>
      <c r="E12" s="6" t="s">
        <v>61</v>
      </c>
      <c r="F12" s="11">
        <f>事件配置!H12</f>
        <v>1</v>
      </c>
      <c r="K12" s="11">
        <f>事件配置!M12</f>
        <v>1</v>
      </c>
      <c r="L12" s="11">
        <f>事件配置!N12</f>
        <v>2</v>
      </c>
      <c r="M12" s="11" t="str">
        <f>事件配置!O12</f>
        <v>1_2_15</v>
      </c>
      <c r="N12" s="11" t="str">
        <f>事件配置!P12</f>
        <v>10;6;2</v>
      </c>
    </row>
    <row r="13" spans="1:14">
      <c r="A13" s="11">
        <v>12</v>
      </c>
      <c r="B13" s="6" t="s">
        <v>62</v>
      </c>
      <c r="C13" s="6" t="s">
        <v>63</v>
      </c>
      <c r="D13" s="6" t="s">
        <v>64</v>
      </c>
      <c r="E13" s="6" t="s">
        <v>65</v>
      </c>
      <c r="F13" s="11">
        <f>事件配置!H13</f>
        <v>3</v>
      </c>
      <c r="K13" s="11">
        <f>事件配置!M13</f>
        <v>1</v>
      </c>
      <c r="L13" s="11">
        <f>事件配置!N13</f>
        <v>3</v>
      </c>
      <c r="M13" s="11" t="str">
        <f>事件配置!O13</f>
        <v>1_5</v>
      </c>
      <c r="N13" s="11" t="str">
        <f>事件配置!P13</f>
        <v>5;0</v>
      </c>
    </row>
    <row r="14" spans="1:14">
      <c r="A14" s="11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11">
        <f>事件配置!H14</f>
        <v>6</v>
      </c>
      <c r="K14" s="11">
        <f>事件配置!M14</f>
        <v>1</v>
      </c>
      <c r="L14" s="11">
        <f>事件配置!N14</f>
        <v>3</v>
      </c>
      <c r="M14" s="11" t="str">
        <f>事件配置!O14</f>
        <v>1_13</v>
      </c>
      <c r="N14" s="11" t="str">
        <f>事件配置!P14</f>
        <v>15;7_11111_5</v>
      </c>
    </row>
    <row r="15" spans="1:14">
      <c r="A15" s="11">
        <v>14</v>
      </c>
      <c r="B15" s="6" t="s">
        <v>70</v>
      </c>
      <c r="C15" s="6" t="s">
        <v>71</v>
      </c>
      <c r="D15" s="6" t="s">
        <v>72</v>
      </c>
      <c r="E15" s="6" t="s">
        <v>73</v>
      </c>
      <c r="F15" s="11">
        <f>事件配置!H15</f>
        <v>3</v>
      </c>
      <c r="K15" s="11">
        <f>事件配置!M15</f>
        <v>1</v>
      </c>
      <c r="L15" s="11">
        <f>事件配置!N15</f>
        <v>1</v>
      </c>
      <c r="M15" s="11" t="str">
        <f>事件配置!O15</f>
        <v>1_2_15</v>
      </c>
      <c r="N15" s="11" t="str">
        <f>事件配置!P15</f>
        <v>10;11;1</v>
      </c>
    </row>
    <row r="16" spans="1:14">
      <c r="A16" s="11">
        <v>15</v>
      </c>
      <c r="B16" s="6" t="s">
        <v>74</v>
      </c>
      <c r="C16" s="6" t="s">
        <v>75</v>
      </c>
      <c r="D16" s="6" t="s">
        <v>76</v>
      </c>
      <c r="E16" s="6" t="s">
        <v>77</v>
      </c>
      <c r="F16" s="11">
        <f>事件配置!H16</f>
        <v>3</v>
      </c>
      <c r="G16" s="11">
        <f>事件配置!I16</f>
        <v>5</v>
      </c>
      <c r="H16" s="11">
        <f>事件配置!J16</f>
        <v>0</v>
      </c>
      <c r="I16" s="11">
        <f>事件配置!K16</f>
        <v>1</v>
      </c>
      <c r="J16" s="11">
        <f>事件配置!L16</f>
        <v>-5</v>
      </c>
      <c r="K16" s="11">
        <f>事件配置!M16</f>
        <v>1</v>
      </c>
      <c r="L16" s="11">
        <f>事件配置!N16</f>
        <v>1</v>
      </c>
      <c r="M16" s="11">
        <f>事件配置!O16</f>
        <v>1</v>
      </c>
      <c r="N16" s="11">
        <f>事件配置!P16</f>
        <v>5</v>
      </c>
    </row>
    <row r="17" spans="1:14">
      <c r="A17" s="11">
        <v>16</v>
      </c>
      <c r="B17" s="6" t="s">
        <v>78</v>
      </c>
      <c r="C17" s="6" t="s">
        <v>79</v>
      </c>
      <c r="D17" s="6" t="s">
        <v>80</v>
      </c>
      <c r="E17" s="6" t="s">
        <v>81</v>
      </c>
      <c r="F17" s="11">
        <f>事件配置!H17</f>
        <v>2</v>
      </c>
      <c r="K17" s="11">
        <f>事件配置!M17</f>
        <v>1</v>
      </c>
      <c r="L17" s="11">
        <f>事件配置!N17</f>
        <v>2</v>
      </c>
      <c r="M17" s="11" t="str">
        <f>事件配置!O17</f>
        <v>1_2</v>
      </c>
      <c r="N17" s="11" t="str">
        <f>事件配置!P17</f>
        <v>5;9</v>
      </c>
    </row>
    <row r="18" spans="1:12">
      <c r="A18" s="11">
        <v>17</v>
      </c>
      <c r="B18" s="6" t="s">
        <v>82</v>
      </c>
      <c r="C18" s="6" t="s">
        <v>83</v>
      </c>
      <c r="D18" s="6" t="s">
        <v>84</v>
      </c>
      <c r="E18" s="6" t="s">
        <v>85</v>
      </c>
      <c r="F18" s="11">
        <f>事件配置!H18</f>
        <v>0</v>
      </c>
      <c r="G18" s="11" t="str">
        <f>事件配置!I18</f>
        <v>15_7_2</v>
      </c>
      <c r="H18" s="11" t="str">
        <f>事件配置!J18</f>
        <v>0;0;0</v>
      </c>
      <c r="I18" s="11" t="str">
        <f>事件配置!K18</f>
        <v>7;6;14</v>
      </c>
      <c r="J18" s="11" t="str">
        <f>事件配置!L18</f>
        <v>1;0;0</v>
      </c>
      <c r="K18" s="11">
        <f>事件配置!M18</f>
        <v>1</v>
      </c>
      <c r="L18" s="11" t="str">
        <f>事件配置!N18</f>
        <v>1_2_3</v>
      </c>
    </row>
    <row r="19" spans="1:14">
      <c r="A19" s="11">
        <v>18</v>
      </c>
      <c r="B19" s="6" t="s">
        <v>86</v>
      </c>
      <c r="C19" s="6" t="s">
        <v>87</v>
      </c>
      <c r="D19" s="6" t="s">
        <v>88</v>
      </c>
      <c r="E19" s="6" t="s">
        <v>89</v>
      </c>
      <c r="F19" s="11">
        <f>事件配置!H19</f>
        <v>1</v>
      </c>
      <c r="G19" s="11">
        <f>事件配置!I19</f>
        <v>4</v>
      </c>
      <c r="H19" s="11">
        <f>事件配置!J19</f>
        <v>0</v>
      </c>
      <c r="I19" s="11">
        <f>事件配置!K19</f>
        <v>4</v>
      </c>
      <c r="J19" s="11">
        <f>事件配置!L19</f>
        <v>19</v>
      </c>
      <c r="K19" s="11">
        <f>事件配置!M19</f>
        <v>8</v>
      </c>
      <c r="L19" s="11">
        <f>事件配置!N19</f>
        <v>0</v>
      </c>
      <c r="M19" s="11">
        <f>事件配置!O19</f>
        <v>14</v>
      </c>
      <c r="N19" s="11">
        <f>事件配置!P19</f>
        <v>0</v>
      </c>
    </row>
    <row r="20" spans="1:14">
      <c r="A20" s="11">
        <v>19</v>
      </c>
      <c r="B20" s="6" t="s">
        <v>90</v>
      </c>
      <c r="C20" s="6" t="s">
        <v>91</v>
      </c>
      <c r="D20" s="6" t="s">
        <v>92</v>
      </c>
      <c r="E20" s="6" t="s">
        <v>93</v>
      </c>
      <c r="F20" s="11">
        <f>事件配置!H20</f>
        <v>5</v>
      </c>
      <c r="G20" s="11">
        <f>事件配置!I20</f>
        <v>0</v>
      </c>
      <c r="H20" s="11">
        <f>事件配置!J20</f>
        <v>0</v>
      </c>
      <c r="I20" s="11">
        <f>事件配置!K20</f>
        <v>0</v>
      </c>
      <c r="J20" s="11">
        <f>事件配置!L20</f>
        <v>0</v>
      </c>
      <c r="K20" s="11">
        <f>事件配置!M20</f>
        <v>1</v>
      </c>
      <c r="L20" s="11">
        <f>事件配置!N20</f>
        <v>3</v>
      </c>
      <c r="M20" s="11">
        <f>事件配置!O20</f>
        <v>1</v>
      </c>
      <c r="N20" s="11">
        <f>事件配置!P20</f>
        <v>10</v>
      </c>
    </row>
    <row r="21" spans="1:14">
      <c r="A21" s="11">
        <v>20</v>
      </c>
      <c r="B21" s="6" t="s">
        <v>94</v>
      </c>
      <c r="C21" s="6" t="s">
        <v>95</v>
      </c>
      <c r="D21" s="6" t="s">
        <v>96</v>
      </c>
      <c r="E21" s="6" t="s">
        <v>97</v>
      </c>
      <c r="F21" s="11">
        <f>事件配置!H21</f>
        <v>0</v>
      </c>
      <c r="G21" s="11">
        <f>事件配置!I21</f>
        <v>9</v>
      </c>
      <c r="H21" s="11">
        <f>事件配置!J21</f>
        <v>0</v>
      </c>
      <c r="I21" s="11">
        <f>事件配置!K21</f>
        <v>5</v>
      </c>
      <c r="J21" s="11">
        <f>事件配置!L21</f>
        <v>0</v>
      </c>
      <c r="K21" s="11">
        <f>事件配置!M21</f>
        <v>1</v>
      </c>
      <c r="L21" s="11">
        <f>事件配置!N21</f>
        <v>2</v>
      </c>
      <c r="M21" s="11">
        <f>事件配置!O21</f>
        <v>1</v>
      </c>
      <c r="N21" s="11">
        <f>事件配置!P21</f>
        <v>0</v>
      </c>
    </row>
    <row r="22" spans="1:14">
      <c r="A22" s="11">
        <v>21</v>
      </c>
      <c r="B22" s="6" t="s">
        <v>98</v>
      </c>
      <c r="C22" s="6" t="s">
        <v>99</v>
      </c>
      <c r="D22" s="6" t="s">
        <v>100</v>
      </c>
      <c r="E22" s="6" t="s">
        <v>101</v>
      </c>
      <c r="F22" s="11">
        <f>事件配置!H22</f>
        <v>2</v>
      </c>
      <c r="K22" s="11">
        <f>事件配置!M22</f>
        <v>1</v>
      </c>
      <c r="L22" s="11">
        <f>事件配置!N22</f>
        <v>1</v>
      </c>
      <c r="M22" s="11">
        <f>事件配置!O22</f>
        <v>1</v>
      </c>
      <c r="N22" s="11">
        <f>事件配置!P22</f>
        <v>20</v>
      </c>
    </row>
    <row r="23" spans="1:14">
      <c r="A23" s="11">
        <v>22</v>
      </c>
      <c r="B23" s="6" t="s">
        <v>102</v>
      </c>
      <c r="C23" s="6" t="s">
        <v>103</v>
      </c>
      <c r="D23" s="6" t="s">
        <v>104</v>
      </c>
      <c r="E23" s="6" t="s">
        <v>105</v>
      </c>
      <c r="F23" s="11">
        <f>事件配置!H23</f>
        <v>4</v>
      </c>
      <c r="K23" s="11">
        <f>事件配置!M23</f>
        <v>1</v>
      </c>
      <c r="L23" s="11">
        <f>事件配置!N23</f>
        <v>1</v>
      </c>
      <c r="M23" s="11">
        <f>事件配置!O23</f>
        <v>2</v>
      </c>
      <c r="N23" s="11">
        <f>事件配置!P23</f>
        <v>12</v>
      </c>
    </row>
    <row r="24" spans="1:14">
      <c r="A24" s="11">
        <v>23</v>
      </c>
      <c r="B24" s="6" t="s">
        <v>106</v>
      </c>
      <c r="C24" s="6" t="s">
        <v>107</v>
      </c>
      <c r="D24" s="6" t="s">
        <v>108</v>
      </c>
      <c r="E24" s="6" t="s">
        <v>109</v>
      </c>
      <c r="F24" s="11">
        <f>事件配置!H24</f>
        <v>2</v>
      </c>
      <c r="K24" s="11">
        <f>事件配置!M24</f>
        <v>1</v>
      </c>
      <c r="L24" s="11">
        <f>事件配置!N24</f>
        <v>2</v>
      </c>
      <c r="M24" s="11" t="str">
        <f>事件配置!O24</f>
        <v>1_2</v>
      </c>
      <c r="N24" s="11" t="str">
        <f>事件配置!P24</f>
        <v>5;11</v>
      </c>
    </row>
    <row r="25" spans="1:14">
      <c r="A25" s="11">
        <v>24</v>
      </c>
      <c r="B25" s="6" t="s">
        <v>110</v>
      </c>
      <c r="C25" s="6" t="s">
        <v>111</v>
      </c>
      <c r="D25" s="6" t="s">
        <v>112</v>
      </c>
      <c r="E25" s="6" t="s">
        <v>113</v>
      </c>
      <c r="F25" s="11">
        <f>事件配置!H25</f>
        <v>3</v>
      </c>
      <c r="K25" s="11">
        <f>事件配置!M25</f>
        <v>1</v>
      </c>
      <c r="L25" s="11">
        <f>事件配置!N25</f>
        <v>1</v>
      </c>
      <c r="M25" s="11">
        <f>事件配置!O25</f>
        <v>4</v>
      </c>
      <c r="N25" s="11">
        <f>事件配置!P25</f>
        <v>10</v>
      </c>
    </row>
    <row r="26" spans="1:14">
      <c r="A26" s="11">
        <v>25</v>
      </c>
      <c r="B26" s="6" t="s">
        <v>114</v>
      </c>
      <c r="C26" s="6" t="s">
        <v>115</v>
      </c>
      <c r="D26" s="6" t="s">
        <v>116</v>
      </c>
      <c r="E26" s="6" t="s">
        <v>117</v>
      </c>
      <c r="F26" s="11">
        <f>事件配置!H26</f>
        <v>4</v>
      </c>
      <c r="G26" s="11">
        <f>事件配置!I26</f>
        <v>10</v>
      </c>
      <c r="H26" s="11">
        <f>事件配置!J26</f>
        <v>0</v>
      </c>
      <c r="I26" s="11">
        <f>事件配置!K26</f>
        <v>4</v>
      </c>
      <c r="J26" s="11">
        <f>事件配置!L26</f>
        <v>11</v>
      </c>
      <c r="K26" s="11">
        <f>事件配置!M26</f>
        <v>1</v>
      </c>
      <c r="L26" s="11">
        <f>事件配置!N26</f>
        <v>2</v>
      </c>
      <c r="M26" s="11">
        <f>事件配置!O26</f>
        <v>1</v>
      </c>
      <c r="N26" s="11">
        <f>事件配置!P26</f>
        <v>15</v>
      </c>
    </row>
    <row r="27" spans="1:14">
      <c r="A27" s="11">
        <v>26</v>
      </c>
      <c r="B27" s="6" t="s">
        <v>118</v>
      </c>
      <c r="C27" s="6" t="s">
        <v>119</v>
      </c>
      <c r="D27" s="6" t="s">
        <v>120</v>
      </c>
      <c r="E27" s="6" t="s">
        <v>121</v>
      </c>
      <c r="F27" s="11">
        <f>事件配置!H27</f>
        <v>6</v>
      </c>
      <c r="K27" s="11">
        <f>事件配置!M27</f>
        <v>1</v>
      </c>
      <c r="L27" s="11">
        <f>事件配置!N27</f>
        <v>4</v>
      </c>
      <c r="M27" s="11" t="str">
        <f>事件配置!O27</f>
        <v>1_11_4</v>
      </c>
      <c r="N27" s="11" t="str">
        <f>事件配置!P27</f>
        <v>10;3;33</v>
      </c>
    </row>
    <row r="28" spans="1:6">
      <c r="A28" s="11">
        <v>27</v>
      </c>
      <c r="B28" s="6" t="s">
        <v>122</v>
      </c>
      <c r="C28" s="6" t="s">
        <v>123</v>
      </c>
      <c r="D28" s="6" t="s">
        <v>124</v>
      </c>
      <c r="E28" s="6" t="s">
        <v>125</v>
      </c>
      <c r="F28" s="11">
        <f>事件配置!H28</f>
        <v>0</v>
      </c>
    </row>
    <row r="29" spans="1:6">
      <c r="A29" s="11">
        <v>28</v>
      </c>
      <c r="B29" s="6" t="s">
        <v>126</v>
      </c>
      <c r="C29" s="6" t="s">
        <v>127</v>
      </c>
      <c r="D29" s="6" t="s">
        <v>128</v>
      </c>
      <c r="E29" s="6" t="s">
        <v>129</v>
      </c>
      <c r="F29" s="11">
        <f>事件配置!H29</f>
        <v>0</v>
      </c>
    </row>
    <row r="30" spans="1:14">
      <c r="A30" s="11">
        <v>29</v>
      </c>
      <c r="B30" s="6" t="s">
        <v>130</v>
      </c>
      <c r="C30" s="6" t="s">
        <v>131</v>
      </c>
      <c r="D30" s="6" t="s">
        <v>132</v>
      </c>
      <c r="E30" s="6" t="s">
        <v>133</v>
      </c>
      <c r="F30" s="11">
        <f>事件配置!H30</f>
        <v>9</v>
      </c>
      <c r="K30" s="11">
        <f>事件配置!M30</f>
        <v>8</v>
      </c>
      <c r="L30" s="11">
        <f>事件配置!N30</f>
        <v>0</v>
      </c>
      <c r="M30" s="11">
        <f>事件配置!O30</f>
        <v>14</v>
      </c>
      <c r="N30" s="11">
        <f>事件配置!P30</f>
        <v>0</v>
      </c>
    </row>
    <row r="31" spans="1:14">
      <c r="A31" s="11">
        <v>30</v>
      </c>
      <c r="B31" s="6" t="s">
        <v>134</v>
      </c>
      <c r="C31" s="6" t="s">
        <v>135</v>
      </c>
      <c r="D31" s="6" t="s">
        <v>136</v>
      </c>
      <c r="E31" s="6" t="s">
        <v>137</v>
      </c>
      <c r="F31" s="11">
        <f>事件配置!H31</f>
        <v>9</v>
      </c>
      <c r="K31" s="11">
        <f>事件配置!M31</f>
        <v>1</v>
      </c>
      <c r="L31" s="11" t="str">
        <f>事件配置!N31</f>
        <v>1_2_3</v>
      </c>
      <c r="M31" s="11">
        <f>事件配置!O31</f>
        <v>2</v>
      </c>
      <c r="N31" s="11" t="str">
        <f>事件配置!P31</f>
        <v>10_12</v>
      </c>
    </row>
    <row r="32" spans="1:14">
      <c r="A32" s="11">
        <v>31</v>
      </c>
      <c r="B32" s="6" t="s">
        <v>138</v>
      </c>
      <c r="C32" s="6" t="s">
        <v>139</v>
      </c>
      <c r="D32" s="6" t="s">
        <v>140</v>
      </c>
      <c r="E32" s="6" t="s">
        <v>141</v>
      </c>
      <c r="F32" s="11">
        <f>事件配置!H32</f>
        <v>0</v>
      </c>
      <c r="K32" s="11">
        <f>事件配置!M32</f>
        <v>0</v>
      </c>
      <c r="L32" s="11">
        <f>事件配置!N32</f>
        <v>0</v>
      </c>
      <c r="M32" s="11">
        <f>事件配置!O32</f>
        <v>0</v>
      </c>
      <c r="N32" s="11">
        <f>事件配置!P32</f>
        <v>0</v>
      </c>
    </row>
    <row r="33" spans="1:14">
      <c r="A33" s="11">
        <v>32</v>
      </c>
      <c r="B33" s="6" t="s">
        <v>142</v>
      </c>
      <c r="C33" s="6" t="s">
        <v>143</v>
      </c>
      <c r="D33" s="6" t="s">
        <v>144</v>
      </c>
      <c r="E33" s="6" t="s">
        <v>145</v>
      </c>
      <c r="F33" s="11">
        <f>事件配置!H33</f>
        <v>0</v>
      </c>
      <c r="K33" s="11">
        <f>事件配置!M33</f>
        <v>0</v>
      </c>
      <c r="L33" s="11">
        <f>事件配置!N33</f>
        <v>0</v>
      </c>
      <c r="M33" s="11">
        <f>事件配置!O33</f>
        <v>0</v>
      </c>
      <c r="N33" s="11">
        <f>事件配置!P33</f>
        <v>0</v>
      </c>
    </row>
    <row r="34" spans="1:14">
      <c r="A34" s="11">
        <v>33</v>
      </c>
      <c r="B34" s="6" t="s">
        <v>146</v>
      </c>
      <c r="C34" s="6" t="s">
        <v>147</v>
      </c>
      <c r="D34" s="6" t="s">
        <v>148</v>
      </c>
      <c r="E34" s="6" t="s">
        <v>149</v>
      </c>
      <c r="F34" s="11">
        <f>事件配置!H34</f>
        <v>0</v>
      </c>
      <c r="G34" s="11" t="str">
        <f>事件配置!I34</f>
        <v>15_2</v>
      </c>
      <c r="H34" s="11" t="str">
        <f>事件配置!J34</f>
        <v>0;0</v>
      </c>
      <c r="I34" s="11" t="str">
        <f>事件配置!K34</f>
        <v>1;14</v>
      </c>
      <c r="J34" s="11" t="str">
        <f>事件配置!L34</f>
        <v>10;0</v>
      </c>
      <c r="K34" s="11">
        <f>事件配置!M34</f>
        <v>0</v>
      </c>
      <c r="L34" s="11">
        <f>事件配置!N34</f>
        <v>0</v>
      </c>
      <c r="M34" s="11">
        <f>事件配置!O34</f>
        <v>0</v>
      </c>
      <c r="N34" s="11">
        <f>事件配置!P34</f>
        <v>0</v>
      </c>
    </row>
    <row r="35" spans="1:14">
      <c r="A35" s="11">
        <v>34</v>
      </c>
      <c r="B35" s="6" t="s">
        <v>150</v>
      </c>
      <c r="C35" s="6" t="s">
        <v>151</v>
      </c>
      <c r="D35" s="6" t="s">
        <v>152</v>
      </c>
      <c r="E35" s="6" t="s">
        <v>153</v>
      </c>
      <c r="F35" s="11">
        <f>事件配置!H35</f>
        <v>3</v>
      </c>
      <c r="G35" s="11">
        <f>事件配置!I35</f>
        <v>5</v>
      </c>
      <c r="H35" s="11">
        <f>事件配置!J35</f>
        <v>0</v>
      </c>
      <c r="I35" s="11">
        <f>事件配置!K35</f>
        <v>7</v>
      </c>
      <c r="J35" s="11">
        <f>事件配置!L35</f>
        <v>1</v>
      </c>
      <c r="K35" s="11">
        <f>事件配置!M35</f>
        <v>3</v>
      </c>
      <c r="L35" s="11">
        <f>事件配置!N35</f>
        <v>4</v>
      </c>
      <c r="M35" s="11" t="str">
        <f>事件配置!O35</f>
        <v>1_4</v>
      </c>
      <c r="N35" s="11" t="str">
        <f>事件配置!P35</f>
        <v>10;14_35</v>
      </c>
    </row>
    <row r="36" spans="1:14">
      <c r="A36" s="11">
        <v>35</v>
      </c>
      <c r="B36" s="6" t="s">
        <v>154</v>
      </c>
      <c r="C36" s="6" t="s">
        <v>155</v>
      </c>
      <c r="D36" s="6" t="s">
        <v>156</v>
      </c>
      <c r="E36" s="6" t="s">
        <v>157</v>
      </c>
      <c r="F36" s="11">
        <f>事件配置!H36</f>
        <v>2</v>
      </c>
      <c r="G36" s="11">
        <f>事件配置!I36</f>
        <v>5</v>
      </c>
      <c r="H36" s="11">
        <f>事件配置!J36</f>
        <v>0</v>
      </c>
      <c r="I36" s="11">
        <f>事件配置!K36</f>
        <v>7</v>
      </c>
      <c r="J36" s="11">
        <f>事件配置!L36</f>
        <v>1</v>
      </c>
      <c r="K36" s="11">
        <f>事件配置!M36</f>
        <v>3</v>
      </c>
      <c r="L36" s="11">
        <f>事件配置!N36</f>
        <v>4</v>
      </c>
      <c r="M36" s="11" t="str">
        <f>事件配置!O36</f>
        <v>1_4</v>
      </c>
      <c r="N36" s="11" t="str">
        <f>事件配置!P36</f>
        <v>10;16_36</v>
      </c>
    </row>
    <row r="37" spans="1:14">
      <c r="A37" s="11">
        <v>36</v>
      </c>
      <c r="B37" s="6" t="s">
        <v>158</v>
      </c>
      <c r="C37" s="6" t="s">
        <v>159</v>
      </c>
      <c r="D37" s="6" t="s">
        <v>160</v>
      </c>
      <c r="E37" s="6" t="s">
        <v>161</v>
      </c>
      <c r="F37" s="11">
        <f>事件配置!H37</f>
        <v>1</v>
      </c>
      <c r="G37" s="11">
        <f>事件配置!I37</f>
        <v>5</v>
      </c>
      <c r="H37" s="11">
        <f>事件配置!J37</f>
        <v>0</v>
      </c>
      <c r="I37" s="11">
        <f>事件配置!K37</f>
        <v>7</v>
      </c>
      <c r="J37" s="11">
        <f>事件配置!L37</f>
        <v>1</v>
      </c>
      <c r="K37" s="11">
        <f>事件配置!M37</f>
        <v>3</v>
      </c>
      <c r="L37" s="11">
        <f>事件配置!N37</f>
        <v>4</v>
      </c>
      <c r="M37" s="11" t="str">
        <f>事件配置!O37</f>
        <v>1_4</v>
      </c>
      <c r="N37" s="11" t="str">
        <f>事件配置!P37</f>
        <v>10;18</v>
      </c>
    </row>
    <row r="38" spans="1:14">
      <c r="A38" s="11">
        <v>37</v>
      </c>
      <c r="B38" s="6" t="s">
        <v>162</v>
      </c>
      <c r="C38" s="6" t="s">
        <v>163</v>
      </c>
      <c r="D38" s="6" t="s">
        <v>164</v>
      </c>
      <c r="E38" s="6" t="s">
        <v>165</v>
      </c>
      <c r="F38" s="11">
        <f>事件配置!H38</f>
        <v>99</v>
      </c>
      <c r="G38" s="11">
        <f>事件配置!I38</f>
        <v>8</v>
      </c>
      <c r="H38" s="11">
        <f>事件配置!J38</f>
        <v>0</v>
      </c>
      <c r="I38" s="11">
        <f>事件配置!K38</f>
        <v>14</v>
      </c>
      <c r="J38" s="11">
        <f>事件配置!L38</f>
        <v>0</v>
      </c>
      <c r="K38" s="11">
        <f>事件配置!M38</f>
        <v>1</v>
      </c>
      <c r="L38" s="11" t="str">
        <f>事件配置!N38</f>
        <v>1_2_3</v>
      </c>
      <c r="M38" s="11">
        <f>事件配置!O38</f>
        <v>0</v>
      </c>
      <c r="N38" s="11">
        <f>事件配置!P38</f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"/>
  <sheetViews>
    <sheetView tabSelected="1" topLeftCell="A17" workbookViewId="0">
      <selection activeCell="A8" sqref="$A8:$XFD8"/>
    </sheetView>
  </sheetViews>
  <sheetFormatPr defaultColWidth="21.625" defaultRowHeight="58" customHeight="1"/>
  <cols>
    <col min="1" max="1" width="9" style="1" customWidth="1"/>
    <col min="2" max="2" width="12.625" style="1" customWidth="1"/>
    <col min="3" max="3" width="80.125" style="1" customWidth="1"/>
    <col min="4" max="4" width="51.375" style="1" customWidth="1"/>
    <col min="5" max="5" width="9.25" style="1" customWidth="1"/>
    <col min="6" max="6" width="23.125" style="4" customWidth="1"/>
    <col min="7" max="7" width="22.25" style="4" customWidth="1"/>
    <col min="8" max="8" width="14.375" style="5" customWidth="1"/>
    <col min="9" max="9" width="19.625" style="5" customWidth="1"/>
    <col min="10" max="10" width="19.375" style="5" customWidth="1"/>
    <col min="11" max="11" width="20" style="5" customWidth="1"/>
    <col min="12" max="12" width="18.5" style="5" customWidth="1"/>
    <col min="13" max="20" width="21.625" style="5" customWidth="1"/>
    <col min="21" max="16381" width="21.625" style="6" customWidth="1"/>
    <col min="16382" max="16384" width="21.625" style="6"/>
  </cols>
  <sheetData>
    <row r="1" s="3" customFormat="1" ht="41" customHeight="1" spans="1:21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179</v>
      </c>
      <c r="O1" s="7" t="s">
        <v>180</v>
      </c>
      <c r="P1" s="7" t="s">
        <v>181</v>
      </c>
      <c r="Q1" s="7" t="s">
        <v>182</v>
      </c>
      <c r="R1" s="7" t="s">
        <v>183</v>
      </c>
      <c r="S1" s="7" t="s">
        <v>184</v>
      </c>
      <c r="T1" s="7" t="s">
        <v>185</v>
      </c>
      <c r="U1" s="9"/>
    </row>
    <row r="2" customHeight="1" spans="1:16">
      <c r="A2" s="8">
        <v>1</v>
      </c>
      <c r="B2" s="8" t="str">
        <f>VLOOKUP(F2,[3]Sheet1!$K:$L,2,FALSE)</f>
        <v>起初的关心</v>
      </c>
      <c r="C2" s="8" t="str">
        <f>VLOOKUP(G2,[3]Sheet1!$M:N,2,FALSE)</f>
        <v>她抖了抖身上的积雪，转头看向你。</v>
      </c>
      <c r="D2" s="8" t="str">
        <f>VLOOKUP(G2,[3]Sheet1!$M:R,4,FALSE)</f>
        <v>【动作】</v>
      </c>
      <c r="E2" s="8">
        <f>VLOOKUP(G2,[3]Sheet1!$M:T,6,FALSE)</f>
        <v>0</v>
      </c>
      <c r="F2" s="5" t="s">
        <v>18</v>
      </c>
      <c r="G2" s="5" t="s">
        <v>19</v>
      </c>
      <c r="H2" s="5">
        <v>4</v>
      </c>
      <c r="M2" s="5">
        <v>1</v>
      </c>
      <c r="N2" s="5">
        <v>1</v>
      </c>
      <c r="O2" s="5" t="s">
        <v>186</v>
      </c>
      <c r="P2" s="5" t="s">
        <v>187</v>
      </c>
    </row>
    <row r="3" customHeight="1" spans="1:16">
      <c r="A3" s="8">
        <v>2</v>
      </c>
      <c r="B3" s="8" t="str">
        <f>VLOOKUP(F3,[3]Sheet1!$K:$L,2,FALSE)</f>
        <v>口味与意见</v>
      </c>
      <c r="C3" s="8" t="str">
        <f>VLOOKUP(G3,[3]Sheet1!$M:N,2,FALSE)</f>
        <v>“要不喝点什么吧？”你向洛璃询问道。</v>
      </c>
      <c r="D3" s="8" t="str">
        <f>VLOOKUP(G3,[3]Sheet1!$M:R,4,FALSE)</f>
        <v>【言语】</v>
      </c>
      <c r="E3" s="8">
        <f>VLOOKUP(G3,[3]Sheet1!$M:T,6,FALSE)</f>
        <v>0</v>
      </c>
      <c r="F3" s="5" t="s">
        <v>22</v>
      </c>
      <c r="G3" s="5" t="s">
        <v>23</v>
      </c>
      <c r="H3" s="5">
        <v>4</v>
      </c>
      <c r="M3" s="5">
        <v>1</v>
      </c>
      <c r="N3" s="5">
        <v>2</v>
      </c>
      <c r="O3" s="5" t="s">
        <v>186</v>
      </c>
      <c r="P3" s="5" t="s">
        <v>188</v>
      </c>
    </row>
    <row r="4" customHeight="1" spans="1:16">
      <c r="A4" s="8">
        <v>3</v>
      </c>
      <c r="B4" s="8" t="str">
        <f>VLOOKUP(F4,[3]Sheet1!$K:$L,2,FALSE)</f>
        <v>敲门声</v>
      </c>
      <c r="C4" s="8" t="str">
        <f>VLOOKUP(G4,[3]Sheet1!$M:N,2,FALSE)</f>
        <v>门口响了敲门声，应该是服务员到了。</v>
      </c>
      <c r="D4" s="8" t="str">
        <f>VLOOKUP(G4,[3]Sheet1!$M:R,4,FALSE)</f>
        <v>【动作】完成后触发【尬聊】</v>
      </c>
      <c r="E4" s="8">
        <f>VLOOKUP(G4,[3]Sheet1!$M:T,6,FALSE)</f>
        <v>0</v>
      </c>
      <c r="F4" s="5" t="s">
        <v>26</v>
      </c>
      <c r="G4" s="5" t="s">
        <v>27</v>
      </c>
      <c r="H4" s="5">
        <v>5</v>
      </c>
      <c r="M4" s="5">
        <v>1</v>
      </c>
      <c r="N4" s="5">
        <v>1</v>
      </c>
      <c r="O4" s="5" t="s">
        <v>186</v>
      </c>
      <c r="P4" s="5" t="s">
        <v>189</v>
      </c>
    </row>
    <row r="5" customHeight="1" spans="1:16">
      <c r="A5" s="8">
        <v>4</v>
      </c>
      <c r="B5" s="8" t="str">
        <f>VLOOKUP(F5,[3]Sheet1!$K:$L,2,FALSE)</f>
        <v>举手之劳</v>
      </c>
      <c r="C5" s="8" t="str">
        <f>VLOOKUP(G5,[3]Sheet1!$M:N,2,FALSE)</f>
        <v>你从桌旁拿起一支调和酒，将开瓶器套上。</v>
      </c>
      <c r="D5" s="8" t="str">
        <f>VLOOKUP(G5,[3]Sheet1!$M:R,4,FALSE)</f>
        <v>【动作】完成后得到【劝酒】</v>
      </c>
      <c r="E5" s="8">
        <f>VLOOKUP(G5,[3]Sheet1!$M:T,6,FALSE)</f>
        <v>0</v>
      </c>
      <c r="F5" s="5" t="s">
        <v>30</v>
      </c>
      <c r="G5" s="5" t="s">
        <v>31</v>
      </c>
      <c r="H5" s="5">
        <v>4</v>
      </c>
      <c r="M5" s="5">
        <v>1</v>
      </c>
      <c r="N5" s="5">
        <v>1</v>
      </c>
      <c r="O5" s="5" t="s">
        <v>190</v>
      </c>
      <c r="P5" s="5" t="s">
        <v>191</v>
      </c>
    </row>
    <row r="6" customHeight="1" spans="1:16">
      <c r="A6" s="8">
        <v>5</v>
      </c>
      <c r="B6" s="8" t="str">
        <f>VLOOKUP(F6,[3]Sheet1!$K:$L,2,FALSE)</f>
        <v>暗示的言语</v>
      </c>
      <c r="C6" s="8" t="str">
        <f>VLOOKUP(G6,[3]Sheet1!$M:N,2,FALSE)</f>
        <v>她的手轻轻的放在桌台上，不时的敲打着。</v>
      </c>
      <c r="D6" s="8" t="str">
        <f>VLOOKUP(G6,[3]Sheet1!$M:R,4,FALSE)</f>
        <v>【情调】</v>
      </c>
      <c r="E6" s="8">
        <f>VLOOKUP(G6,[3]Sheet1!$M:T,6,FALSE)</f>
        <v>0</v>
      </c>
      <c r="F6" s="5" t="s">
        <v>34</v>
      </c>
      <c r="G6" s="5" t="s">
        <v>35</v>
      </c>
      <c r="H6" s="5">
        <v>3</v>
      </c>
      <c r="M6" s="5">
        <v>1</v>
      </c>
      <c r="N6" s="5">
        <v>3</v>
      </c>
      <c r="O6" s="5" t="s">
        <v>192</v>
      </c>
      <c r="P6" s="5" t="s">
        <v>193</v>
      </c>
    </row>
    <row r="7" customHeight="1" spans="1:16">
      <c r="A7" s="8">
        <v>6</v>
      </c>
      <c r="B7" s="8" t="str">
        <f>VLOOKUP(F7,[3]Sheet1!$K:$L,2,FALSE)</f>
        <v>尬聊</v>
      </c>
      <c r="C7" s="8" t="str">
        <f>VLOOKUP(G7,[3]Sheet1!$M:N,2,FALSE)</f>
        <v>你终于理解了服务员说的特殊物品是什么，突然气氛变得十分尴尬。</v>
      </c>
      <c r="D7" s="8" t="str">
        <f>VLOOKUP(G7,[3]Sheet1!$M:R,4,FALSE)</f>
        <v>【言语】大成功时得到额外气氛值</v>
      </c>
      <c r="E7" s="8">
        <f>VLOOKUP(G7,[3]Sheet1!$M:T,6,FALSE)</f>
        <v>0</v>
      </c>
      <c r="F7" s="5" t="s">
        <v>38</v>
      </c>
      <c r="G7" s="5" t="s">
        <v>39</v>
      </c>
      <c r="H7" s="5">
        <v>3</v>
      </c>
      <c r="I7" s="5">
        <v>14</v>
      </c>
      <c r="J7" s="5">
        <v>0</v>
      </c>
      <c r="K7" s="5">
        <v>1</v>
      </c>
      <c r="L7" s="5">
        <v>10</v>
      </c>
      <c r="M7" s="5">
        <v>1</v>
      </c>
      <c r="N7" s="5">
        <v>2</v>
      </c>
      <c r="O7" s="5">
        <v>1</v>
      </c>
      <c r="P7" s="5">
        <v>5</v>
      </c>
    </row>
    <row r="8" customHeight="1" spans="1:16">
      <c r="A8" s="8">
        <v>7</v>
      </c>
      <c r="B8" s="8" t="str">
        <f>VLOOKUP(F8,[3]Sheet1!$K:$L,2,FALSE)</f>
        <v>小酌</v>
      </c>
      <c r="C8" s="8" t="str">
        <f>VLOOKUP(G8,[3]Sheet1!$M:N,2,FALSE)</f>
        <v>她十分好奇的将酒倒入杯中，然后作势向你举杯。</v>
      </c>
      <c r="D8" s="8" t="str">
        <f>VLOOKUP(G8,[3]Sheet1!$M:R,4,FALSE)</f>
        <v>【情调】必定成功，完成后触发【微醺】</v>
      </c>
      <c r="E8" s="8">
        <f>VLOOKUP(G8,[3]Sheet1!$M:T,6,FALSE)</f>
        <v>0</v>
      </c>
      <c r="F8" s="5" t="s">
        <v>42</v>
      </c>
      <c r="G8" s="5" t="s">
        <v>43</v>
      </c>
      <c r="H8" s="5">
        <v>4</v>
      </c>
      <c r="I8" s="5">
        <v>7</v>
      </c>
      <c r="J8" s="5">
        <v>0</v>
      </c>
      <c r="K8" s="5">
        <v>3</v>
      </c>
      <c r="L8" s="5">
        <v>6</v>
      </c>
      <c r="M8" s="5">
        <v>1</v>
      </c>
      <c r="N8" s="5">
        <v>3</v>
      </c>
      <c r="O8" s="5" t="s">
        <v>186</v>
      </c>
      <c r="P8" s="5" t="s">
        <v>194</v>
      </c>
    </row>
    <row r="9" customHeight="1" spans="1:16">
      <c r="A9" s="8">
        <v>8</v>
      </c>
      <c r="B9" s="8" t="str">
        <f>VLOOKUP(F9,[3]Sheet1!$K:$L,2,FALSE)</f>
        <v>升温</v>
      </c>
      <c r="C9" s="8" t="str">
        <f>VLOOKUP(G9,[3]Sheet1!$M:N,2,FALSE)</f>
        <v>她侧耳聆听着呼啸愈加的风雪声。</v>
      </c>
      <c r="D9" s="8" t="str">
        <f>VLOOKUP(G9,[3]Sheet1!$M:R,4,FALSE)</f>
        <v>【动作】</v>
      </c>
      <c r="E9" s="8">
        <f>VLOOKUP(G9,[3]Sheet1!$M:T,6,FALSE)</f>
        <v>0</v>
      </c>
      <c r="F9" s="5" t="s">
        <v>46</v>
      </c>
      <c r="G9" s="5" t="s">
        <v>47</v>
      </c>
      <c r="H9" s="5">
        <v>6</v>
      </c>
      <c r="M9" s="5">
        <v>1</v>
      </c>
      <c r="N9" s="5">
        <v>1</v>
      </c>
      <c r="O9" s="5">
        <v>1</v>
      </c>
      <c r="P9" s="5">
        <v>5</v>
      </c>
    </row>
    <row r="10" customHeight="1" spans="1:16">
      <c r="A10" s="8">
        <v>9</v>
      </c>
      <c r="B10" s="8" t="str">
        <f>VLOOKUP(F10,[3]Sheet1!$K:$L,2,FALSE)</f>
        <v>眼神迷离</v>
      </c>
      <c r="C10" s="8" t="str">
        <f>VLOOKUP(G10,[3]Sheet1!$M:N,2,FALSE)</f>
        <v>她扬起脸颊，樱唇嘟起，目光有些飘忽不定，似在期待着什么。</v>
      </c>
      <c r="D10" s="8" t="str">
        <f>VLOOKUP(G10,[3]Sheet1!$M:R,4,FALSE)</f>
        <v>【心】</v>
      </c>
      <c r="E10" s="8">
        <f>VLOOKUP(G10,[3]Sheet1!$M:T,6,FALSE)</f>
        <v>0</v>
      </c>
      <c r="F10" s="5" t="s">
        <v>50</v>
      </c>
      <c r="G10" s="5" t="s">
        <v>51</v>
      </c>
      <c r="H10" s="5">
        <v>9</v>
      </c>
      <c r="M10" s="5">
        <v>1</v>
      </c>
      <c r="N10" s="5">
        <v>4</v>
      </c>
      <c r="O10" s="5" t="s">
        <v>195</v>
      </c>
      <c r="P10" s="5" t="s">
        <v>196</v>
      </c>
    </row>
    <row r="11" customHeight="1" spans="1:16">
      <c r="A11" s="8">
        <v>10</v>
      </c>
      <c r="B11" s="8" t="str">
        <f>VLOOKUP(F11,[3]Sheet1!$K:$L,2,FALSE)</f>
        <v>微醺</v>
      </c>
      <c r="C11" s="8" t="str">
        <f>VLOOKUP(G11,[3]Sheet1!$M:N,2,FALSE)</f>
        <v>酒精的作用下，她的脸颊开始泛红，目光时而游离。</v>
      </c>
      <c r="D11" s="8" t="str">
        <f>VLOOKUP(G11,[3]Sheet1!$M:R,4,FALSE)</f>
        <v>只能打入【劝酒】</v>
      </c>
      <c r="E11" s="8" t="str">
        <f>VLOOKUP(G11,[3]Sheet1!$M:T,6,FALSE)</f>
        <v>该事件寿命不会自然减少，每当打入卡牌时失去1寿命</v>
      </c>
      <c r="F11" s="5" t="s">
        <v>54</v>
      </c>
      <c r="G11" s="5" t="s">
        <v>55</v>
      </c>
      <c r="I11" s="5">
        <v>5</v>
      </c>
      <c r="J11" s="5">
        <v>0</v>
      </c>
      <c r="K11" s="5">
        <v>7</v>
      </c>
      <c r="L11" s="5">
        <v>1</v>
      </c>
      <c r="M11" s="5">
        <v>3</v>
      </c>
      <c r="N11" s="5">
        <v>4</v>
      </c>
      <c r="O11" s="5" t="s">
        <v>186</v>
      </c>
      <c r="P11" s="5" t="s">
        <v>197</v>
      </c>
    </row>
    <row r="12" customHeight="1" spans="1:16">
      <c r="A12" s="8">
        <v>11</v>
      </c>
      <c r="B12" s="8" t="str">
        <f>VLOOKUP(F12,[3]Sheet1!$K:$L,2,FALSE)</f>
        <v>送命题</v>
      </c>
      <c r="C12" s="8" t="str">
        <f>VLOOKUP(G12,[3]Sheet1!$M:N,2,FALSE)</f>
        <v>她问的内容并不重要，重要的是不马上给出回答的话你就完了。</v>
      </c>
      <c r="D12" s="8" t="str">
        <f>VLOOKUP(G12,[3]Sheet1!$M:R,4,FALSE)</f>
        <v>【言语】</v>
      </c>
      <c r="E12" s="8" t="str">
        <f>VLOOKUP(G12,[3]Sheet1!$M:T,6,FALSE)</f>
        <v>寿命结束时，你失去1筹码</v>
      </c>
      <c r="F12" s="5" t="s">
        <v>58</v>
      </c>
      <c r="G12" s="5" t="s">
        <v>59</v>
      </c>
      <c r="H12" s="5">
        <v>1</v>
      </c>
      <c r="M12" s="5">
        <v>1</v>
      </c>
      <c r="N12" s="5">
        <v>2</v>
      </c>
      <c r="O12" s="5" t="s">
        <v>192</v>
      </c>
      <c r="P12" s="5" t="s">
        <v>198</v>
      </c>
    </row>
    <row r="13" customHeight="1" spans="1:16">
      <c r="A13" s="8">
        <v>12</v>
      </c>
      <c r="B13" s="8" t="str">
        <f>VLOOKUP(F13,[3]Sheet1!$K:$L,2,FALSE)</f>
        <v>平心而论</v>
      </c>
      <c r="C13" s="8" t="str">
        <f>VLOOKUP(G13,[3]Sheet1!$M:N,2,FALSE)</f>
        <v>“你能喝完剩下的么？”洛璃突然转头向你问道。</v>
      </c>
      <c r="D13" s="8" t="str">
        <f>VLOOKUP(G13,[3]Sheet1!$M:R,4,FALSE)</f>
        <v>【言语】</v>
      </c>
      <c r="E13" s="8" t="str">
        <f>VLOOKUP(G13,[3]Sheet1!$M:T,6,FALSE)</f>
        <v>完成后的下一次检定得到奖励骰</v>
      </c>
      <c r="F13" s="5" t="s">
        <v>62</v>
      </c>
      <c r="G13" s="5" t="s">
        <v>63</v>
      </c>
      <c r="H13" s="5">
        <v>3</v>
      </c>
      <c r="M13" s="5">
        <v>1</v>
      </c>
      <c r="N13" s="5">
        <v>3</v>
      </c>
      <c r="O13" s="5" t="s">
        <v>199</v>
      </c>
      <c r="P13" s="5" t="s">
        <v>200</v>
      </c>
    </row>
    <row r="14" customHeight="1" spans="1:16">
      <c r="A14" s="8">
        <v>13</v>
      </c>
      <c r="B14" s="8" t="str">
        <f>VLOOKUP(F14,[3]Sheet1!$K:$L,2,FALSE)</f>
        <v>眉目传情</v>
      </c>
      <c r="C14" s="8" t="str">
        <f>VLOOKUP(G14,[3]Sheet1!$M:N,2,FALSE)</f>
        <v>洛璃向你投来温柔的眼神。</v>
      </c>
      <c r="D14" s="8" t="str">
        <f>VLOOKUP(G14,[3]Sheet1!$M:R,4,FALSE)</f>
        <v>【情调】</v>
      </c>
      <c r="E14" s="8">
        <f>VLOOKUP(G14,[3]Sheet1!$M:T,6,FALSE)</f>
        <v>0</v>
      </c>
      <c r="F14" s="5" t="s">
        <v>66</v>
      </c>
      <c r="G14" s="5" t="s">
        <v>67</v>
      </c>
      <c r="H14" s="5">
        <v>6</v>
      </c>
      <c r="M14" s="5">
        <v>1</v>
      </c>
      <c r="N14" s="5">
        <v>3</v>
      </c>
      <c r="O14" s="5" t="s">
        <v>201</v>
      </c>
      <c r="P14" s="5" t="s">
        <v>202</v>
      </c>
    </row>
    <row r="15" customHeight="1" spans="1:16">
      <c r="A15" s="8">
        <v>14</v>
      </c>
      <c r="B15" s="8" t="str">
        <f>VLOOKUP(F15,[3]Sheet1!$K:$L,2,FALSE)</f>
        <v>推杯换盏</v>
      </c>
      <c r="C15" s="8" t="str">
        <f>VLOOKUP(G15,[3]Sheet1!$M:N,2,FALSE)</f>
        <v>她凑近你，自己的酒杯递到了你的嘴边，看样子是正在兴头上。</v>
      </c>
      <c r="D15" s="8" t="str">
        <f>VLOOKUP(G15,[3]Sheet1!$M:R,4,FALSE)</f>
        <v>【动作】完成后得到【对视】</v>
      </c>
      <c r="E15" s="8">
        <f>VLOOKUP(G15,[3]Sheet1!$M:T,6,FALSE)</f>
        <v>0</v>
      </c>
      <c r="F15" s="5" t="s">
        <v>70</v>
      </c>
      <c r="G15" s="5" t="s">
        <v>71</v>
      </c>
      <c r="H15" s="5">
        <v>3</v>
      </c>
      <c r="M15" s="5">
        <v>1</v>
      </c>
      <c r="N15" s="5">
        <v>1</v>
      </c>
      <c r="O15" s="5" t="s">
        <v>192</v>
      </c>
      <c r="P15" s="5" t="s">
        <v>203</v>
      </c>
    </row>
    <row r="16" customHeight="1" spans="1:16">
      <c r="A16" s="8">
        <v>15</v>
      </c>
      <c r="B16" s="8" t="str">
        <f>VLOOKUP(F16,[3]Sheet1!$K:$L,2,FALSE)</f>
        <v>气氛破坏者</v>
      </c>
      <c r="C16" s="8" t="str">
        <f>VLOOKUP(G16,[3]Sheet1!$M:N,2,FALSE)</f>
        <v>你的手机不识趣地响起了，她投来疑惑的视线。</v>
      </c>
      <c r="D16" s="8" t="str">
        <f>VLOOKUP(G16,[3]Sheet1!$M:R,4,FALSE)</f>
        <v>【动作】</v>
      </c>
      <c r="E16" s="8" t="str">
        <f>VLOOKUP(G16,[3]Sheet1!$M:T,6,FALSE)</f>
        <v>只要该事件存在场上，气氛值将会每回合减少</v>
      </c>
      <c r="F16" s="5" t="s">
        <v>74</v>
      </c>
      <c r="G16" s="5" t="s">
        <v>75</v>
      </c>
      <c r="H16" s="5">
        <v>3</v>
      </c>
      <c r="I16" s="5">
        <v>5</v>
      </c>
      <c r="J16" s="5">
        <v>0</v>
      </c>
      <c r="K16" s="5">
        <v>1</v>
      </c>
      <c r="L16" s="5">
        <v>-5</v>
      </c>
      <c r="M16" s="5">
        <v>1</v>
      </c>
      <c r="N16" s="5">
        <v>1</v>
      </c>
      <c r="O16" s="5">
        <v>1</v>
      </c>
      <c r="P16" s="5">
        <v>5</v>
      </c>
    </row>
    <row r="17" customHeight="1" spans="1:16">
      <c r="A17" s="8">
        <v>16</v>
      </c>
      <c r="B17" s="8" t="str">
        <f>VLOOKUP(F17,[3]Sheet1!$K:$L,2,FALSE)</f>
        <v>人类的本质</v>
      </c>
      <c r="C17" s="8" t="str">
        <f>VLOOKUP(G17,[3]Sheet1!$M:N,2,FALSE)</f>
        <v>她口中突然冒出一句含糊不清的话，大概只是醉话吧。</v>
      </c>
      <c r="D17" s="8" t="str">
        <f>VLOOKUP(G17,[3]Sheet1!$M:R,4,FALSE)</f>
        <v>【言语】完成后得到【复读】</v>
      </c>
      <c r="E17" s="8">
        <f>VLOOKUP(G17,[3]Sheet1!$M:T,6,FALSE)</f>
        <v>0</v>
      </c>
      <c r="F17" s="5" t="s">
        <v>78</v>
      </c>
      <c r="G17" s="5" t="s">
        <v>79</v>
      </c>
      <c r="H17" s="5">
        <v>2</v>
      </c>
      <c r="M17" s="5">
        <v>1</v>
      </c>
      <c r="N17" s="5">
        <v>2</v>
      </c>
      <c r="O17" s="5" t="s">
        <v>204</v>
      </c>
      <c r="P17" s="5" t="s">
        <v>205</v>
      </c>
    </row>
    <row r="18" customHeight="1" spans="1:14">
      <c r="A18" s="8">
        <v>17</v>
      </c>
      <c r="B18" s="8" t="str">
        <f>VLOOKUP(F18,[3]Sheet1!$K:$L,2,FALSE)</f>
        <v>趁热打铁</v>
      </c>
      <c r="C18" s="8" t="str">
        <f>VLOOKUP(G18,[3]Sheet1!$M:N,2,FALSE)</f>
        <v>你们都还没有从那股胶着的热情中缓过来，或许正是借势追击的时候。</v>
      </c>
      <c r="D18" s="8" t="str">
        <f>VLOOKUP(G18,[3]Sheet1!$M:R,4,FALSE)</f>
        <v>只能打入灰色卡牌，打入后会消耗1筹码并将卡牌恢复可用</v>
      </c>
      <c r="E18" s="8" t="str">
        <f>VLOOKUP(G18,[3]Sheet1!$M:T,6,FALSE)</f>
        <v>该事件不会被解决，寿命不会减少</v>
      </c>
      <c r="F18" s="5" t="s">
        <v>82</v>
      </c>
      <c r="G18" s="5" t="s">
        <v>83</v>
      </c>
      <c r="I18" s="5" t="s">
        <v>206</v>
      </c>
      <c r="J18" s="5" t="s">
        <v>207</v>
      </c>
      <c r="K18" s="5" t="s">
        <v>208</v>
      </c>
      <c r="L18" s="5" t="s">
        <v>209</v>
      </c>
      <c r="M18" s="5">
        <v>1</v>
      </c>
      <c r="N18" s="5" t="s">
        <v>210</v>
      </c>
    </row>
    <row r="19" customHeight="1" spans="1:16">
      <c r="A19" s="8">
        <v>18</v>
      </c>
      <c r="B19" s="8" t="str">
        <f>VLOOKUP(F19,[3]Sheet1!$K:$L,2,FALSE)</f>
        <v>湿身</v>
      </c>
      <c r="C19" s="8" t="str">
        <f>VLOOKUP(G19,[3]Sheet1!$M:N,2,FALSE)</f>
        <v>洛璃喝的有些迷糊，准备倒酒的时候弄倒了酒瓶，她“呀”的一声叫了出来，整个衣服都被酒水弄湿了。</v>
      </c>
      <c r="D19" s="8" t="str">
        <f>VLOOKUP(G19,[3]Sheet1!$M:R,4,FALSE)</f>
        <v>【情调】该事件完成后会清除场上全部一般事件</v>
      </c>
      <c r="E19" s="8">
        <f>VLOOKUP(G19,[3]Sheet1!$M:T,6,FALSE)</f>
        <v>0</v>
      </c>
      <c r="F19" s="5" t="s">
        <v>86</v>
      </c>
      <c r="G19" s="5" t="s">
        <v>87</v>
      </c>
      <c r="H19" s="5">
        <v>1</v>
      </c>
      <c r="I19" s="5">
        <v>4</v>
      </c>
      <c r="J19" s="5">
        <v>0</v>
      </c>
      <c r="K19" s="5">
        <v>4</v>
      </c>
      <c r="L19" s="5">
        <v>19</v>
      </c>
      <c r="M19" s="5">
        <v>8</v>
      </c>
      <c r="N19" s="5">
        <v>0</v>
      </c>
      <c r="O19" s="5">
        <v>14</v>
      </c>
      <c r="P19" s="5">
        <v>0</v>
      </c>
    </row>
    <row r="20" customHeight="1" spans="1:16">
      <c r="A20" s="8">
        <v>19</v>
      </c>
      <c r="B20" s="8" t="str">
        <f>VLOOKUP(F20,[3]Sheet1!$K:$L,2,FALSE)</f>
        <v>突然的自我</v>
      </c>
      <c r="C20" s="8" t="str">
        <f>VLOOKUP(G20,[3]Sheet1!$M:N,2,FALSE)</f>
        <v>你一边压着自己心头的欲火，一边小口喝着酒。此时你意识到，洛璃，正在洗澡欸。</v>
      </c>
      <c r="D20" s="8" t="str">
        <f>VLOOKUP(G20,[3]Sheet1!$M:R,4,FALSE)</f>
        <v>【情调】</v>
      </c>
      <c r="E20" s="8">
        <f>VLOOKUP(G20,[3]Sheet1!$M:T,6,FALSE)</f>
        <v>0</v>
      </c>
      <c r="F20" s="5" t="s">
        <v>90</v>
      </c>
      <c r="G20" s="5" t="s">
        <v>91</v>
      </c>
      <c r="H20" s="5">
        <v>5</v>
      </c>
      <c r="M20" s="5">
        <v>1</v>
      </c>
      <c r="N20" s="5">
        <v>3</v>
      </c>
      <c r="O20" s="5">
        <v>1</v>
      </c>
      <c r="P20" s="5">
        <v>10</v>
      </c>
    </row>
    <row r="21" customHeight="1" spans="1:16">
      <c r="A21" s="8">
        <v>20</v>
      </c>
      <c r="B21" s="8" t="str">
        <f>VLOOKUP(F21,[3]Sheet1!$K:$L,2,FALSE)</f>
        <v>转移注意</v>
      </c>
      <c r="C21" s="8" t="str">
        <f>VLOOKUP(G21,[3]Sheet1!$M:N,2,FALSE)</f>
        <v>洛璃突然在浴室叫了你一声。</v>
      </c>
      <c r="D21" s="8" t="str">
        <f>VLOOKUP(G21,[3]Sheet1!$M:R,4,FALSE)</f>
        <v>【言语】</v>
      </c>
      <c r="E21" s="8" t="str">
        <f>VLOOKUP(G21,[3]Sheet1!$M:T,6,FALSE)</f>
        <v>只要该事件存在场上，每个检定结果-2</v>
      </c>
      <c r="F21" s="5" t="s">
        <v>94</v>
      </c>
      <c r="G21" s="5" t="s">
        <v>95</v>
      </c>
      <c r="I21" s="5">
        <v>9</v>
      </c>
      <c r="J21" s="5">
        <v>0</v>
      </c>
      <c r="K21" s="5">
        <v>5</v>
      </c>
      <c r="L21" s="5">
        <v>0</v>
      </c>
      <c r="M21" s="5">
        <v>1</v>
      </c>
      <c r="N21" s="5">
        <v>2</v>
      </c>
      <c r="O21" s="5">
        <v>1</v>
      </c>
      <c r="P21" s="5">
        <v>0</v>
      </c>
    </row>
    <row r="22" customHeight="1" spans="1:16">
      <c r="A22" s="8">
        <v>21</v>
      </c>
      <c r="B22" s="8" t="str">
        <f>VLOOKUP(F22,[3]Sheet1!$K:$L,2,FALSE)</f>
        <v>坐立不安</v>
      </c>
      <c r="C22" s="8" t="str">
        <f>VLOOKUP(G22,[3]Sheet1!$M:N,2,FALSE)</f>
        <v>洛璃还在洗澡，你发现她刚才穿的女仆装竟直接被丢在客厅的地上。</v>
      </c>
      <c r="D22" s="8" t="str">
        <f>VLOOKUP(G22,[3]Sheet1!$M:R,4,FALSE)</f>
        <v>【动作】</v>
      </c>
      <c r="E22" s="8">
        <f>VLOOKUP(G22,[3]Sheet1!$M:T,6,FALSE)</f>
        <v>0</v>
      </c>
      <c r="F22" s="5" t="s">
        <v>98</v>
      </c>
      <c r="G22" s="5" t="s">
        <v>99</v>
      </c>
      <c r="H22" s="5">
        <v>2</v>
      </c>
      <c r="M22" s="5">
        <v>1</v>
      </c>
      <c r="N22" s="5">
        <v>1</v>
      </c>
      <c r="O22" s="5">
        <v>1</v>
      </c>
      <c r="P22" s="5">
        <v>20</v>
      </c>
    </row>
    <row r="23" customHeight="1" spans="1:16">
      <c r="A23" s="8">
        <v>22</v>
      </c>
      <c r="B23" s="8" t="str">
        <f>VLOOKUP(F23,[3]Sheet1!$K:$L,2,FALSE)</f>
        <v>推销员</v>
      </c>
      <c r="C23" s="8" t="str">
        <f>VLOOKUP(G23,[3]Sheet1!$M:N,2,FALSE)</f>
        <v>包间的门突然被不适时地敲响了，难道是特殊服务？</v>
      </c>
      <c r="D23" s="8" t="str">
        <f>VLOOKUP(G23,[3]Sheet1!$M:R,4,FALSE)</f>
        <v>【动作】完成后筹码增加1</v>
      </c>
      <c r="E23" s="8">
        <f>VLOOKUP(A23,[3]Sheet1!$A:$J,10,FALSE)</f>
        <v>0</v>
      </c>
      <c r="F23" s="5" t="s">
        <v>102</v>
      </c>
      <c r="G23" s="5" t="s">
        <v>103</v>
      </c>
      <c r="H23" s="5">
        <v>4</v>
      </c>
      <c r="M23" s="5">
        <v>1</v>
      </c>
      <c r="N23" s="5">
        <v>1</v>
      </c>
      <c r="O23" s="5">
        <v>2</v>
      </c>
      <c r="P23" s="5">
        <v>12</v>
      </c>
    </row>
    <row r="24" customHeight="1" spans="1:16">
      <c r="A24" s="8">
        <v>23</v>
      </c>
      <c r="B24" s="8" t="str">
        <f>VLOOKUP(F24,[3]Sheet1!$K:$L,2,FALSE)</f>
        <v>三言两语</v>
      </c>
      <c r="C24" s="8" t="str">
        <f>VLOOKUP(G24,[3]Sheet1!$M:N,2,FALSE)</f>
        <v>洛璃裹着浴巾走了出来，看样子好像酒醒了一些。</v>
      </c>
      <c r="D24" s="8" t="str">
        <f>VLOOKUP(G24,[3]Sheet1!$M:R,4,FALSE)</f>
        <v>【言语】完成后得到从善如流</v>
      </c>
      <c r="E24" s="8">
        <f>VLOOKUP(A24,[3]Sheet1!$A:$J,10,FALSE)</f>
        <v>0</v>
      </c>
      <c r="F24" s="5" t="s">
        <v>106</v>
      </c>
      <c r="G24" s="5" t="s">
        <v>107</v>
      </c>
      <c r="H24" s="5">
        <v>2</v>
      </c>
      <c r="M24" s="5">
        <v>1</v>
      </c>
      <c r="N24" s="5">
        <v>2</v>
      </c>
      <c r="O24" s="5" t="s">
        <v>204</v>
      </c>
      <c r="P24" s="5" t="s">
        <v>211</v>
      </c>
    </row>
    <row r="25" customHeight="1" spans="1:16">
      <c r="A25" s="8">
        <v>24</v>
      </c>
      <c r="B25" s="8" t="str">
        <f>VLOOKUP(F25,[3]Sheet1!$K:$L,2,FALSE)</f>
        <v>新开一轮</v>
      </c>
      <c r="C25" s="8" t="str">
        <f>VLOOKUP(G25,[3]Sheet1!$M:N,2,FALSE)</f>
        <v>她走路突然打了个踉跄，似乎洗浴的时间久了，有些站不稳。</v>
      </c>
      <c r="D25" s="8" t="str">
        <f>VLOOKUP(G25,[3]Sheet1!$M:R,4,FALSE)</f>
        <v>【动作】完成后触发【微醺】</v>
      </c>
      <c r="E25" s="8">
        <f>VLOOKUP(A25,[3]Sheet1!$A:$J,10,FALSE)</f>
        <v>0</v>
      </c>
      <c r="F25" s="5" t="s">
        <v>110</v>
      </c>
      <c r="G25" s="5" t="s">
        <v>111</v>
      </c>
      <c r="H25" s="5">
        <v>3</v>
      </c>
      <c r="M25" s="5">
        <v>1</v>
      </c>
      <c r="N25" s="5">
        <v>1</v>
      </c>
      <c r="O25" s="5">
        <v>4</v>
      </c>
      <c r="P25" s="5">
        <v>10</v>
      </c>
    </row>
    <row r="26" customHeight="1" spans="1:16">
      <c r="A26" s="8">
        <v>25</v>
      </c>
      <c r="B26" s="8" t="str">
        <f>VLOOKUP(F26,[3]Sheet1!$K:$L,2,FALSE)</f>
        <v>女人的脸</v>
      </c>
      <c r="C26" s="8" t="str">
        <f>VLOOKUP(G26,[3]Sheet1!$M:N,2,FALSE)</f>
        <v>她突然闹起了小脾气，你一时甚至弄不明白为什么，但你清楚此刻你身在雷池中。</v>
      </c>
      <c r="D26" s="8" t="str">
        <f>VLOOKUP(G26,[3]Sheet1!$M:R,4,FALSE)</f>
        <v>【动作】</v>
      </c>
      <c r="E26" s="8">
        <f>VLOOKUP(A26,[3]Sheet1!$A:$J,10,FALSE)</f>
        <v>0</v>
      </c>
      <c r="F26" s="5" t="s">
        <v>114</v>
      </c>
      <c r="G26" s="5" t="s">
        <v>115</v>
      </c>
      <c r="H26" s="5">
        <v>4</v>
      </c>
      <c r="I26" s="5">
        <v>10</v>
      </c>
      <c r="J26" s="5">
        <v>0</v>
      </c>
      <c r="K26" s="5">
        <v>4</v>
      </c>
      <c r="L26" s="5">
        <v>11</v>
      </c>
      <c r="M26" s="5">
        <v>1</v>
      </c>
      <c r="N26" s="5">
        <v>2</v>
      </c>
      <c r="O26" s="5">
        <v>1</v>
      </c>
      <c r="P26" s="5">
        <v>15</v>
      </c>
    </row>
    <row r="27" customHeight="1" spans="1:16">
      <c r="A27" s="8">
        <v>26</v>
      </c>
      <c r="B27" s="8" t="str">
        <f>VLOOKUP(F27,[3]Sheet1!$K:$L,2,FALSE)</f>
        <v>渐入佳境</v>
      </c>
      <c r="C27" s="8" t="str">
        <f>VLOOKUP(G27,[3]Sheet1!$M:N,2,FALSE)</f>
        <v>洛璃迷离的看着你，似在索吻，又像在期待其他更过分的事情。</v>
      </c>
      <c r="D27" s="8" t="str">
        <f>VLOOKUP(G27,[3]Sheet1!$M:R,4,FALSE)</f>
        <v>【心】</v>
      </c>
      <c r="E27" s="8">
        <f>VLOOKUP(A27,[3]Sheet1!$A:$J,10,FALSE)</f>
        <v>0</v>
      </c>
      <c r="F27" s="5" t="s">
        <v>118</v>
      </c>
      <c r="G27" s="5" t="s">
        <v>119</v>
      </c>
      <c r="H27" s="5">
        <v>6</v>
      </c>
      <c r="M27" s="5">
        <v>1</v>
      </c>
      <c r="N27" s="5">
        <v>4</v>
      </c>
      <c r="O27" s="5" t="s">
        <v>195</v>
      </c>
      <c r="P27" s="5" t="s">
        <v>212</v>
      </c>
    </row>
    <row r="28" customHeight="1" spans="1:12">
      <c r="A28" s="8">
        <v>27</v>
      </c>
      <c r="B28" s="8" t="str">
        <f>VLOOKUP(F28,[3]Sheet1!$K:$L,2,FALSE)</f>
        <v>21点</v>
      </c>
      <c r="C28" s="8" t="str">
        <f>VLOOKUP(G28,[3]Sheet1!$M:N,2,FALSE)</f>
        <v>她突然把你推了开来，说想要和你来一场特别的赌局，你赢了的话就答应你一件事。</v>
      </c>
      <c r="D28" s="8" t="str">
        <f>VLOOKUP(G28,[3]Sheet1!$M:R,4,FALSE)</f>
        <v>可以打入任何牌，检定的结果会累计在事件上</v>
      </c>
      <c r="E28" s="8">
        <f>VLOOKUP(A28,[3]Sheet1!$A:$J,10,FALSE)</f>
        <v>0</v>
      </c>
      <c r="F28" s="5" t="s">
        <v>122</v>
      </c>
      <c r="G28" s="5" t="s">
        <v>123</v>
      </c>
      <c r="I28" s="5">
        <v>2</v>
      </c>
      <c r="J28" s="5">
        <v>0</v>
      </c>
      <c r="K28" s="5">
        <v>14</v>
      </c>
      <c r="L28" s="5">
        <v>0</v>
      </c>
    </row>
    <row r="29" customHeight="1" spans="1:7">
      <c r="A29" s="8">
        <v>28</v>
      </c>
      <c r="B29" s="8" t="str">
        <f>VLOOKUP(F29,[3]Sheet1!$K:$L,2,FALSE)</f>
        <v>水声</v>
      </c>
      <c r="C29" s="8" t="str">
        <f>VLOOKUP(G29,[3]Sheet1!$M:N,2,FALSE)</f>
        <v>尽管此刻你与洛璃仅有一墙之隔，能够回应心中这份躁动的只有水声。</v>
      </c>
      <c r="D29" s="8" t="str">
        <f>VLOOKUP(G29,[3]Sheet1!$M:R,4,FALSE)</f>
        <v>无法打入卡牌。该事件结束后会清除场上全部一般事件。</v>
      </c>
      <c r="E29" s="8">
        <f>VLOOKUP(A29,[3]Sheet1!$A:$J,10,FALSE)</f>
        <v>0</v>
      </c>
      <c r="F29" s="5" t="s">
        <v>126</v>
      </c>
      <c r="G29" s="5" t="s">
        <v>127</v>
      </c>
    </row>
    <row r="30" customHeight="1" spans="1:16">
      <c r="A30" s="8">
        <v>29</v>
      </c>
      <c r="B30" s="8" t="str">
        <f>VLOOKUP(F30,[3]Sheet1!$K:$L,2,FALSE)</f>
        <v>打破僵局</v>
      </c>
      <c r="C30" s="8" t="str">
        <f>VLOOKUP(G30,[3]Sheet1!$M:N,2,FALSE)</f>
        <v>是时候打破局面了。</v>
      </c>
      <c r="D30" s="8" t="str">
        <f>VLOOKUP(G30,[3]Sheet1!$M:R,4,FALSE)</f>
        <v>打入任一卡牌将其消耗，并得到【亲吻】</v>
      </c>
      <c r="E30" s="8">
        <f>VLOOKUP(A30,[3]Sheet1!$A:$J,10,FALSE)</f>
        <v>0</v>
      </c>
      <c r="F30" s="5" t="s">
        <v>130</v>
      </c>
      <c r="G30" s="5" t="s">
        <v>131</v>
      </c>
      <c r="H30" s="5">
        <v>9</v>
      </c>
      <c r="I30" s="5">
        <v>4</v>
      </c>
      <c r="J30" s="5">
        <v>0</v>
      </c>
      <c r="K30" s="5" t="s">
        <v>213</v>
      </c>
      <c r="L30" s="5" t="s">
        <v>205</v>
      </c>
      <c r="M30" s="5">
        <v>8</v>
      </c>
      <c r="N30" s="5">
        <v>0</v>
      </c>
      <c r="O30" s="5">
        <v>14</v>
      </c>
      <c r="P30" s="5">
        <v>0</v>
      </c>
    </row>
    <row r="31" customHeight="1" spans="1:16">
      <c r="A31" s="8">
        <v>30</v>
      </c>
      <c r="B31" s="8" t="str">
        <f>VLOOKUP(F31,[3]Sheet1!$K:$L,2,FALSE)</f>
        <v>回应期待</v>
      </c>
      <c r="C31" s="8" t="str">
        <f>VLOOKUP(G31,[3]Sheet1!$M:N,2,FALSE)</f>
        <v>不想要更进一步吗？</v>
      </c>
      <c r="D31" s="8" t="str">
        <f>VLOOKUP(G31,[3]Sheet1!$M:R,4,FALSE)</f>
        <v>打入任一卡牌将其消耗，并得到【爱抚】</v>
      </c>
      <c r="E31" s="8">
        <f>VLOOKUP(A31,[3]Sheet1!$A:$J,10,FALSE)</f>
        <v>0</v>
      </c>
      <c r="F31" s="5" t="s">
        <v>134</v>
      </c>
      <c r="G31" s="5" t="s">
        <v>135</v>
      </c>
      <c r="H31" s="5">
        <v>9</v>
      </c>
      <c r="M31" s="5">
        <v>1</v>
      </c>
      <c r="N31" s="5" t="s">
        <v>210</v>
      </c>
      <c r="O31" s="5">
        <v>2</v>
      </c>
      <c r="P31" s="5" t="s">
        <v>214</v>
      </c>
    </row>
    <row r="32" customHeight="1" spans="1:7">
      <c r="A32" s="8">
        <v>31</v>
      </c>
      <c r="B32" s="8">
        <f>VLOOKUP(F32,[3]Sheet1!$K:$L,2,FALSE)</f>
        <v>0</v>
      </c>
      <c r="C32" s="8">
        <f>VLOOKUP(G32,[3]Sheet1!$M:N,2,FALSE)</f>
        <v>0</v>
      </c>
      <c r="D32" s="8">
        <f>VLOOKUP(G32,[3]Sheet1!$M:R,4,FALSE)</f>
        <v>0</v>
      </c>
      <c r="E32" s="8">
        <f>VLOOKUP(A32,[3]Sheet1!$A:$J,10,FALSE)</f>
        <v>0</v>
      </c>
      <c r="F32" s="5" t="s">
        <v>138</v>
      </c>
      <c r="G32" s="5" t="s">
        <v>139</v>
      </c>
    </row>
    <row r="33" customHeight="1" spans="1:7">
      <c r="A33" s="8">
        <v>32</v>
      </c>
      <c r="B33" s="8">
        <f>VLOOKUP(F33,[3]Sheet1!$K:$L,2,FALSE)</f>
        <v>0</v>
      </c>
      <c r="C33" s="8">
        <f>VLOOKUP(G33,[3]Sheet1!$M:N,2,FALSE)</f>
        <v>0</v>
      </c>
      <c r="D33" s="8">
        <f>VLOOKUP(G33,[3]Sheet1!$M:R,4,FALSE)</f>
        <v>0</v>
      </c>
      <c r="E33" s="8">
        <f>VLOOKUP(A33,[3]Sheet1!$A:$J,10,FALSE)</f>
        <v>0</v>
      </c>
      <c r="F33" s="5" t="s">
        <v>142</v>
      </c>
      <c r="G33" s="5" t="s">
        <v>143</v>
      </c>
    </row>
    <row r="34" customHeight="1" spans="1:12">
      <c r="A34" s="8">
        <v>33</v>
      </c>
      <c r="B34" s="8" t="str">
        <f>VLOOKUP(F34,[3]Sheet1!$K:$L,2,FALSE)</f>
        <v>“善解人意”</v>
      </c>
      <c r="C34" s="8" t="str">
        <f>VLOOKUP(G34,[3]Sheet1!$M:N,2,FALSE)</f>
        <v>还有什么可犹豫的呢？在你们之间碍手碍脚的一切，现在都已经被抛到一边了。</v>
      </c>
      <c r="D34" s="8" t="str">
        <f>VLOOKUP(G34,[3]Sheet1!$M:R,4,FALSE)</f>
        <v>无法打入卡牌</v>
      </c>
      <c r="E34" s="8">
        <f>VLOOKUP(A34,[3]Sheet1!$A:$J,10,FALSE)</f>
        <v>0</v>
      </c>
      <c r="F34" s="5" t="s">
        <v>146</v>
      </c>
      <c r="G34" s="5" t="s">
        <v>147</v>
      </c>
      <c r="I34" s="5" t="s">
        <v>215</v>
      </c>
      <c r="J34" s="5" t="s">
        <v>216</v>
      </c>
      <c r="K34" s="5" t="s">
        <v>217</v>
      </c>
      <c r="L34" s="5" t="s">
        <v>218</v>
      </c>
    </row>
    <row r="35" customHeight="1" spans="1:16">
      <c r="A35" s="8">
        <v>34</v>
      </c>
      <c r="B35" s="8" t="str">
        <f>VLOOKUP(F35,[3]Sheet1!$K:$L,2,FALSE)</f>
        <v>微醺</v>
      </c>
      <c r="C35" s="8" t="str">
        <f>VLOOKUP(G35,[3]Sheet1!$M:N,2,FALSE)</f>
        <v>酒精的作用下，她的脸颊开始泛红，目光时而游离。</v>
      </c>
      <c r="D35" s="8" t="str">
        <f>VLOOKUP(G35,[3]Sheet1!$M:R,4,FALSE)</f>
        <v>只能打入【劝酒】</v>
      </c>
      <c r="E35" s="8">
        <f>VLOOKUP(A35,[3]Sheet1!$A:$J,10,FALSE)</f>
        <v>0</v>
      </c>
      <c r="F35" s="5" t="s">
        <v>150</v>
      </c>
      <c r="G35" s="5" t="s">
        <v>151</v>
      </c>
      <c r="H35" s="5">
        <v>3</v>
      </c>
      <c r="I35" s="5">
        <v>5</v>
      </c>
      <c r="J35" s="5">
        <v>0</v>
      </c>
      <c r="K35" s="5">
        <v>7</v>
      </c>
      <c r="L35" s="5">
        <v>1</v>
      </c>
      <c r="M35" s="5">
        <v>3</v>
      </c>
      <c r="N35" s="5">
        <v>4</v>
      </c>
      <c r="O35" s="5" t="s">
        <v>186</v>
      </c>
      <c r="P35" s="5" t="s">
        <v>219</v>
      </c>
    </row>
    <row r="36" customHeight="1" spans="1:16">
      <c r="A36" s="8">
        <v>35</v>
      </c>
      <c r="B36" s="8" t="str">
        <f>VLOOKUP(F36,[3]Sheet1!$K:$L,2,FALSE)</f>
        <v>微醺</v>
      </c>
      <c r="C36" s="8" t="str">
        <f>VLOOKUP(G36,[3]Sheet1!$M:N,2,FALSE)</f>
        <v>酒精的作用下，她的脸颊开始泛红，目光时而游离。</v>
      </c>
      <c r="D36" s="8" t="str">
        <f>VLOOKUP(G36,[3]Sheet1!$M:R,4,FALSE)</f>
        <v>只能打入【劝酒】</v>
      </c>
      <c r="E36" s="8">
        <f>VLOOKUP(A36,[3]Sheet1!$A:$J,10,FALSE)</f>
        <v>0</v>
      </c>
      <c r="F36" s="5" t="s">
        <v>154</v>
      </c>
      <c r="G36" s="5" t="s">
        <v>155</v>
      </c>
      <c r="H36" s="5">
        <v>2</v>
      </c>
      <c r="I36" s="5">
        <v>5</v>
      </c>
      <c r="J36" s="5">
        <v>0</v>
      </c>
      <c r="K36" s="5">
        <v>7</v>
      </c>
      <c r="L36" s="5">
        <v>1</v>
      </c>
      <c r="M36" s="5">
        <v>3</v>
      </c>
      <c r="N36" s="5">
        <v>4</v>
      </c>
      <c r="O36" s="5" t="s">
        <v>186</v>
      </c>
      <c r="P36" s="5" t="s">
        <v>220</v>
      </c>
    </row>
    <row r="37" customHeight="1" spans="1:16">
      <c r="A37" s="8">
        <v>36</v>
      </c>
      <c r="B37" s="8" t="str">
        <f>VLOOKUP(F37,[3]Sheet1!$K:$L,2,FALSE)</f>
        <v>微醺</v>
      </c>
      <c r="C37" s="8" t="str">
        <f>VLOOKUP(G37,[3]Sheet1!$M:N,2,FALSE)</f>
        <v>酒精的作用下，她的脸颊开始泛红，目光时而游离。</v>
      </c>
      <c r="D37" s="8" t="str">
        <f>VLOOKUP(G37,[3]Sheet1!$M:R,4,FALSE)</f>
        <v>只能打入【劝酒】</v>
      </c>
      <c r="E37" s="8">
        <f>VLOOKUP(A37,[3]Sheet1!$A:$J,10,FALSE)</f>
        <v>0</v>
      </c>
      <c r="F37" s="5" t="s">
        <v>158</v>
      </c>
      <c r="G37" s="5" t="s">
        <v>159</v>
      </c>
      <c r="H37" s="5">
        <v>1</v>
      </c>
      <c r="I37" s="5">
        <v>5</v>
      </c>
      <c r="J37" s="5">
        <v>0</v>
      </c>
      <c r="K37" s="5">
        <v>7</v>
      </c>
      <c r="L37" s="5">
        <v>1</v>
      </c>
      <c r="M37" s="5">
        <v>3</v>
      </c>
      <c r="N37" s="5">
        <v>4</v>
      </c>
      <c r="O37" s="5" t="s">
        <v>186</v>
      </c>
      <c r="P37" s="5" t="s">
        <v>221</v>
      </c>
    </row>
    <row r="38" customHeight="1" spans="1:14">
      <c r="A38" s="8">
        <v>37</v>
      </c>
      <c r="B38" s="8" t="str">
        <f>VLOOKUP(F38,[3]Sheet1!$K:$L,2,FALSE)</f>
        <v>闲聊</v>
      </c>
      <c r="C38" s="8" t="str">
        <f>VLOOKUP(G38,[3]Sheet1!$M:N,2,FALSE)</f>
        <v>急着吃饭，暂时没有</v>
      </c>
      <c r="D38" s="8">
        <f>VLOOKUP(G38,[3]Sheet1!$M:R,4,FALSE)</f>
        <v>0</v>
      </c>
      <c r="E38" s="8">
        <f>VLOOKUP(A38,[3]Sheet1!$A:$J,10,FALSE)</f>
        <v>0</v>
      </c>
      <c r="F38" s="5" t="s">
        <v>162</v>
      </c>
      <c r="G38" s="5" t="s">
        <v>163</v>
      </c>
      <c r="H38" s="5">
        <v>99</v>
      </c>
      <c r="I38" s="5">
        <v>8</v>
      </c>
      <c r="J38" s="5">
        <v>0</v>
      </c>
      <c r="K38" s="5">
        <v>14</v>
      </c>
      <c r="L38" s="5">
        <v>0</v>
      </c>
      <c r="M38" s="5">
        <v>1</v>
      </c>
      <c r="N38" s="5" t="s">
        <v>210</v>
      </c>
    </row>
    <row r="39" customHeight="1" spans="1:7">
      <c r="A39" s="8">
        <v>38</v>
      </c>
      <c r="B39" s="8">
        <f>VLOOKUP(A39,[3]Sheet1!$A:$G,7,FALSE)</f>
        <v>0</v>
      </c>
      <c r="C39" s="8">
        <f>VLOOKUP(A39,[3]Sheet1!$A:$H,8,FALSE)</f>
        <v>0</v>
      </c>
      <c r="D39" s="8"/>
      <c r="E39" s="8">
        <f>VLOOKUP(A39,[3]Sheet1!$A:$J,10,FALSE)</f>
        <v>0</v>
      </c>
      <c r="F39" s="5"/>
      <c r="G39" s="5"/>
    </row>
    <row r="40" customHeight="1" spans="1:7">
      <c r="A40" s="8">
        <v>39</v>
      </c>
      <c r="B40" s="8">
        <f>VLOOKUP(A40,[3]Sheet1!$A:$G,7,FALSE)</f>
        <v>0</v>
      </c>
      <c r="C40" s="8">
        <f>VLOOKUP(A40,[3]Sheet1!$A:$H,8,FALSE)</f>
        <v>0</v>
      </c>
      <c r="D40" s="8"/>
      <c r="E40" s="8">
        <f>VLOOKUP(A40,[3]Sheet1!$A:$J,10,FALSE)</f>
        <v>0</v>
      </c>
      <c r="F40" s="5"/>
      <c r="G40" s="5"/>
    </row>
    <row r="41" customHeight="1" spans="1:7">
      <c r="A41" s="8">
        <v>40</v>
      </c>
      <c r="B41" s="8">
        <f>VLOOKUP(A41,[3]Sheet1!$A:$G,7,FALSE)</f>
        <v>0</v>
      </c>
      <c r="C41" s="8">
        <f>VLOOKUP(A41,[3]Sheet1!$A:$H,8,FALSE)</f>
        <v>0</v>
      </c>
      <c r="D41" s="8"/>
      <c r="E41" s="8">
        <f>VLOOKUP(A41,[3]Sheet1!$A:$J,10,FALSE)</f>
        <v>0</v>
      </c>
      <c r="F41" s="5"/>
      <c r="G41" s="5"/>
    </row>
    <row r="42" customHeight="1" spans="1:7">
      <c r="A42" s="8">
        <v>41</v>
      </c>
      <c r="B42" s="8" t="e">
        <f>VLOOKUP(A42,[3]Sheet1!$A:$G,7,FALSE)</f>
        <v>#N/A</v>
      </c>
      <c r="C42" s="8" t="e">
        <f>VLOOKUP(A42,[3]Sheet1!$A:$H,8,FALSE)</f>
        <v>#N/A</v>
      </c>
      <c r="D42" s="8"/>
      <c r="E42" s="8" t="e">
        <f>VLOOKUP(A42,[3]Sheet1!$A:$J,10,FALSE)</f>
        <v>#N/A</v>
      </c>
      <c r="F42" s="5"/>
      <c r="G42" s="5"/>
    </row>
    <row r="43" customHeight="1" spans="1:7">
      <c r="A43" s="8">
        <v>42</v>
      </c>
      <c r="B43" s="8" t="e">
        <f>VLOOKUP(A43,[3]Sheet1!$A:$G,7,FALSE)</f>
        <v>#N/A</v>
      </c>
      <c r="C43" s="8" t="e">
        <f>VLOOKUP(A43,[3]Sheet1!$A:$H,8,FALSE)</f>
        <v>#N/A</v>
      </c>
      <c r="D43" s="8"/>
      <c r="E43" s="8" t="e">
        <f>VLOOKUP(A43,[3]Sheet1!$A:$J,10,FALSE)</f>
        <v>#N/A</v>
      </c>
      <c r="F43" s="5"/>
      <c r="G43" s="5"/>
    </row>
    <row r="44" customHeight="1" spans="1:7">
      <c r="A44" s="8">
        <v>43</v>
      </c>
      <c r="B44" s="8" t="e">
        <f>VLOOKUP(A44,[3]Sheet1!$A:$G,7,FALSE)</f>
        <v>#N/A</v>
      </c>
      <c r="C44" s="8" t="e">
        <f>VLOOKUP(A44,[3]Sheet1!$A:$H,8,FALSE)</f>
        <v>#N/A</v>
      </c>
      <c r="D44" s="8"/>
      <c r="E44" s="8" t="e">
        <f>VLOOKUP(A44,[3]Sheet1!$A:$J,10,FALSE)</f>
        <v>#N/A</v>
      </c>
      <c r="F44" s="5"/>
      <c r="G44" s="5"/>
    </row>
    <row r="45" customHeight="1" spans="1:7">
      <c r="A45" s="8">
        <v>44</v>
      </c>
      <c r="B45" s="8" t="e">
        <f>VLOOKUP(A45,[3]Sheet1!$A:$G,7,FALSE)</f>
        <v>#N/A</v>
      </c>
      <c r="C45" s="8" t="e">
        <f>VLOOKUP(A45,[3]Sheet1!$A:$H,8,FALSE)</f>
        <v>#N/A</v>
      </c>
      <c r="D45" s="8"/>
      <c r="E45" s="8" t="e">
        <f>VLOOKUP(A45,[3]Sheet1!$A:$J,10,FALSE)</f>
        <v>#N/A</v>
      </c>
      <c r="F45" s="5"/>
      <c r="G45" s="5"/>
    </row>
    <row r="46" customHeight="1" spans="1:7">
      <c r="A46" s="8">
        <v>45</v>
      </c>
      <c r="B46" s="8" t="e">
        <f>VLOOKUP(A46,[3]Sheet1!$A:$G,7,FALSE)</f>
        <v>#N/A</v>
      </c>
      <c r="C46" s="8" t="e">
        <f>VLOOKUP(A46,[3]Sheet1!$A:$H,8,FALSE)</f>
        <v>#N/A</v>
      </c>
      <c r="D46" s="8"/>
      <c r="E46" s="8" t="e">
        <f>VLOOKUP(A46,[3]Sheet1!$A:$J,10,FALSE)</f>
        <v>#N/A</v>
      </c>
      <c r="F46" s="5"/>
      <c r="G46" s="5"/>
    </row>
    <row r="47" customHeight="1" spans="1:7">
      <c r="A47" s="8">
        <v>46</v>
      </c>
      <c r="B47" s="8" t="e">
        <f>VLOOKUP(A47,[3]Sheet1!$A:$G,7,FALSE)</f>
        <v>#N/A</v>
      </c>
      <c r="C47" s="8" t="e">
        <f>VLOOKUP(A47,[3]Sheet1!$A:$H,8,FALSE)</f>
        <v>#N/A</v>
      </c>
      <c r="D47" s="8"/>
      <c r="E47" s="8" t="e">
        <f>VLOOKUP(A47,[3]Sheet1!$A:$J,10,FALSE)</f>
        <v>#N/A</v>
      </c>
      <c r="F47" s="5"/>
      <c r="G47" s="5"/>
    </row>
    <row r="48" customHeight="1" spans="1:7">
      <c r="A48" s="8">
        <v>47</v>
      </c>
      <c r="B48" s="8" t="e">
        <f>VLOOKUP(A48,[3]Sheet1!$A:$G,7,FALSE)</f>
        <v>#N/A</v>
      </c>
      <c r="C48" s="8" t="e">
        <f>VLOOKUP(A48,[3]Sheet1!$A:$H,8,FALSE)</f>
        <v>#N/A</v>
      </c>
      <c r="D48" s="8"/>
      <c r="E48" s="8" t="e">
        <f>VLOOKUP(A48,[3]Sheet1!$A:$J,10,FALSE)</f>
        <v>#N/A</v>
      </c>
      <c r="F48" s="5"/>
      <c r="G48" s="5"/>
    </row>
    <row r="49" customHeight="1" spans="1:7">
      <c r="A49" s="8">
        <v>48</v>
      </c>
      <c r="B49" s="8" t="e">
        <f>VLOOKUP(A49,[3]Sheet1!$A:$G,7,FALSE)</f>
        <v>#N/A</v>
      </c>
      <c r="C49" s="8" t="e">
        <f>VLOOKUP(A49,[3]Sheet1!$A:$H,8,FALSE)</f>
        <v>#N/A</v>
      </c>
      <c r="D49" s="8"/>
      <c r="E49" s="8" t="e">
        <f>VLOOKUP(A49,[3]Sheet1!$A:$J,10,FALSE)</f>
        <v>#N/A</v>
      </c>
      <c r="F49" s="5"/>
      <c r="G49" s="5"/>
    </row>
    <row r="50" customHeight="1" spans="1:7">
      <c r="A50" s="8">
        <v>49</v>
      </c>
      <c r="B50" s="8" t="e">
        <f>VLOOKUP(A50,[3]Sheet1!$A:$G,7,FALSE)</f>
        <v>#N/A</v>
      </c>
      <c r="C50" s="8" t="e">
        <f>VLOOKUP(A50,[3]Sheet1!$A:$H,8,FALSE)</f>
        <v>#N/A</v>
      </c>
      <c r="D50" s="8"/>
      <c r="E50" s="8" t="e">
        <f>VLOOKUP(A50,[3]Sheet1!$A:$J,10,FALSE)</f>
        <v>#N/A</v>
      </c>
      <c r="F50" s="5"/>
      <c r="G50" s="5"/>
    </row>
    <row r="51" customHeight="1" spans="1:7">
      <c r="A51" s="8">
        <v>50</v>
      </c>
      <c r="B51" s="8" t="e">
        <f>VLOOKUP(A51,[3]Sheet1!$A:$G,7,FALSE)</f>
        <v>#N/A</v>
      </c>
      <c r="C51" s="8" t="e">
        <f>VLOOKUP(A51,[3]Sheet1!$A:$H,8,FALSE)</f>
        <v>#N/A</v>
      </c>
      <c r="D51" s="8"/>
      <c r="E51" s="8" t="e">
        <f>VLOOKUP(A51,[3]Sheet1!$A:$J,10,FALSE)</f>
        <v>#N/A</v>
      </c>
      <c r="F51" s="5"/>
      <c r="G51" s="5"/>
    </row>
    <row r="52" customHeight="1" spans="1:7">
      <c r="A52" s="8">
        <v>51</v>
      </c>
      <c r="B52" s="8" t="e">
        <f>VLOOKUP(A52,[3]Sheet1!$A:$G,7,FALSE)</f>
        <v>#N/A</v>
      </c>
      <c r="C52" s="8" t="e">
        <f>VLOOKUP(A52,[3]Sheet1!$A:$H,8,FALSE)</f>
        <v>#N/A</v>
      </c>
      <c r="D52" s="8"/>
      <c r="E52" s="8" t="e">
        <f>VLOOKUP(A52,[3]Sheet1!$A:$J,10,FALSE)</f>
        <v>#N/A</v>
      </c>
      <c r="F52" s="5"/>
      <c r="G52" s="5"/>
    </row>
    <row r="53" customHeight="1" spans="1:7">
      <c r="A53" s="8">
        <v>52</v>
      </c>
      <c r="B53" s="8" t="e">
        <f>VLOOKUP(A53,[3]Sheet1!$A:$G,7,FALSE)</f>
        <v>#N/A</v>
      </c>
      <c r="C53" s="8" t="e">
        <f>VLOOKUP(A53,[3]Sheet1!$A:$H,8,FALSE)</f>
        <v>#N/A</v>
      </c>
      <c r="D53" s="8"/>
      <c r="E53" s="8" t="e">
        <f>VLOOKUP(A53,[3]Sheet1!$A:$J,10,FALSE)</f>
        <v>#N/A</v>
      </c>
      <c r="F53" s="5"/>
      <c r="G53" s="5"/>
    </row>
    <row r="54" customHeight="1" spans="1:7">
      <c r="A54" s="8">
        <v>53</v>
      </c>
      <c r="B54" s="8" t="e">
        <f>VLOOKUP(A54,[3]Sheet1!$A:$G,7,FALSE)</f>
        <v>#N/A</v>
      </c>
      <c r="C54" s="8" t="e">
        <f>VLOOKUP(A54,[3]Sheet1!$A:$H,8,FALSE)</f>
        <v>#N/A</v>
      </c>
      <c r="D54" s="8"/>
      <c r="E54" s="8" t="e">
        <f>VLOOKUP(A54,[3]Sheet1!$A:$J,10,FALSE)</f>
        <v>#N/A</v>
      </c>
      <c r="F54" s="5"/>
      <c r="G54" s="5"/>
    </row>
    <row r="55" customHeight="1" spans="1:7">
      <c r="A55" s="8">
        <v>54</v>
      </c>
      <c r="B55" s="8" t="e">
        <f>VLOOKUP(A55,[3]Sheet1!$A:$G,7,FALSE)</f>
        <v>#N/A</v>
      </c>
      <c r="C55" s="8" t="e">
        <f>VLOOKUP(A55,[3]Sheet1!$A:$H,8,FALSE)</f>
        <v>#N/A</v>
      </c>
      <c r="D55" s="8"/>
      <c r="E55" s="8" t="e">
        <f>VLOOKUP(A55,[3]Sheet1!$A:$J,10,FALSE)</f>
        <v>#N/A</v>
      </c>
      <c r="F55" s="5"/>
      <c r="G55" s="5"/>
    </row>
    <row r="56" customHeight="1" spans="1:7">
      <c r="A56" s="8">
        <v>55</v>
      </c>
      <c r="B56" s="8" t="e">
        <f>VLOOKUP(A56,[3]Sheet1!$A:$G,7,FALSE)</f>
        <v>#N/A</v>
      </c>
      <c r="C56" s="8" t="e">
        <f>VLOOKUP(A56,[3]Sheet1!$A:$H,8,FALSE)</f>
        <v>#N/A</v>
      </c>
      <c r="D56" s="8"/>
      <c r="E56" s="8" t="e">
        <f>VLOOKUP(A56,[3]Sheet1!$A:$J,10,FALSE)</f>
        <v>#N/A</v>
      </c>
      <c r="F56" s="5"/>
      <c r="G56" s="5"/>
    </row>
    <row r="57" customHeight="1" spans="1:7">
      <c r="A57" s="8">
        <v>56</v>
      </c>
      <c r="B57" s="8" t="e">
        <f>VLOOKUP(A57,[3]Sheet1!$A:$G,7,FALSE)</f>
        <v>#N/A</v>
      </c>
      <c r="C57" s="8" t="e">
        <f>VLOOKUP(A57,[3]Sheet1!$A:$H,8,FALSE)</f>
        <v>#N/A</v>
      </c>
      <c r="D57" s="8"/>
      <c r="E57" s="8" t="e">
        <f>VLOOKUP(A57,[3]Sheet1!$A:$J,10,FALSE)</f>
        <v>#N/A</v>
      </c>
      <c r="F57" s="5"/>
      <c r="G57" s="5"/>
    </row>
    <row r="58" customHeight="1" spans="1:7">
      <c r="A58" s="8">
        <v>57</v>
      </c>
      <c r="B58" s="8" t="e">
        <f>VLOOKUP(A58,[3]Sheet1!$A:$G,7,FALSE)</f>
        <v>#N/A</v>
      </c>
      <c r="C58" s="8" t="e">
        <f>VLOOKUP(A58,[3]Sheet1!$A:$H,8,FALSE)</f>
        <v>#N/A</v>
      </c>
      <c r="D58" s="8"/>
      <c r="E58" s="8" t="e">
        <f>VLOOKUP(A58,[3]Sheet1!$A:$J,10,FALSE)</f>
        <v>#N/A</v>
      </c>
      <c r="F58" s="5"/>
      <c r="G58" s="5"/>
    </row>
    <row r="59" customHeight="1" spans="1:7">
      <c r="A59" s="8">
        <v>58</v>
      </c>
      <c r="B59" s="8" t="e">
        <f>VLOOKUP(A59,[3]Sheet1!$A:$G,7,FALSE)</f>
        <v>#N/A</v>
      </c>
      <c r="C59" s="8" t="e">
        <f>VLOOKUP(A59,[3]Sheet1!$A:$H,8,FALSE)</f>
        <v>#N/A</v>
      </c>
      <c r="D59" s="8"/>
      <c r="E59" s="8" t="e">
        <f>VLOOKUP(A59,[3]Sheet1!$A:$J,10,FALSE)</f>
        <v>#N/A</v>
      </c>
      <c r="F59" s="5"/>
      <c r="G59" s="5"/>
    </row>
    <row r="60" customHeight="1" spans="1:7">
      <c r="A60" s="8">
        <v>59</v>
      </c>
      <c r="B60" s="8" t="e">
        <f>VLOOKUP(A60,[3]Sheet1!$A:$G,7,FALSE)</f>
        <v>#N/A</v>
      </c>
      <c r="C60" s="8" t="e">
        <f>VLOOKUP(A60,[3]Sheet1!$A:$H,8,FALSE)</f>
        <v>#N/A</v>
      </c>
      <c r="D60" s="8"/>
      <c r="E60" s="8" t="e">
        <f>VLOOKUP(A60,[3]Sheet1!$A:$J,10,FALSE)</f>
        <v>#N/A</v>
      </c>
      <c r="F60" s="5"/>
      <c r="G60" s="5"/>
    </row>
    <row r="61" customHeight="1" spans="1:7">
      <c r="A61" s="8">
        <v>60</v>
      </c>
      <c r="B61" s="8" t="e">
        <f>VLOOKUP(A61,[3]Sheet1!$A:$G,7,FALSE)</f>
        <v>#N/A</v>
      </c>
      <c r="C61" s="8" t="e">
        <f>VLOOKUP(A61,[3]Sheet1!$A:$H,8,FALSE)</f>
        <v>#N/A</v>
      </c>
      <c r="D61" s="8"/>
      <c r="E61" s="8" t="e">
        <f>VLOOKUP(A61,[3]Sheet1!$A:$J,10,FALSE)</f>
        <v>#N/A</v>
      </c>
      <c r="F61" s="5"/>
      <c r="G61" s="5"/>
    </row>
    <row r="62" customHeight="1" spans="1:7">
      <c r="A62" s="8">
        <v>61</v>
      </c>
      <c r="B62" s="8" t="e">
        <f>VLOOKUP(A62,[3]Sheet1!$A:$G,7,FALSE)</f>
        <v>#N/A</v>
      </c>
      <c r="C62" s="8" t="e">
        <f>VLOOKUP(A62,[3]Sheet1!$A:$H,8,FALSE)</f>
        <v>#N/A</v>
      </c>
      <c r="D62" s="8"/>
      <c r="E62" s="8" t="e">
        <f>VLOOKUP(A62,[3]Sheet1!$A:$J,10,FALSE)</f>
        <v>#N/A</v>
      </c>
      <c r="F62" s="5"/>
      <c r="G62" s="5"/>
    </row>
    <row r="63" customHeight="1" spans="1:7">
      <c r="A63" s="8">
        <v>62</v>
      </c>
      <c r="B63" s="8" t="e">
        <f>VLOOKUP(A63,[3]Sheet1!$A:$G,7,FALSE)</f>
        <v>#N/A</v>
      </c>
      <c r="C63" s="8" t="e">
        <f>VLOOKUP(A63,[3]Sheet1!$A:$H,8,FALSE)</f>
        <v>#N/A</v>
      </c>
      <c r="D63" s="8"/>
      <c r="E63" s="8" t="e">
        <f>VLOOKUP(A63,[3]Sheet1!$A:$J,10,FALSE)</f>
        <v>#N/A</v>
      </c>
      <c r="F63" s="5"/>
      <c r="G63" s="5"/>
    </row>
    <row r="64" customHeight="1" spans="1:7">
      <c r="A64" s="8">
        <v>63</v>
      </c>
      <c r="B64" s="8" t="e">
        <f>VLOOKUP(A64,[3]Sheet1!$A:$G,7,FALSE)</f>
        <v>#N/A</v>
      </c>
      <c r="C64" s="8" t="e">
        <f>VLOOKUP(A64,[3]Sheet1!$A:$H,8,FALSE)</f>
        <v>#N/A</v>
      </c>
      <c r="D64" s="8"/>
      <c r="E64" s="8" t="e">
        <f>VLOOKUP(A64,[3]Sheet1!$A:$J,10,FALSE)</f>
        <v>#N/A</v>
      </c>
      <c r="F64" s="5"/>
      <c r="G64" s="5"/>
    </row>
    <row r="65" customHeight="1" spans="1:7">
      <c r="A65" s="8">
        <v>64</v>
      </c>
      <c r="B65" s="8" t="e">
        <f>VLOOKUP(A65,[3]Sheet1!$A:$G,7,FALSE)</f>
        <v>#N/A</v>
      </c>
      <c r="C65" s="8" t="e">
        <f>VLOOKUP(A65,[3]Sheet1!$A:$H,8,FALSE)</f>
        <v>#N/A</v>
      </c>
      <c r="D65" s="8"/>
      <c r="E65" s="8" t="e">
        <f>VLOOKUP(A65,[3]Sheet1!$A:$J,10,FALSE)</f>
        <v>#N/A</v>
      </c>
      <c r="F65" s="5"/>
      <c r="G65" s="5"/>
    </row>
    <row r="66" customHeight="1" spans="1:7">
      <c r="A66" s="8">
        <v>65</v>
      </c>
      <c r="B66" s="8" t="e">
        <f>VLOOKUP(A66,[3]Sheet1!$A:$G,7,FALSE)</f>
        <v>#N/A</v>
      </c>
      <c r="C66" s="8" t="e">
        <f>VLOOKUP(A66,[3]Sheet1!$A:$H,8,FALSE)</f>
        <v>#N/A</v>
      </c>
      <c r="D66" s="8"/>
      <c r="E66" s="8" t="e">
        <f>VLOOKUP(A66,[3]Sheet1!$A:$J,10,FALSE)</f>
        <v>#N/A</v>
      </c>
      <c r="F66" s="5"/>
      <c r="G66" s="5"/>
    </row>
    <row r="67" customHeight="1" spans="1:7">
      <c r="A67" s="8">
        <v>66</v>
      </c>
      <c r="B67" s="8" t="e">
        <f>VLOOKUP(A67,[3]Sheet1!$A:$G,7,FALSE)</f>
        <v>#N/A</v>
      </c>
      <c r="C67" s="8" t="e">
        <f>VLOOKUP(A67,[3]Sheet1!$A:$H,8,FALSE)</f>
        <v>#N/A</v>
      </c>
      <c r="D67" s="8"/>
      <c r="E67" s="8" t="e">
        <f>VLOOKUP(A67,[3]Sheet1!$A:$J,10,FALSE)</f>
        <v>#N/A</v>
      </c>
      <c r="F67" s="5"/>
      <c r="G67" s="5"/>
    </row>
    <row r="68" customHeight="1" spans="1:7">
      <c r="A68" s="8">
        <v>67</v>
      </c>
      <c r="B68" s="8" t="e">
        <f>VLOOKUP(A68,[3]Sheet1!$A:$G,7,FALSE)</f>
        <v>#N/A</v>
      </c>
      <c r="C68" s="8" t="e">
        <f>VLOOKUP(A68,[3]Sheet1!$A:$H,8,FALSE)</f>
        <v>#N/A</v>
      </c>
      <c r="D68" s="8"/>
      <c r="E68" s="8" t="e">
        <f>VLOOKUP(A68,[3]Sheet1!$A:$J,10,FALSE)</f>
        <v>#N/A</v>
      </c>
      <c r="F68" s="5"/>
      <c r="G68" s="5"/>
    </row>
    <row r="69" customHeight="1" spans="1:7">
      <c r="A69" s="8">
        <v>68</v>
      </c>
      <c r="B69" s="8" t="e">
        <f>VLOOKUP(A69,[3]Sheet1!$A:$G,7,FALSE)</f>
        <v>#N/A</v>
      </c>
      <c r="C69" s="8" t="e">
        <f>VLOOKUP(A69,[3]Sheet1!$A:$H,8,FALSE)</f>
        <v>#N/A</v>
      </c>
      <c r="D69" s="8"/>
      <c r="E69" s="8" t="e">
        <f>VLOOKUP(A69,[3]Sheet1!$A:$J,10,FALSE)</f>
        <v>#N/A</v>
      </c>
      <c r="F69" s="5"/>
      <c r="G69" s="5"/>
    </row>
    <row r="70" customHeight="1" spans="1:7">
      <c r="A70" s="8">
        <v>69</v>
      </c>
      <c r="B70" s="8" t="e">
        <f>VLOOKUP(A70,[3]Sheet1!$A:$G,7,FALSE)</f>
        <v>#N/A</v>
      </c>
      <c r="C70" s="8" t="e">
        <f>VLOOKUP(A70,[3]Sheet1!$A:$H,8,FALSE)</f>
        <v>#N/A</v>
      </c>
      <c r="D70" s="8"/>
      <c r="E70" s="8" t="e">
        <f>VLOOKUP(A70,[3]Sheet1!$A:$J,10,FALSE)</f>
        <v>#N/A</v>
      </c>
      <c r="F70" s="5"/>
      <c r="G70" s="5"/>
    </row>
    <row r="71" customHeight="1" spans="8:20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C1" workbookViewId="0">
      <selection activeCell="A1" sqref="A$1:G$1048576"/>
    </sheetView>
  </sheetViews>
  <sheetFormatPr defaultColWidth="9" defaultRowHeight="13.5" outlineLevelCol="6"/>
  <cols>
    <col min="1" max="1" width="11.625" style="1" customWidth="1"/>
    <col min="2" max="2" width="12.625" style="1" customWidth="1"/>
    <col min="3" max="4" width="43.375" style="1" customWidth="1"/>
    <col min="5" max="5" width="4.875" style="1" customWidth="1"/>
    <col min="6" max="6" width="96.875" style="1" customWidth="1"/>
    <col min="7" max="7" width="14.375" style="1" customWidth="1"/>
  </cols>
  <sheetData>
    <row r="1" spans="1:7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222</v>
      </c>
      <c r="G1" s="2" t="s">
        <v>173</v>
      </c>
    </row>
    <row r="2" spans="1:7">
      <c r="A2" s="1">
        <v>1</v>
      </c>
      <c r="B2" s="1" t="e">
        <f>VLOOKUP(事件配置!#REF!,[3]Sheet1!$B:$B,2,FALSE)</f>
        <v>#REF!</v>
      </c>
      <c r="C2" s="1" t="e">
        <f>VLOOKUP(事件配置!#REF!,[3]Sheet1!$B:$B,2,FALSE)</f>
        <v>#REF!</v>
      </c>
      <c r="E2" s="1" t="e">
        <f>VLOOKUP(X2,[3]Sheet1!$B:$B,2,FALSE)</f>
        <v>#N/A</v>
      </c>
      <c r="F2" s="1" t="e">
        <f>VLOOKUP(事件配置!M2,[1]条件配置!$A:$B,2,FALSE)&amp;"则"&amp;VLOOKUP(事件配置!O2,[2]效果配置!$A:$B,2,FALSE)</f>
        <v>#N/A</v>
      </c>
      <c r="G2" s="1">
        <v>3</v>
      </c>
    </row>
    <row r="3" spans="1:7">
      <c r="A3" s="1">
        <v>2</v>
      </c>
      <c r="B3" s="1" t="e">
        <f>VLOOKUP(事件配置!#REF!,[3]Sheet1!$B:$B,2,FALSE)</f>
        <v>#REF!</v>
      </c>
      <c r="C3" s="1" t="e">
        <f>VLOOKUP(事件配置!#REF!,[3]Sheet1!$B:$B,2,FALSE)</f>
        <v>#REF!</v>
      </c>
      <c r="E3" s="1" t="e">
        <f>VLOOKUP(X3,[3]Sheet1!$B:$B,2,FALSE)</f>
        <v>#N/A</v>
      </c>
      <c r="F3" s="1" t="e">
        <f>VLOOKUP(事件配置!M3,[1]条件配置!$A:$B,2,FALSE)&amp;"则"&amp;VLOOKUP(事件配置!O3,[2]效果配置!$A:$B,2,FALSE)</f>
        <v>#N/A</v>
      </c>
      <c r="G3" s="1">
        <v>3</v>
      </c>
    </row>
    <row r="4" spans="1:7">
      <c r="A4" s="1">
        <v>3</v>
      </c>
      <c r="B4" s="1" t="e">
        <f>VLOOKUP(事件配置!#REF!,[3]Sheet1!$B:$B,2,FALSE)</f>
        <v>#REF!</v>
      </c>
      <c r="C4" s="1" t="e">
        <f>VLOOKUP(事件配置!#REF!,[3]Sheet1!$B:$B,2,FALSE)</f>
        <v>#REF!</v>
      </c>
      <c r="E4" s="1" t="e">
        <f>VLOOKUP(X4,[3]Sheet1!$B:$B,2,FALSE)</f>
        <v>#N/A</v>
      </c>
      <c r="F4" s="1" t="e">
        <f>VLOOKUP(事件配置!M4,[1]条件配置!$A:$B,2,FALSE)&amp;"则"&amp;VLOOKUP(事件配置!O4,[2]效果配置!$A:$B,2,FALSE)</f>
        <v>#N/A</v>
      </c>
      <c r="G4" s="1">
        <v>3</v>
      </c>
    </row>
    <row r="5" spans="1:7">
      <c r="A5" s="1">
        <v>4</v>
      </c>
      <c r="B5" s="1" t="e">
        <f>VLOOKUP(事件配置!#REF!,[3]Sheet1!$B:$B,2,FALSE)</f>
        <v>#REF!</v>
      </c>
      <c r="C5" s="1" t="e">
        <f>VLOOKUP(事件配置!#REF!,[3]Sheet1!$B:$B,2,FALSE)</f>
        <v>#REF!</v>
      </c>
      <c r="E5" s="1" t="e">
        <f>VLOOKUP(X5,[3]Sheet1!$B:$B,2,FALSE)</f>
        <v>#N/A</v>
      </c>
      <c r="F5" s="1" t="e">
        <f>VLOOKUP(事件配置!M5,[1]条件配置!$A:$B,2,FALSE)&amp;"则"&amp;VLOOKUP(事件配置!O5,[2]效果配置!$A:$B,2,FALSE)</f>
        <v>#N/A</v>
      </c>
      <c r="G5" s="1">
        <v>3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dict_event</vt:lpstr>
      <vt:lpstr>事件配置</vt:lpstr>
      <vt:lpstr>事件配置（策划看）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2020-03-07T10:15:00Z</dcterms:created>
  <dcterms:modified xsi:type="dcterms:W3CDTF">2020-04-12T06:40:28Z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