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Programm\MATLAB\ECMO管道流动\"/>
    </mc:Choice>
  </mc:AlternateContent>
  <xr:revisionPtr revIDLastSave="0" documentId="13_ncr:1_{30AE9DD2-DA5C-4252-B5F7-4F6A9BF40BE3}" xr6:coauthVersionLast="47" xr6:coauthVersionMax="47" xr10:uidLastSave="{00000000-0000-0000-0000-000000000000}"/>
  <bookViews>
    <workbookView xWindow="0" yWindow="15" windowWidth="14400" windowHeight="10185" firstSheet="2" activeTab="9" xr2:uid="{00000000-000D-0000-FFFF-FFFF00000000}"/>
  </bookViews>
  <sheets>
    <sheet name="Sheet1" sheetId="1" r:id="rId1"/>
    <sheet name="contrast" sheetId="2" r:id="rId2"/>
    <sheet name="DaDv" sheetId="3" r:id="rId3"/>
    <sheet name="Sheet2" sheetId="4" r:id="rId4"/>
    <sheet name="Sheet3" sheetId="5" r:id="rId5"/>
    <sheet name="Da=19" sheetId="6" r:id="rId6"/>
    <sheet name="Dv=19" sheetId="7" r:id="rId7"/>
    <sheet name="Lv=50" sheetId="8" r:id="rId8"/>
    <sheet name="La=18" sheetId="9" r:id="rId9"/>
    <sheet name="Sheet4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W4" i="4" s="1"/>
  <c r="P2" i="4"/>
  <c r="Z2" i="4" s="1"/>
  <c r="P3" i="4"/>
  <c r="Z3" i="4" s="1"/>
  <c r="P5" i="4"/>
  <c r="Z5" i="4" s="1"/>
  <c r="P6" i="4"/>
  <c r="Z6" i="4" s="1"/>
  <c r="P7" i="4"/>
  <c r="Y7" i="4" s="1"/>
  <c r="P8" i="4"/>
  <c r="S8" i="4" s="1"/>
  <c r="P9" i="4"/>
  <c r="Y9" i="4" s="1"/>
  <c r="P10" i="4"/>
  <c r="T10" i="4" s="1"/>
  <c r="P11" i="4"/>
  <c r="V11" i="4" s="1"/>
  <c r="P12" i="4"/>
  <c r="S12" i="4" s="1"/>
  <c r="P13" i="4"/>
  <c r="S13" i="4" s="1"/>
  <c r="P14" i="4"/>
  <c r="X14" i="4" s="1"/>
  <c r="P15" i="4"/>
  <c r="T15" i="4" s="1"/>
  <c r="P16" i="4"/>
  <c r="T16" i="4" s="1"/>
  <c r="P17" i="4"/>
  <c r="T17" i="4" s="1"/>
  <c r="P18" i="4"/>
  <c r="T18" i="4" s="1"/>
  <c r="P19" i="4"/>
  <c r="U19" i="4" s="1"/>
  <c r="P20" i="4"/>
  <c r="S20" i="4" s="1"/>
  <c r="P21" i="4"/>
  <c r="V21" i="4" s="1"/>
  <c r="P22" i="4"/>
  <c r="X22" i="4" s="1"/>
  <c r="P23" i="4"/>
  <c r="Z23" i="4" s="1"/>
  <c r="P24" i="4"/>
  <c r="X24" i="4" s="1"/>
  <c r="P25" i="4"/>
  <c r="W25" i="4" s="1"/>
  <c r="P26" i="4"/>
  <c r="W26" i="4" s="1"/>
  <c r="P27" i="4"/>
  <c r="T27" i="4" s="1"/>
  <c r="P28" i="4"/>
  <c r="T28" i="4" s="1"/>
  <c r="P29" i="4"/>
  <c r="Y29" i="4" s="1"/>
  <c r="P30" i="4"/>
  <c r="T30" i="4" s="1"/>
  <c r="P31" i="4"/>
  <c r="V31" i="4" s="1"/>
  <c r="P32" i="4"/>
  <c r="S32" i="4" s="1"/>
  <c r="P33" i="4"/>
  <c r="S33" i="4" s="1"/>
  <c r="P34" i="4"/>
  <c r="X34" i="4" s="1"/>
  <c r="P35" i="4"/>
  <c r="S35" i="4" s="1"/>
  <c r="P36" i="4"/>
  <c r="T36" i="4" s="1"/>
  <c r="P37" i="4"/>
  <c r="S37" i="4" s="1"/>
  <c r="Q3" i="4"/>
  <c r="AA3" i="4" s="1"/>
  <c r="Q4" i="4"/>
  <c r="AB4" i="4" s="1"/>
  <c r="Q5" i="4"/>
  <c r="AB5" i="4" s="1"/>
  <c r="Q6" i="4"/>
  <c r="AB6" i="4" s="1"/>
  <c r="Q7" i="4"/>
  <c r="AC7" i="4" s="1"/>
  <c r="Q8" i="4"/>
  <c r="AB8" i="4" s="1"/>
  <c r="Q9" i="4"/>
  <c r="AD9" i="4" s="1"/>
  <c r="Q10" i="4"/>
  <c r="AB10" i="4" s="1"/>
  <c r="Q11" i="4"/>
  <c r="AA11" i="4" s="1"/>
  <c r="Q12" i="4"/>
  <c r="AC12" i="4" s="1"/>
  <c r="Q13" i="4"/>
  <c r="AC13" i="4" s="1"/>
  <c r="Q14" i="4"/>
  <c r="AB14" i="4" s="1"/>
  <c r="Q15" i="4"/>
  <c r="AB15" i="4" s="1"/>
  <c r="Q16" i="4"/>
  <c r="AC16" i="4" s="1"/>
  <c r="Q17" i="4"/>
  <c r="AC17" i="4" s="1"/>
  <c r="Q18" i="4"/>
  <c r="AE18" i="4" s="1"/>
  <c r="Q19" i="4"/>
  <c r="AB19" i="4" s="1"/>
  <c r="Q20" i="4"/>
  <c r="AA20" i="4" s="1"/>
  <c r="Q21" i="4"/>
  <c r="AA21" i="4" s="1"/>
  <c r="Q22" i="4"/>
  <c r="AC22" i="4" s="1"/>
  <c r="Q23" i="4"/>
  <c r="AE23" i="4" s="1"/>
  <c r="Q24" i="4"/>
  <c r="AB24" i="4" s="1"/>
  <c r="Q25" i="4"/>
  <c r="AB25" i="4" s="1"/>
  <c r="Q26" i="4"/>
  <c r="AB26" i="4" s="1"/>
  <c r="Q27" i="4"/>
  <c r="AC27" i="4" s="1"/>
  <c r="Q28" i="4"/>
  <c r="AA28" i="4" s="1"/>
  <c r="Q29" i="4"/>
  <c r="AA29" i="4" s="1"/>
  <c r="Q30" i="4"/>
  <c r="AB30" i="4" s="1"/>
  <c r="Q31" i="4"/>
  <c r="AA31" i="4" s="1"/>
  <c r="Q32" i="4"/>
  <c r="AC32" i="4" s="1"/>
  <c r="Q33" i="4"/>
  <c r="AB33" i="4" s="1"/>
  <c r="Q34" i="4"/>
  <c r="AB34" i="4" s="1"/>
  <c r="Q35" i="4"/>
  <c r="AB35" i="4" s="1"/>
  <c r="Q36" i="4"/>
  <c r="AA36" i="4" s="1"/>
  <c r="Q37" i="4"/>
  <c r="AC37" i="4" s="1"/>
  <c r="Q2" i="4"/>
  <c r="AC2" i="4" s="1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3" i="2"/>
  <c r="S13" i="2"/>
  <c r="T13" i="2"/>
  <c r="O14" i="2"/>
  <c r="P14" i="2"/>
  <c r="Q14" i="2"/>
  <c r="R14" i="2"/>
  <c r="S14" i="2"/>
  <c r="P9" i="2"/>
  <c r="Q9" i="2"/>
  <c r="S9" i="2"/>
  <c r="T9" i="2"/>
  <c r="O9" i="2"/>
  <c r="H10" i="2"/>
  <c r="O10" i="2" s="1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R12" i="2" s="1"/>
  <c r="L12" i="2"/>
  <c r="S12" i="2" s="1"/>
  <c r="M12" i="2"/>
  <c r="T12" i="2" s="1"/>
  <c r="H13" i="2"/>
  <c r="I13" i="2"/>
  <c r="P13" i="2" s="1"/>
  <c r="J13" i="2"/>
  <c r="Q13" i="2" s="1"/>
  <c r="K13" i="2"/>
  <c r="L13" i="2"/>
  <c r="M13" i="2"/>
  <c r="H14" i="2"/>
  <c r="I14" i="2"/>
  <c r="J14" i="2"/>
  <c r="K14" i="2"/>
  <c r="L14" i="2"/>
  <c r="M14" i="2"/>
  <c r="T14" i="2" s="1"/>
  <c r="L9" i="2"/>
  <c r="I9" i="2"/>
  <c r="J9" i="2"/>
  <c r="M9" i="2"/>
  <c r="H9" i="2"/>
  <c r="H7" i="2"/>
  <c r="H8" i="2"/>
  <c r="V5" i="2"/>
  <c r="O13" i="2" s="1"/>
  <c r="Y1" i="2"/>
  <c r="K9" i="2" s="1"/>
  <c r="R9" i="2" s="1"/>
  <c r="O7" i="2"/>
  <c r="P7" i="2"/>
  <c r="Q7" i="2"/>
  <c r="R7" i="2"/>
  <c r="S7" i="2"/>
  <c r="T7" i="2"/>
  <c r="O8" i="2"/>
  <c r="P8" i="2"/>
  <c r="Q8" i="2"/>
  <c r="R8" i="2"/>
  <c r="S8" i="2"/>
  <c r="T8" i="2"/>
  <c r="I7" i="2"/>
  <c r="J7" i="2"/>
  <c r="K7" i="2"/>
  <c r="L7" i="2"/>
  <c r="M7" i="2"/>
  <c r="I8" i="2"/>
  <c r="J8" i="2"/>
  <c r="K8" i="2"/>
  <c r="L8" i="2"/>
  <c r="M8" i="2"/>
  <c r="Z32" i="4" l="1"/>
  <c r="U23" i="4"/>
  <c r="AD14" i="4"/>
  <c r="Z26" i="4"/>
  <c r="Z28" i="4"/>
  <c r="V6" i="4"/>
  <c r="S2" i="4"/>
  <c r="Z25" i="4"/>
  <c r="Z24" i="4"/>
  <c r="T3" i="4"/>
  <c r="Z8" i="4"/>
  <c r="T5" i="4"/>
  <c r="Z4" i="4"/>
  <c r="Z16" i="4"/>
  <c r="Z36" i="4"/>
  <c r="AB32" i="4"/>
  <c r="Z33" i="4"/>
  <c r="Z15" i="4"/>
  <c r="Z13" i="4"/>
  <c r="Z12" i="4"/>
  <c r="Z11" i="4"/>
  <c r="Z22" i="4"/>
  <c r="Z21" i="4"/>
  <c r="Z20" i="4"/>
  <c r="AA9" i="4"/>
  <c r="Z19" i="4"/>
  <c r="AD32" i="4"/>
  <c r="Z18" i="4"/>
  <c r="Z37" i="4"/>
  <c r="Z17" i="4"/>
  <c r="Z35" i="4"/>
  <c r="Z34" i="4"/>
  <c r="Z14" i="4"/>
  <c r="Z30" i="4"/>
  <c r="Z10" i="4"/>
  <c r="Z31" i="4"/>
  <c r="Z29" i="4"/>
  <c r="Z9" i="4"/>
  <c r="Z27" i="4"/>
  <c r="Z7" i="4"/>
  <c r="Y2" i="4"/>
  <c r="AC28" i="4"/>
  <c r="AC30" i="4"/>
  <c r="AE27" i="4"/>
  <c r="AB28" i="4"/>
  <c r="T26" i="4"/>
  <c r="AD27" i="4"/>
  <c r="Y28" i="4"/>
  <c r="Y25" i="4"/>
  <c r="AB27" i="4"/>
  <c r="V16" i="4"/>
  <c r="AA7" i="4"/>
  <c r="T13" i="4"/>
  <c r="AC9" i="4"/>
  <c r="AD30" i="4"/>
  <c r="AD28" i="4"/>
  <c r="X26" i="4"/>
  <c r="Y12" i="4"/>
  <c r="AB9" i="4"/>
  <c r="W12" i="4"/>
  <c r="AE8" i="4"/>
  <c r="T32" i="4"/>
  <c r="AA13" i="4"/>
  <c r="AD8" i="4"/>
  <c r="AA10" i="4"/>
  <c r="AA8" i="4"/>
  <c r="AA12" i="4"/>
  <c r="AC8" i="4"/>
  <c r="T29" i="4"/>
  <c r="AA24" i="4"/>
  <c r="X25" i="4"/>
  <c r="V8" i="4"/>
  <c r="AA6" i="4"/>
  <c r="AA5" i="4"/>
  <c r="X6" i="4"/>
  <c r="W6" i="4"/>
  <c r="Y31" i="4"/>
  <c r="T23" i="4"/>
  <c r="AE7" i="4"/>
  <c r="U31" i="4"/>
  <c r="U16" i="4"/>
  <c r="W2" i="4"/>
  <c r="AE29" i="4"/>
  <c r="AD7" i="4"/>
  <c r="W8" i="4"/>
  <c r="S25" i="4"/>
  <c r="S3" i="4"/>
  <c r="U6" i="4"/>
  <c r="X31" i="4"/>
  <c r="W31" i="4"/>
  <c r="U30" i="4"/>
  <c r="X15" i="4"/>
  <c r="V2" i="4"/>
  <c r="AD29" i="4"/>
  <c r="AB7" i="4"/>
  <c r="V9" i="4"/>
  <c r="S23" i="4"/>
  <c r="AA4" i="4"/>
  <c r="W23" i="4"/>
  <c r="T6" i="4"/>
  <c r="X2" i="4"/>
  <c r="X29" i="4"/>
  <c r="W15" i="4"/>
  <c r="U2" i="4"/>
  <c r="AC29" i="4"/>
  <c r="AC6" i="4"/>
  <c r="T9" i="4"/>
  <c r="X8" i="4"/>
  <c r="V25" i="4"/>
  <c r="T8" i="4"/>
  <c r="W18" i="4"/>
  <c r="W29" i="4"/>
  <c r="W13" i="4"/>
  <c r="T2" i="4"/>
  <c r="AB29" i="4"/>
  <c r="AE4" i="4"/>
  <c r="U9" i="4"/>
  <c r="AD24" i="4"/>
  <c r="S26" i="4"/>
  <c r="U8" i="4"/>
  <c r="U25" i="4"/>
  <c r="T25" i="4"/>
  <c r="V29" i="4"/>
  <c r="Y8" i="4"/>
  <c r="AE28" i="4"/>
  <c r="AD4" i="4"/>
  <c r="S29" i="4"/>
  <c r="U29" i="4"/>
  <c r="AA27" i="4"/>
  <c r="AC4" i="4"/>
  <c r="AD23" i="4"/>
  <c r="AC23" i="4"/>
  <c r="AE19" i="4"/>
  <c r="AC19" i="4"/>
  <c r="AA2" i="4"/>
  <c r="AE14" i="4"/>
  <c r="V36" i="4"/>
  <c r="X12" i="4"/>
  <c r="AC14" i="4"/>
  <c r="AE13" i="4"/>
  <c r="V12" i="4"/>
  <c r="AD13" i="4"/>
  <c r="W22" i="4"/>
  <c r="AD19" i="4"/>
  <c r="S22" i="4"/>
  <c r="S19" i="4"/>
  <c r="V35" i="4"/>
  <c r="X28" i="4"/>
  <c r="V22" i="4"/>
  <c r="T12" i="4"/>
  <c r="Y5" i="4"/>
  <c r="AA33" i="4"/>
  <c r="AE34" i="4"/>
  <c r="AB13" i="4"/>
  <c r="AB23" i="4"/>
  <c r="X35" i="4"/>
  <c r="U12" i="4"/>
  <c r="S18" i="4"/>
  <c r="W33" i="4"/>
  <c r="W28" i="4"/>
  <c r="U22" i="4"/>
  <c r="Y11" i="4"/>
  <c r="X5" i="4"/>
  <c r="AA32" i="4"/>
  <c r="AD34" i="4"/>
  <c r="AE12" i="4"/>
  <c r="AE3" i="4"/>
  <c r="U36" i="4"/>
  <c r="V28" i="4"/>
  <c r="X11" i="4"/>
  <c r="W5" i="4"/>
  <c r="AD12" i="4"/>
  <c r="AD3" i="4"/>
  <c r="T33" i="4"/>
  <c r="AA30" i="4"/>
  <c r="S6" i="4"/>
  <c r="Y32" i="4"/>
  <c r="U28" i="4"/>
  <c r="X19" i="4"/>
  <c r="W11" i="4"/>
  <c r="V5" i="4"/>
  <c r="AE33" i="4"/>
  <c r="AC26" i="4"/>
  <c r="AB12" i="4"/>
  <c r="AC3" i="4"/>
  <c r="AA23" i="4"/>
  <c r="S9" i="4"/>
  <c r="T22" i="4"/>
  <c r="AC34" i="4"/>
  <c r="S5" i="4"/>
  <c r="X32" i="4"/>
  <c r="Y26" i="4"/>
  <c r="W19" i="4"/>
  <c r="U11" i="4"/>
  <c r="U5" i="4"/>
  <c r="AD33" i="4"/>
  <c r="AE24" i="4"/>
  <c r="AD10" i="4"/>
  <c r="AB3" i="4"/>
  <c r="Y22" i="4"/>
  <c r="W32" i="4"/>
  <c r="T19" i="4"/>
  <c r="AC33" i="4"/>
  <c r="AE2" i="4"/>
  <c r="V32" i="4"/>
  <c r="V26" i="4"/>
  <c r="Y18" i="4"/>
  <c r="X9" i="4"/>
  <c r="V3" i="4"/>
  <c r="AA26" i="4"/>
  <c r="AC24" i="4"/>
  <c r="AE9" i="4"/>
  <c r="AD2" i="4"/>
  <c r="W35" i="4"/>
  <c r="U10" i="4"/>
  <c r="AC10" i="4"/>
  <c r="U32" i="4"/>
  <c r="U26" i="4"/>
  <c r="X18" i="4"/>
  <c r="W9" i="4"/>
  <c r="AA25" i="4"/>
  <c r="AE32" i="4"/>
  <c r="AB2" i="4"/>
  <c r="S36" i="4"/>
  <c r="U35" i="4"/>
  <c r="Y21" i="4"/>
  <c r="W34" i="4"/>
  <c r="Y27" i="4"/>
  <c r="U21" i="4"/>
  <c r="W14" i="4"/>
  <c r="V4" i="4"/>
  <c r="S31" i="4"/>
  <c r="S11" i="4"/>
  <c r="X37" i="4"/>
  <c r="V34" i="4"/>
  <c r="T31" i="4"/>
  <c r="X27" i="4"/>
  <c r="V24" i="4"/>
  <c r="T21" i="4"/>
  <c r="X17" i="4"/>
  <c r="V14" i="4"/>
  <c r="T11" i="4"/>
  <c r="W7" i="4"/>
  <c r="U4" i="4"/>
  <c r="AA18" i="4"/>
  <c r="AE36" i="4"/>
  <c r="AE31" i="4"/>
  <c r="AE26" i="4"/>
  <c r="AE21" i="4"/>
  <c r="AE16" i="4"/>
  <c r="AE11" i="4"/>
  <c r="AE6" i="4"/>
  <c r="S16" i="4"/>
  <c r="Y37" i="4"/>
  <c r="W24" i="4"/>
  <c r="Y17" i="4"/>
  <c r="X7" i="4"/>
  <c r="AA19" i="4"/>
  <c r="AB37" i="4"/>
  <c r="AB22" i="4"/>
  <c r="AB17" i="4"/>
  <c r="S30" i="4"/>
  <c r="S10" i="4"/>
  <c r="W37" i="4"/>
  <c r="U34" i="4"/>
  <c r="Y30" i="4"/>
  <c r="W27" i="4"/>
  <c r="U24" i="4"/>
  <c r="Y20" i="4"/>
  <c r="W17" i="4"/>
  <c r="U14" i="4"/>
  <c r="Y10" i="4"/>
  <c r="V7" i="4"/>
  <c r="T4" i="4"/>
  <c r="AA37" i="4"/>
  <c r="AA17" i="4"/>
  <c r="AD36" i="4"/>
  <c r="AD31" i="4"/>
  <c r="AD26" i="4"/>
  <c r="AD21" i="4"/>
  <c r="AD16" i="4"/>
  <c r="AD11" i="4"/>
  <c r="AD6" i="4"/>
  <c r="AD18" i="4"/>
  <c r="V15" i="4"/>
  <c r="T34" i="4"/>
  <c r="X30" i="4"/>
  <c r="T24" i="4"/>
  <c r="V17" i="4"/>
  <c r="X10" i="4"/>
  <c r="Y3" i="4"/>
  <c r="AA16" i="4"/>
  <c r="AC36" i="4"/>
  <c r="AC31" i="4"/>
  <c r="AC21" i="4"/>
  <c r="AC11" i="4"/>
  <c r="S28" i="4"/>
  <c r="U37" i="4"/>
  <c r="Y33" i="4"/>
  <c r="W30" i="4"/>
  <c r="U27" i="4"/>
  <c r="Y23" i="4"/>
  <c r="W20" i="4"/>
  <c r="U17" i="4"/>
  <c r="Y13" i="4"/>
  <c r="W10" i="4"/>
  <c r="T7" i="4"/>
  <c r="X3" i="4"/>
  <c r="AA35" i="4"/>
  <c r="AA15" i="4"/>
  <c r="AB36" i="4"/>
  <c r="AB31" i="4"/>
  <c r="AB21" i="4"/>
  <c r="AB16" i="4"/>
  <c r="AB11" i="4"/>
  <c r="S17" i="4"/>
  <c r="AC18" i="4"/>
  <c r="AB18" i="4"/>
  <c r="S15" i="4"/>
  <c r="Y4" i="4"/>
  <c r="V37" i="4"/>
  <c r="V27" i="4"/>
  <c r="X20" i="4"/>
  <c r="T14" i="4"/>
  <c r="U7" i="4"/>
  <c r="S27" i="4"/>
  <c r="S7" i="4"/>
  <c r="T37" i="4"/>
  <c r="X33" i="4"/>
  <c r="V30" i="4"/>
  <c r="X23" i="4"/>
  <c r="V20" i="4"/>
  <c r="X13" i="4"/>
  <c r="V10" i="4"/>
  <c r="Y6" i="4"/>
  <c r="W3" i="4"/>
  <c r="AA34" i="4"/>
  <c r="AA14" i="4"/>
  <c r="AE35" i="4"/>
  <c r="AE30" i="4"/>
  <c r="AE25" i="4"/>
  <c r="AE20" i="4"/>
  <c r="AE15" i="4"/>
  <c r="AE10" i="4"/>
  <c r="AE5" i="4"/>
  <c r="Y36" i="4"/>
  <c r="U20" i="4"/>
  <c r="Y16" i="4"/>
  <c r="AD35" i="4"/>
  <c r="AD25" i="4"/>
  <c r="AD20" i="4"/>
  <c r="AD15" i="4"/>
  <c r="AD5" i="4"/>
  <c r="X36" i="4"/>
  <c r="V33" i="4"/>
  <c r="V23" i="4"/>
  <c r="T20" i="4"/>
  <c r="X16" i="4"/>
  <c r="V13" i="4"/>
  <c r="U3" i="4"/>
  <c r="AC35" i="4"/>
  <c r="AC25" i="4"/>
  <c r="AC20" i="4"/>
  <c r="AC15" i="4"/>
  <c r="AC5" i="4"/>
  <c r="S24" i="4"/>
  <c r="S4" i="4"/>
  <c r="W36" i="4"/>
  <c r="U33" i="4"/>
  <c r="Y19" i="4"/>
  <c r="W16" i="4"/>
  <c r="U13" i="4"/>
  <c r="AB20" i="4"/>
  <c r="S21" i="4"/>
  <c r="V19" i="4"/>
  <c r="Y35" i="4"/>
  <c r="Y15" i="4"/>
  <c r="T35" i="4"/>
  <c r="V18" i="4"/>
  <c r="AA22" i="4"/>
  <c r="AE37" i="4"/>
  <c r="AE22" i="4"/>
  <c r="AE17" i="4"/>
  <c r="X21" i="4"/>
  <c r="S14" i="4"/>
  <c r="U18" i="4"/>
  <c r="AD37" i="4"/>
  <c r="AD22" i="4"/>
  <c r="AD17" i="4"/>
  <c r="U15" i="4"/>
  <c r="S34" i="4"/>
  <c r="Y34" i="4"/>
  <c r="Y24" i="4"/>
  <c r="W21" i="4"/>
  <c r="Y14" i="4"/>
  <c r="X4" i="4"/>
</calcChain>
</file>

<file path=xl/sharedStrings.xml><?xml version="1.0" encoding="utf-8"?>
<sst xmlns="http://schemas.openxmlformats.org/spreadsheetml/2006/main" count="136" uniqueCount="44">
  <si>
    <t>A19-V17</t>
    <phoneticPr fontId="1" type="noConversion"/>
  </si>
  <si>
    <t>A19-V19</t>
    <phoneticPr fontId="1" type="noConversion"/>
  </si>
  <si>
    <t>A19-V21</t>
    <phoneticPr fontId="1" type="noConversion"/>
  </si>
  <si>
    <t>A17-V17</t>
    <phoneticPr fontId="1" type="noConversion"/>
  </si>
  <si>
    <t>A17-V19</t>
    <phoneticPr fontId="1" type="noConversion"/>
  </si>
  <si>
    <t>A17-V21</t>
    <phoneticPr fontId="1" type="noConversion"/>
  </si>
  <si>
    <t>H12a</t>
    <phoneticPr fontId="1" type="noConversion"/>
  </si>
  <si>
    <t xml:space="preserve"> H23a</t>
    <phoneticPr fontId="1" type="noConversion"/>
  </si>
  <si>
    <t>H34a</t>
    <phoneticPr fontId="1" type="noConversion"/>
  </si>
  <si>
    <t xml:space="preserve"> H45a</t>
    <phoneticPr fontId="1" type="noConversion"/>
  </si>
  <si>
    <t>H56a</t>
    <phoneticPr fontId="1" type="noConversion"/>
  </si>
  <si>
    <t>H6out</t>
    <phoneticPr fontId="1" type="noConversion"/>
  </si>
  <si>
    <t xml:space="preserve"> H12v</t>
    <phoneticPr fontId="1" type="noConversion"/>
  </si>
  <si>
    <t xml:space="preserve"> H23v</t>
    <phoneticPr fontId="1" type="noConversion"/>
  </si>
  <si>
    <t xml:space="preserve"> H34v</t>
    <phoneticPr fontId="1" type="noConversion"/>
  </si>
  <si>
    <t xml:space="preserve"> H4out</t>
    <phoneticPr fontId="1" type="noConversion"/>
  </si>
  <si>
    <t>H01a</t>
    <phoneticPr fontId="1" type="noConversion"/>
  </si>
  <si>
    <t>H01v</t>
    <phoneticPr fontId="1" type="noConversion"/>
  </si>
  <si>
    <t>Ha</t>
    <phoneticPr fontId="1" type="noConversion"/>
  </si>
  <si>
    <t>a的沿程损失</t>
    <phoneticPr fontId="1" type="noConversion"/>
  </si>
  <si>
    <t>b的沿程损失</t>
    <phoneticPr fontId="1" type="noConversion"/>
  </si>
  <si>
    <t>dP</t>
    <phoneticPr fontId="1" type="noConversion"/>
  </si>
  <si>
    <t>vbili</t>
    <phoneticPr fontId="1" type="noConversion"/>
  </si>
  <si>
    <t>d</t>
    <phoneticPr fontId="1" type="noConversion"/>
  </si>
  <si>
    <t>deltasP</t>
    <phoneticPr fontId="1" type="noConversion"/>
  </si>
  <si>
    <t>deltadP</t>
    <phoneticPr fontId="1" type="noConversion"/>
  </si>
  <si>
    <t>dv</t>
    <phoneticPr fontId="1" type="noConversion"/>
  </si>
  <si>
    <t>H01a</t>
  </si>
  <si>
    <t>H12a</t>
  </si>
  <si>
    <t xml:space="preserve"> H23a</t>
  </si>
  <si>
    <t>H34a</t>
  </si>
  <si>
    <t xml:space="preserve"> H45a</t>
  </si>
  <si>
    <t>H56a</t>
  </si>
  <si>
    <t>H6out</t>
  </si>
  <si>
    <t>H01v</t>
  </si>
  <si>
    <t xml:space="preserve"> H12v</t>
  </si>
  <si>
    <t xml:space="preserve"> H23v</t>
  </si>
  <si>
    <t xml:space="preserve"> H34v</t>
  </si>
  <si>
    <t xml:space="preserve"> H4out</t>
  </si>
  <si>
    <t>deltasP</t>
  </si>
  <si>
    <t>deltadP</t>
  </si>
  <si>
    <t>vbili</t>
  </si>
  <si>
    <t>La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</si>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</sst>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/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Sheet2!$P$2:$P$7</c:f>
              <c:numCache>
                <c:formatCode>General</c:formatCode>
                <c:ptCount val="6"/>
                <c:pt idx="0">
                  <c:v>0.54582758926093844</c:v>
                </c:pt>
                <c:pt idx="1">
                  <c:v>0.62497716104691992</c:v>
                </c:pt>
                <c:pt idx="2">
                  <c:v>0.72943684872610226</c:v>
                </c:pt>
                <c:pt idx="3">
                  <c:v>0.92980893144530397</c:v>
                </c:pt>
                <c:pt idx="4">
                  <c:v>1.170680593522361</c:v>
                </c:pt>
                <c:pt idx="5">
                  <c:v>1.4750175163202879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1-45A7-AAED-A1CDAA0CC4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Sheet2!$Q$2:$Q$7</c:f>
              <c:numCache>
                <c:formatCode>General</c:formatCode>
                <c:ptCount val="6"/>
                <c:pt idx="0">
                  <c:v>0.45665619233431493</c:v>
                </c:pt>
                <c:pt idx="1">
                  <c:v>0.53501873676322864</c:v>
                </c:pt>
                <c:pt idx="2">
                  <c:v>0.67039836742466519</c:v>
                </c:pt>
                <c:pt idx="3">
                  <c:v>0.90370570440789844</c:v>
                </c:pt>
                <c:pt idx="4">
                  <c:v>1.1932005616898862</c:v>
                </c:pt>
                <c:pt idx="5">
                  <c:v>1.5568336296986534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1-45A7-AAED-A1CDAA0C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571359"/>
        <c:axId val="1590570111"/>
      </c:lineChart>
      <c:catAx>
        <c:axId val="15905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570111"/>
        <c:crosses val="autoZero"/>
        <c:auto val="1"/>
        <c:lblAlgn val="ctr"/>
        <c:lblOffset val="100"/>
        <c:noMultiLvlLbl val="0"/>
      </c:catAx>
      <c:valAx>
        <c:axId val="15905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5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43339101722945"/>
          <c:y val="2.4888888888888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6187518226888309"/>
          <c:w val="0.87122462817147861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H01a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Sheet2!$S$2:$S$7</c:f>
              <c:numCache>
                <c:formatCode>General</c:formatCode>
                <c:ptCount val="6"/>
                <c:pt idx="0">
                  <c:v>1.3386059139275737E-2</c:v>
                </c:pt>
                <c:pt idx="1">
                  <c:v>1.6961385152714666E-2</c:v>
                </c:pt>
                <c:pt idx="2">
                  <c:v>2.0539219599022919E-2</c:v>
                </c:pt>
                <c:pt idx="3">
                  <c:v>2.2933453626969066E-2</c:v>
                </c:pt>
                <c:pt idx="4">
                  <c:v>2.4924140958184213E-2</c:v>
                </c:pt>
                <c:pt idx="5">
                  <c:v>2.6300704903024618E-2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7-4660-A343-25770F84CDB8}"/>
            </c:ext>
          </c:extLst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H12a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Sheet2!$T$2:$T$7</c:f>
              <c:numCache>
                <c:formatCode>General</c:formatCode>
                <c:ptCount val="6"/>
                <c:pt idx="0">
                  <c:v>2.0236109335127807E-4</c:v>
                </c:pt>
                <c:pt idx="1">
                  <c:v>1.2567047851537859E-3</c:v>
                </c:pt>
                <c:pt idx="2">
                  <c:v>3.0065634270489351E-3</c:v>
                </c:pt>
                <c:pt idx="3">
                  <c:v>4.3487312085666698E-3</c:v>
                </c:pt>
                <c:pt idx="4">
                  <c:v>5.5185187916640685E-3</c:v>
                </c:pt>
                <c:pt idx="5">
                  <c:v>6.3836044176541111E-3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7-4660-A343-25770F84CDB8}"/>
            </c:ext>
          </c:extLst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 H23a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Sheet2!$U$2:$U$7</c:f>
              <c:numCache>
                <c:formatCode>General</c:formatCode>
                <c:ptCount val="6"/>
                <c:pt idx="0">
                  <c:v>1.3494376531422131E-2</c:v>
                </c:pt>
                <c:pt idx="1">
                  <c:v>3.1426905392963521E-2</c:v>
                </c:pt>
                <c:pt idx="2">
                  <c:v>4.499439255697129E-2</c:v>
                </c:pt>
                <c:pt idx="3">
                  <c:v>4.7929343789445154E-2</c:v>
                </c:pt>
                <c:pt idx="4">
                  <c:v>5.1171443205025396E-2</c:v>
                </c:pt>
                <c:pt idx="5">
                  <c:v>6.7985186494324196E-2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7-4660-A343-25770F84CDB8}"/>
            </c:ext>
          </c:extLst>
        </c:ser>
        <c:ser>
          <c:idx val="3"/>
          <c:order val="3"/>
          <c:tx>
            <c:strRef>
              <c:f>Sheet2!$W$1</c:f>
              <c:strCache>
                <c:ptCount val="1"/>
                <c:pt idx="0">
                  <c:v> H45a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Sheet2!$W$2:$W$7</c:f>
              <c:numCache>
                <c:formatCode>General</c:formatCode>
                <c:ptCount val="6"/>
                <c:pt idx="0">
                  <c:v>1.3494376531422131E-2</c:v>
                </c:pt>
                <c:pt idx="1">
                  <c:v>3.1426905392963521E-2</c:v>
                </c:pt>
                <c:pt idx="2">
                  <c:v>4.499439255697129E-2</c:v>
                </c:pt>
                <c:pt idx="3">
                  <c:v>4.7929343789445154E-2</c:v>
                </c:pt>
                <c:pt idx="4">
                  <c:v>5.1171443205025396E-2</c:v>
                </c:pt>
                <c:pt idx="5">
                  <c:v>6.7985186494324196E-2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7-4660-A343-25770F84CDB8}"/>
            </c:ext>
          </c:extLst>
        </c:ser>
        <c:ser>
          <c:idx val="4"/>
          <c:order val="4"/>
          <c:tx>
            <c:strRef>
              <c:f>Sheet2!$X$1</c:f>
              <c:strCache>
                <c:ptCount val="1"/>
                <c:pt idx="0">
                  <c:v>H56a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Sheet2!$X$2:$X$7</c:f>
              <c:numCache>
                <c:formatCode>General</c:formatCode>
                <c:ptCount val="6"/>
                <c:pt idx="0">
                  <c:v>3.5103373527454683E-3</c:v>
                </c:pt>
                <c:pt idx="1">
                  <c:v>2.179993038998591E-2</c:v>
                </c:pt>
                <c:pt idx="2">
                  <c:v>5.2154550692447343E-2</c:v>
                </c:pt>
                <c:pt idx="3">
                  <c:v>7.5436999008411956E-2</c:v>
                </c:pt>
                <c:pt idx="4">
                  <c:v>9.5729185513830986E-2</c:v>
                </c:pt>
                <c:pt idx="5">
                  <c:v>0.11073573808747499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B7-4660-A343-25770F84CDB8}"/>
            </c:ext>
          </c:extLst>
        </c:ser>
        <c:ser>
          <c:idx val="5"/>
          <c:order val="5"/>
          <c:tx>
            <c:strRef>
              <c:f>Sheet2!$Y$1</c:f>
              <c:strCache>
                <c:ptCount val="1"/>
                <c:pt idx="0">
                  <c:v>H6out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Sheet2!$Y$2:$Y$7</c:f>
              <c:numCache>
                <c:formatCode>General</c:formatCode>
                <c:ptCount val="6"/>
                <c:pt idx="0">
                  <c:v>3.8779713439589414E-2</c:v>
                </c:pt>
                <c:pt idx="1">
                  <c:v>9.0313648992553675E-2</c:v>
                </c:pt>
                <c:pt idx="2">
                  <c:v>0.13261734336690614</c:v>
                </c:pt>
                <c:pt idx="3">
                  <c:v>0.24019727834562424</c:v>
                </c:pt>
                <c:pt idx="4">
                  <c:v>0.31458733017374907</c:v>
                </c:pt>
                <c:pt idx="5">
                  <c:v>0.34716376814411387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7-4660-A343-25770F84CDB8}"/>
            </c:ext>
          </c:extLst>
        </c:ser>
        <c:ser>
          <c:idx val="6"/>
          <c:order val="6"/>
          <c:tx>
            <c:strRef>
              <c:f>Sheet2!$Z$1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Sheet2!$Z$2:$Z$7</c:f>
              <c:numCache>
                <c:formatCode>General</c:formatCode>
                <c:ptCount val="6"/>
                <c:pt idx="0">
                  <c:v>0.91604017429205087</c:v>
                </c:pt>
                <c:pt idx="1">
                  <c:v>0.80002923492825473</c:v>
                </c:pt>
                <c:pt idx="2">
                  <c:v>0.68546029841131051</c:v>
                </c:pt>
                <c:pt idx="3">
                  <c:v>0.53774488832108247</c:v>
                </c:pt>
                <c:pt idx="4">
                  <c:v>0.4271019804775209</c:v>
                </c:pt>
                <c:pt idx="5">
                  <c:v>0.33897902531174356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B7-4660-A343-25770F84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568447"/>
        <c:axId val="1590567199"/>
      </c:lineChart>
      <c:catAx>
        <c:axId val="159056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567199"/>
        <c:crosses val="autoZero"/>
        <c:auto val="1"/>
        <c:lblAlgn val="ctr"/>
        <c:lblOffset val="100"/>
        <c:noMultiLvlLbl val="0"/>
      </c:catAx>
      <c:valAx>
        <c:axId val="15905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5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5555555555555552E-2"/>
          <c:w val="0.7279741907261592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H01v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Sheet2!$AA$2:$AA$7</c:f>
              <c:numCache>
                <c:formatCode>General</c:formatCode>
                <c:ptCount val="6"/>
                <c:pt idx="0">
                  <c:v>6.582493127585928E-3</c:v>
                </c:pt>
                <c:pt idx="1">
                  <c:v>1.3851124580095162E-2</c:v>
                </c:pt>
                <c:pt idx="2">
                  <c:v>2.3489903903052396E-2</c:v>
                </c:pt>
                <c:pt idx="3">
                  <c:v>2.97668125871248E-2</c:v>
                </c:pt>
                <c:pt idx="4">
                  <c:v>3.4630636317613567E-2</c:v>
                </c:pt>
                <c:pt idx="5">
                  <c:v>3.7870797652915893E-2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315-BFC8-7944B94BB818}"/>
            </c:ext>
          </c:extLst>
        </c:ser>
        <c:ser>
          <c:idx val="1"/>
          <c:order val="1"/>
          <c:tx>
            <c:strRef>
              <c:f>Sheet2!$AB$1</c:f>
              <c:strCache>
                <c:ptCount val="1"/>
                <c:pt idx="0">
                  <c:v> H12v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Sheet2!$AB$2:$AB$7</c:f>
              <c:numCache>
                <c:formatCode>General</c:formatCode>
                <c:ptCount val="6"/>
                <c:pt idx="0">
                  <c:v>2.8314367625780264E-3</c:v>
                </c:pt>
                <c:pt idx="1">
                  <c:v>3.1074667368252507E-3</c:v>
                </c:pt>
                <c:pt idx="2">
                  <c:v>2.9573384475759397E-3</c:v>
                </c:pt>
                <c:pt idx="3">
                  <c:v>2.7774758578396849E-3</c:v>
                </c:pt>
                <c:pt idx="4">
                  <c:v>2.6159469684345557E-3</c:v>
                </c:pt>
                <c:pt idx="5">
                  <c:v>2.4865467389545161E-3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1-4315-BFC8-7944B94BB818}"/>
            </c:ext>
          </c:extLst>
        </c:ser>
        <c:ser>
          <c:idx val="2"/>
          <c:order val="2"/>
          <c:tx>
            <c:strRef>
              <c:f>Sheet2!$AC$1</c:f>
              <c:strCache>
                <c:ptCount val="1"/>
                <c:pt idx="0">
                  <c:v> H23v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Sheet2!$AC$2:$AC$7</c:f>
              <c:numCache>
                <c:formatCode>General</c:formatCode>
                <c:ptCount val="6"/>
                <c:pt idx="0">
                  <c:v>8.8296969392497759E-2</c:v>
                </c:pt>
                <c:pt idx="1">
                  <c:v>8.5458602856235064E-2</c:v>
                </c:pt>
                <c:pt idx="2">
                  <c:v>7.4476812401311349E-2</c:v>
                </c:pt>
                <c:pt idx="3">
                  <c:v>6.2165391693408012E-2</c:v>
                </c:pt>
                <c:pt idx="4">
                  <c:v>5.2504289163545784E-2</c:v>
                </c:pt>
                <c:pt idx="5">
                  <c:v>4.4814055862772498E-2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1-4315-BFC8-7944B94BB818}"/>
            </c:ext>
          </c:extLst>
        </c:ser>
        <c:ser>
          <c:idx val="3"/>
          <c:order val="3"/>
          <c:tx>
            <c:strRef>
              <c:f>Sheet2!$AD$1</c:f>
              <c:strCache>
                <c:ptCount val="1"/>
                <c:pt idx="0">
                  <c:v> H34v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Sheet2!$AD$2:$AD$7</c:f>
              <c:numCache>
                <c:formatCode>General</c:formatCode>
                <c:ptCount val="6"/>
                <c:pt idx="0">
                  <c:v>0.17550446957517254</c:v>
                </c:pt>
                <c:pt idx="1">
                  <c:v>0.19261397908546049</c:v>
                </c:pt>
                <c:pt idx="2">
                  <c:v>0.18330839044538849</c:v>
                </c:pt>
                <c:pt idx="3">
                  <c:v>0.17215974364342465</c:v>
                </c:pt>
                <c:pt idx="4">
                  <c:v>0.16214749741183235</c:v>
                </c:pt>
                <c:pt idx="5">
                  <c:v>0.15412672190380997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1-4315-BFC8-7944B94BB818}"/>
            </c:ext>
          </c:extLst>
        </c:ser>
        <c:ser>
          <c:idx val="4"/>
          <c:order val="4"/>
          <c:tx>
            <c:strRef>
              <c:f>Sheet2!$AE$1</c:f>
              <c:strCache>
                <c:ptCount val="1"/>
                <c:pt idx="0">
                  <c:v> H4out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Sheet2!$AE$2:$AE$7</c:f>
              <c:numCache>
                <c:formatCode>General</c:formatCode>
                <c:ptCount val="6"/>
                <c:pt idx="0">
                  <c:v>0.72678463114216574</c:v>
                </c:pt>
                <c:pt idx="1">
                  <c:v>0.70496882674138395</c:v>
                </c:pt>
                <c:pt idx="2">
                  <c:v>0.71576755480267173</c:v>
                </c:pt>
                <c:pt idx="3">
                  <c:v>0.73313057621820288</c:v>
                </c:pt>
                <c:pt idx="4">
                  <c:v>0.74810163013857367</c:v>
                </c:pt>
                <c:pt idx="5">
                  <c:v>0.76070187784154697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1-4315-BFC8-7944B94B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77311"/>
        <c:axId val="306682303"/>
      </c:lineChart>
      <c:catAx>
        <c:axId val="3066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82303"/>
        <c:crosses val="autoZero"/>
        <c:auto val="1"/>
        <c:lblAlgn val="ctr"/>
        <c:lblOffset val="100"/>
        <c:noMultiLvlLbl val="0"/>
      </c:catAx>
      <c:valAx>
        <c:axId val="3066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41622922134739"/>
          <c:y val="0.34172317002041414"/>
          <c:w val="0.13472554155278138"/>
          <c:h val="0.30529381648752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H01a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Sheet2!$S$8:$S$13</c:f>
              <c:numCache>
                <c:formatCode>General</c:formatCode>
                <c:ptCount val="6"/>
                <c:pt idx="0">
                  <c:v>-1.5955654811304672E-2</c:v>
                </c:pt>
                <c:pt idx="1">
                  <c:v>2.6521781748897615E-2</c:v>
                </c:pt>
                <c:pt idx="2">
                  <c:v>2.9435474722878868E-2</c:v>
                </c:pt>
                <c:pt idx="3">
                  <c:v>3.2713375091757972E-2</c:v>
                </c:pt>
                <c:pt idx="4">
                  <c:v>3.4501157056376179E-2</c:v>
                </c:pt>
                <c:pt idx="5">
                  <c:v>3.7562760615225302E-2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0FF-8E56-B5B8E254C08B}"/>
            </c:ext>
          </c:extLst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H12a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Sheet2!$T$8:$T$13</c:f>
              <c:numCache>
                <c:formatCode>General</c:formatCode>
                <c:ptCount val="6"/>
                <c:pt idx="0">
                  <c:v>0</c:v>
                </c:pt>
                <c:pt idx="1">
                  <c:v>4.8779567174731903E-4</c:v>
                </c:pt>
                <c:pt idx="2">
                  <c:v>1.8420535492448536E-3</c:v>
                </c:pt>
                <c:pt idx="3">
                  <c:v>3.4200010814765757E-3</c:v>
                </c:pt>
                <c:pt idx="4">
                  <c:v>4.5522199335838029E-3</c:v>
                </c:pt>
                <c:pt idx="5">
                  <c:v>5.5304971899960316E-3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6-40FF-8E56-B5B8E254C08B}"/>
            </c:ext>
          </c:extLst>
        </c:ser>
        <c:ser>
          <c:idx val="2"/>
          <c:order val="2"/>
          <c:tx>
            <c:strRef>
              <c:f>Sheet2!$V$1</c:f>
              <c:strCache>
                <c:ptCount val="1"/>
                <c:pt idx="0">
                  <c:v>H34a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Sheet2!$V$8:$V$13</c:f>
              <c:numCache>
                <c:formatCode>General</c:formatCode>
                <c:ptCount val="6"/>
                <c:pt idx="0">
                  <c:v>0</c:v>
                </c:pt>
                <c:pt idx="1">
                  <c:v>2.6337391858456652E-3</c:v>
                </c:pt>
                <c:pt idx="2">
                  <c:v>9.9457393660215953E-3</c:v>
                </c:pt>
                <c:pt idx="3">
                  <c:v>1.8465499768897688E-2</c:v>
                </c:pt>
                <c:pt idx="4">
                  <c:v>2.4578651915300249E-2</c:v>
                </c:pt>
                <c:pt idx="5">
                  <c:v>2.9860632248592613E-2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6-40FF-8E56-B5B8E254C08B}"/>
            </c:ext>
          </c:extLst>
        </c:ser>
        <c:ser>
          <c:idx val="3"/>
          <c:order val="3"/>
          <c:tx>
            <c:strRef>
              <c:f>Sheet2!$U$1</c:f>
              <c:strCache>
                <c:ptCount val="1"/>
                <c:pt idx="0">
                  <c:v> H23a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Sheet2!$U$8:$U$13</c:f>
              <c:numCache>
                <c:formatCode>General</c:formatCode>
                <c:ptCount val="6"/>
                <c:pt idx="0">
                  <c:v>0</c:v>
                </c:pt>
                <c:pt idx="1">
                  <c:v>2.0333167366476418E-2</c:v>
                </c:pt>
                <c:pt idx="2">
                  <c:v>3.6779706121541376E-2</c:v>
                </c:pt>
                <c:pt idx="3">
                  <c:v>4.6040026044969207E-2</c:v>
                </c:pt>
                <c:pt idx="4">
                  <c:v>4.7295913508288635E-2</c:v>
                </c:pt>
                <c:pt idx="5">
                  <c:v>5.1945926458905799E-2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6-40FF-8E56-B5B8E254C08B}"/>
            </c:ext>
          </c:extLst>
        </c:ser>
        <c:ser>
          <c:idx val="4"/>
          <c:order val="4"/>
          <c:tx>
            <c:strRef>
              <c:f>Sheet2!$W$1</c:f>
              <c:strCache>
                <c:ptCount val="1"/>
                <c:pt idx="0">
                  <c:v> H45a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Sheet2!$W$8:$W$13</c:f>
              <c:numCache>
                <c:formatCode>General</c:formatCode>
                <c:ptCount val="6"/>
                <c:pt idx="0">
                  <c:v>0</c:v>
                </c:pt>
                <c:pt idx="1">
                  <c:v>2.0333167366476418E-2</c:v>
                </c:pt>
                <c:pt idx="2">
                  <c:v>3.6779706121541376E-2</c:v>
                </c:pt>
                <c:pt idx="3">
                  <c:v>4.6040026044969207E-2</c:v>
                </c:pt>
                <c:pt idx="4">
                  <c:v>4.7295913508288635E-2</c:v>
                </c:pt>
                <c:pt idx="5">
                  <c:v>5.1945926458905799E-2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6-40FF-8E56-B5B8E254C08B}"/>
            </c:ext>
          </c:extLst>
        </c:ser>
        <c:ser>
          <c:idx val="5"/>
          <c:order val="5"/>
          <c:tx>
            <c:strRef>
              <c:f>Sheet2!$X$1</c:f>
              <c:strCache>
                <c:ptCount val="1"/>
                <c:pt idx="0">
                  <c:v>H56a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Sheet2!$X$8:$X$13</c:f>
              <c:numCache>
                <c:formatCode>General</c:formatCode>
                <c:ptCount val="6"/>
                <c:pt idx="0">
                  <c:v>0</c:v>
                </c:pt>
                <c:pt idx="1">
                  <c:v>8.4617420210798943E-3</c:v>
                </c:pt>
                <c:pt idx="2">
                  <c:v>3.1953916005221732E-2</c:v>
                </c:pt>
                <c:pt idx="3">
                  <c:v>5.9326411732205125E-2</c:v>
                </c:pt>
                <c:pt idx="4">
                  <c:v>7.8966897273243991E-2</c:v>
                </c:pt>
                <c:pt idx="5">
                  <c:v>9.593697357424516E-2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06-40FF-8E56-B5B8E254C08B}"/>
            </c:ext>
          </c:extLst>
        </c:ser>
        <c:ser>
          <c:idx val="6"/>
          <c:order val="6"/>
          <c:tx>
            <c:strRef>
              <c:f>Sheet2!$Y$1</c:f>
              <c:strCache>
                <c:ptCount val="1"/>
                <c:pt idx="0">
                  <c:v>H6out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Sheet2!$Y$8:$Y$13</c:f>
              <c:numCache>
                <c:formatCode>General</c:formatCode>
                <c:ptCount val="6"/>
                <c:pt idx="0">
                  <c:v>0</c:v>
                </c:pt>
                <c:pt idx="1">
                  <c:v>5.8432814732498582E-2</c:v>
                </c:pt>
                <c:pt idx="2">
                  <c:v>0.10569635881024084</c:v>
                </c:pt>
                <c:pt idx="3">
                  <c:v>0.16306525638631097</c:v>
                </c:pt>
                <c:pt idx="4">
                  <c:v>0.26259058502532973</c:v>
                </c:pt>
                <c:pt idx="5">
                  <c:v>0.3138952825703632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06-40FF-8E56-B5B8E254C08B}"/>
            </c:ext>
          </c:extLst>
        </c:ser>
        <c:ser>
          <c:idx val="7"/>
          <c:order val="7"/>
          <c:tx>
            <c:strRef>
              <c:f>Sheet2!$Z$1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Sheet2!$Z$8:$Z$13</c:f>
              <c:numCache>
                <c:formatCode>General</c:formatCode>
                <c:ptCount val="6"/>
                <c:pt idx="0">
                  <c:v>1.0159556548113047</c:v>
                </c:pt>
                <c:pt idx="1">
                  <c:v>0.86279579190697808</c:v>
                </c:pt>
                <c:pt idx="2">
                  <c:v>0.74756704530330942</c:v>
                </c:pt>
                <c:pt idx="3">
                  <c:v>0.63092940384941321</c:v>
                </c:pt>
                <c:pt idx="4">
                  <c:v>0.50021866177958885</c:v>
                </c:pt>
                <c:pt idx="5">
                  <c:v>0.41332200088376614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06-40FF-8E56-B5B8E254C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83423"/>
        <c:axId val="1456780927"/>
      </c:lineChart>
      <c:catAx>
        <c:axId val="145678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780927"/>
        <c:crosses val="autoZero"/>
        <c:auto val="1"/>
        <c:lblAlgn val="ctr"/>
        <c:lblOffset val="100"/>
        <c:noMultiLvlLbl val="0"/>
      </c:catAx>
      <c:valAx>
        <c:axId val="14567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7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903423790336316E-2"/>
          <c:y val="0.13654501216545012"/>
          <c:w val="0.94926063460288879"/>
          <c:h val="0.78831069473979987"/>
        </c:manualLayout>
      </c:layout>
      <c:lineChart>
        <c:grouping val="standard"/>
        <c:varyColors val="0"/>
        <c:ser>
          <c:idx val="0"/>
          <c:order val="0"/>
          <c:tx>
            <c:strRef>
              <c:f>'Da=19'!$N$1</c:f>
              <c:strCache>
                <c:ptCount val="1"/>
                <c:pt idx="0">
                  <c:v>deltasP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'Da=19'!$A$2:$A$52</c:f>
              <c:numCache>
                <c:formatCode>General</c:formatCode>
                <c:ptCount val="51"/>
                <c:pt idx="0">
                  <c:v>13</c:v>
                </c:pt>
                <c:pt idx="1">
                  <c:v>13.2</c:v>
                </c:pt>
                <c:pt idx="2">
                  <c:v>13.4</c:v>
                </c:pt>
                <c:pt idx="3">
                  <c:v>13.6</c:v>
                </c:pt>
                <c:pt idx="4">
                  <c:v>13.8</c:v>
                </c:pt>
                <c:pt idx="5">
                  <c:v>14</c:v>
                </c:pt>
                <c:pt idx="6">
                  <c:v>14.2</c:v>
                </c:pt>
                <c:pt idx="7">
                  <c:v>14.4</c:v>
                </c:pt>
                <c:pt idx="8">
                  <c:v>14.6</c:v>
                </c:pt>
                <c:pt idx="9">
                  <c:v>14.8</c:v>
                </c:pt>
                <c:pt idx="10">
                  <c:v>15</c:v>
                </c:pt>
                <c:pt idx="11">
                  <c:v>15.2</c:v>
                </c:pt>
                <c:pt idx="12">
                  <c:v>15.4</c:v>
                </c:pt>
                <c:pt idx="13">
                  <c:v>15.6</c:v>
                </c:pt>
                <c:pt idx="14">
                  <c:v>15.8</c:v>
                </c:pt>
                <c:pt idx="15">
                  <c:v>16</c:v>
                </c:pt>
                <c:pt idx="16">
                  <c:v>16.2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16.8</c:v>
                </c:pt>
                <c:pt idx="20">
                  <c:v>17</c:v>
                </c:pt>
                <c:pt idx="21">
                  <c:v>17.2</c:v>
                </c:pt>
                <c:pt idx="22">
                  <c:v>17.399999999999999</c:v>
                </c:pt>
                <c:pt idx="23">
                  <c:v>17.600000000000001</c:v>
                </c:pt>
                <c:pt idx="24">
                  <c:v>17.8</c:v>
                </c:pt>
                <c:pt idx="25">
                  <c:v>18</c:v>
                </c:pt>
                <c:pt idx="26">
                  <c:v>18.2</c:v>
                </c:pt>
                <c:pt idx="27">
                  <c:v>18.399999999999999</c:v>
                </c:pt>
                <c:pt idx="28">
                  <c:v>18.600000000000001</c:v>
                </c:pt>
                <c:pt idx="29">
                  <c:v>18.8</c:v>
                </c:pt>
                <c:pt idx="30">
                  <c:v>19</c:v>
                </c:pt>
                <c:pt idx="31">
                  <c:v>19.2</c:v>
                </c:pt>
                <c:pt idx="32">
                  <c:v>19.399999999999999</c:v>
                </c:pt>
                <c:pt idx="33">
                  <c:v>19.600000000000001</c:v>
                </c:pt>
                <c:pt idx="34">
                  <c:v>19.8</c:v>
                </c:pt>
                <c:pt idx="35">
                  <c:v>20</c:v>
                </c:pt>
                <c:pt idx="36">
                  <c:v>20.2</c:v>
                </c:pt>
                <c:pt idx="37">
                  <c:v>20.399999999999999</c:v>
                </c:pt>
                <c:pt idx="38">
                  <c:v>20.6</c:v>
                </c:pt>
                <c:pt idx="39">
                  <c:v>20.8</c:v>
                </c:pt>
                <c:pt idx="40">
                  <c:v>21</c:v>
                </c:pt>
                <c:pt idx="41">
                  <c:v>21.2</c:v>
                </c:pt>
                <c:pt idx="42">
                  <c:v>21.4</c:v>
                </c:pt>
                <c:pt idx="43">
                  <c:v>21.6</c:v>
                </c:pt>
                <c:pt idx="44">
                  <c:v>21.8</c:v>
                </c:pt>
                <c:pt idx="45">
                  <c:v>22</c:v>
                </c:pt>
                <c:pt idx="46">
                  <c:v>22.2</c:v>
                </c:pt>
                <c:pt idx="47">
                  <c:v>22.4</c:v>
                </c:pt>
                <c:pt idx="48">
                  <c:v>22.6</c:v>
                </c:pt>
                <c:pt idx="49">
                  <c:v>22.8</c:v>
                </c:pt>
                <c:pt idx="50">
                  <c:v>23</c:v>
                </c:pt>
              </c:numCache>
            </c:numRef>
          </c:cat>
          <c:val>
            <c:numRef>
              <c:f>'Da=19'!$N$2:$N$52</c:f>
              <c:numCache>
                <c:formatCode>General</c:formatCode>
                <c:ptCount val="51"/>
                <c:pt idx="0">
                  <c:v>125.78757941543684</c:v>
                </c:pt>
                <c:pt idx="1">
                  <c:v>123.60072624182128</c:v>
                </c:pt>
                <c:pt idx="2">
                  <c:v>121.3946716124008</c:v>
                </c:pt>
                <c:pt idx="3">
                  <c:v>119.17560165748561</c:v>
                </c:pt>
                <c:pt idx="4">
                  <c:v>116.94940812093438</c:v>
                </c:pt>
                <c:pt idx="5">
                  <c:v>114.7219821518318</c:v>
                </c:pt>
                <c:pt idx="6">
                  <c:v>112.49906304710747</c:v>
                </c:pt>
                <c:pt idx="7">
                  <c:v>110.28607004352271</c:v>
                </c:pt>
                <c:pt idx="8">
                  <c:v>108.15286954912945</c:v>
                </c:pt>
                <c:pt idx="9">
                  <c:v>106.43389381726455</c:v>
                </c:pt>
                <c:pt idx="10">
                  <c:v>104.7546223505563</c:v>
                </c:pt>
                <c:pt idx="11">
                  <c:v>103.10162858707233</c:v>
                </c:pt>
                <c:pt idx="12">
                  <c:v>101.47571485207763</c:v>
                </c:pt>
                <c:pt idx="13">
                  <c:v>99.877509896205169</c:v>
                </c:pt>
                <c:pt idx="14">
                  <c:v>98.307392604324704</c:v>
                </c:pt>
                <c:pt idx="15">
                  <c:v>96.689706204569617</c:v>
                </c:pt>
                <c:pt idx="16">
                  <c:v>94.900990446297854</c:v>
                </c:pt>
                <c:pt idx="17">
                  <c:v>93.161518192985866</c:v>
                </c:pt>
                <c:pt idx="18">
                  <c:v>91.470547622995085</c:v>
                </c:pt>
                <c:pt idx="19">
                  <c:v>89.827352507865228</c:v>
                </c:pt>
                <c:pt idx="20">
                  <c:v>88.231032008206157</c:v>
                </c:pt>
                <c:pt idx="21">
                  <c:v>86.680946363986578</c:v>
                </c:pt>
                <c:pt idx="22">
                  <c:v>85.175935299442159</c:v>
                </c:pt>
                <c:pt idx="23">
                  <c:v>83.71532134639844</c:v>
                </c:pt>
                <c:pt idx="24">
                  <c:v>82.298314714297462</c:v>
                </c:pt>
                <c:pt idx="25">
                  <c:v>80.923796929050141</c:v>
                </c:pt>
                <c:pt idx="26">
                  <c:v>79.591022550701595</c:v>
                </c:pt>
                <c:pt idx="27">
                  <c:v>78.2991790206936</c:v>
                </c:pt>
                <c:pt idx="28">
                  <c:v>77.047405352032285</c:v>
                </c:pt>
                <c:pt idx="29">
                  <c:v>75.834737094701211</c:v>
                </c:pt>
                <c:pt idx="30">
                  <c:v>74.660537130239121</c:v>
                </c:pt>
                <c:pt idx="31">
                  <c:v>73.523856620705828</c:v>
                </c:pt>
                <c:pt idx="32">
                  <c:v>72.423997099389737</c:v>
                </c:pt>
                <c:pt idx="33">
                  <c:v>71.360108604975736</c:v>
                </c:pt>
                <c:pt idx="34">
                  <c:v>70.331629587490937</c:v>
                </c:pt>
                <c:pt idx="35">
                  <c:v>69.337733694263477</c:v>
                </c:pt>
                <c:pt idx="36">
                  <c:v>68.440232888018812</c:v>
                </c:pt>
                <c:pt idx="37">
                  <c:v>67.73963599583341</c:v>
                </c:pt>
                <c:pt idx="38">
                  <c:v>67.05566584121803</c:v>
                </c:pt>
                <c:pt idx="39">
                  <c:v>66.388203193482326</c:v>
                </c:pt>
                <c:pt idx="40">
                  <c:v>65.737307085087892</c:v>
                </c:pt>
                <c:pt idx="41">
                  <c:v>65.102813272389611</c:v>
                </c:pt>
                <c:pt idx="42">
                  <c:v>64.484639646680563</c:v>
                </c:pt>
                <c:pt idx="43">
                  <c:v>63.882863837968415</c:v>
                </c:pt>
                <c:pt idx="44">
                  <c:v>63.297356050330436</c:v>
                </c:pt>
                <c:pt idx="45">
                  <c:v>62.744835558601302</c:v>
                </c:pt>
                <c:pt idx="46">
                  <c:v>62.227624880241692</c:v>
                </c:pt>
                <c:pt idx="47">
                  <c:v>61.727648194169738</c:v>
                </c:pt>
                <c:pt idx="48">
                  <c:v>61.244815444619192</c:v>
                </c:pt>
                <c:pt idx="49">
                  <c:v>60.778856438248511</c:v>
                </c:pt>
                <c:pt idx="50">
                  <c:v>60.329664845478419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0-46D5-856C-AD99A8227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98928"/>
        <c:axId val="88816816"/>
      </c:lineChart>
      <c:catAx>
        <c:axId val="887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16816"/>
        <c:crosses val="autoZero"/>
        <c:auto val="1"/>
        <c:lblAlgn val="ctr"/>
        <c:lblOffset val="100"/>
        <c:noMultiLvlLbl val="0"/>
      </c:catAx>
      <c:valAx>
        <c:axId val="88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9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'Dv=19'!$N$1</c:f>
              <c:strCache>
                <c:ptCount val="1"/>
                <c:pt idx="0">
                  <c:v>deltasP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'Dv=19'!$A$2:$A$52</c:f>
              <c:numCache>
                <c:formatCode>General</c:formatCode>
                <c:ptCount val="51"/>
                <c:pt idx="0">
                  <c:v>13</c:v>
                </c:pt>
                <c:pt idx="1">
                  <c:v>13.2</c:v>
                </c:pt>
                <c:pt idx="2">
                  <c:v>13.4</c:v>
                </c:pt>
                <c:pt idx="3">
                  <c:v>13.6</c:v>
                </c:pt>
                <c:pt idx="4">
                  <c:v>13.8</c:v>
                </c:pt>
                <c:pt idx="5">
                  <c:v>14</c:v>
                </c:pt>
                <c:pt idx="6">
                  <c:v>14.2</c:v>
                </c:pt>
                <c:pt idx="7">
                  <c:v>14.4</c:v>
                </c:pt>
                <c:pt idx="8">
                  <c:v>14.6</c:v>
                </c:pt>
                <c:pt idx="9">
                  <c:v>14.8</c:v>
                </c:pt>
                <c:pt idx="10">
                  <c:v>15</c:v>
                </c:pt>
                <c:pt idx="11">
                  <c:v>15.2</c:v>
                </c:pt>
                <c:pt idx="12">
                  <c:v>15.4</c:v>
                </c:pt>
                <c:pt idx="13">
                  <c:v>15.6</c:v>
                </c:pt>
                <c:pt idx="14">
                  <c:v>15.8</c:v>
                </c:pt>
                <c:pt idx="15">
                  <c:v>16</c:v>
                </c:pt>
                <c:pt idx="16">
                  <c:v>16.2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16.8</c:v>
                </c:pt>
                <c:pt idx="20">
                  <c:v>17</c:v>
                </c:pt>
                <c:pt idx="21">
                  <c:v>17.2</c:v>
                </c:pt>
                <c:pt idx="22">
                  <c:v>17.399999999999999</c:v>
                </c:pt>
                <c:pt idx="23">
                  <c:v>17.600000000000001</c:v>
                </c:pt>
                <c:pt idx="24">
                  <c:v>17.8</c:v>
                </c:pt>
                <c:pt idx="25">
                  <c:v>18</c:v>
                </c:pt>
                <c:pt idx="26">
                  <c:v>18.2</c:v>
                </c:pt>
                <c:pt idx="27">
                  <c:v>18.399999999999999</c:v>
                </c:pt>
                <c:pt idx="28">
                  <c:v>18.600000000000001</c:v>
                </c:pt>
                <c:pt idx="29">
                  <c:v>18.8</c:v>
                </c:pt>
                <c:pt idx="30">
                  <c:v>19</c:v>
                </c:pt>
                <c:pt idx="31">
                  <c:v>19.2</c:v>
                </c:pt>
                <c:pt idx="32">
                  <c:v>19.399999999999999</c:v>
                </c:pt>
                <c:pt idx="33">
                  <c:v>19.600000000000001</c:v>
                </c:pt>
                <c:pt idx="34">
                  <c:v>19.8</c:v>
                </c:pt>
                <c:pt idx="35">
                  <c:v>20</c:v>
                </c:pt>
                <c:pt idx="36">
                  <c:v>20.2</c:v>
                </c:pt>
                <c:pt idx="37">
                  <c:v>20.399999999999999</c:v>
                </c:pt>
                <c:pt idx="38">
                  <c:v>20.6</c:v>
                </c:pt>
                <c:pt idx="39">
                  <c:v>20.8</c:v>
                </c:pt>
                <c:pt idx="40">
                  <c:v>21</c:v>
                </c:pt>
                <c:pt idx="41">
                  <c:v>21.2</c:v>
                </c:pt>
                <c:pt idx="42">
                  <c:v>21.4</c:v>
                </c:pt>
                <c:pt idx="43">
                  <c:v>21.6</c:v>
                </c:pt>
                <c:pt idx="44">
                  <c:v>21.8</c:v>
                </c:pt>
                <c:pt idx="45">
                  <c:v>22</c:v>
                </c:pt>
                <c:pt idx="46">
                  <c:v>22.2</c:v>
                </c:pt>
                <c:pt idx="47">
                  <c:v>22.4</c:v>
                </c:pt>
                <c:pt idx="48">
                  <c:v>22.6</c:v>
                </c:pt>
                <c:pt idx="49">
                  <c:v>22.8</c:v>
                </c:pt>
                <c:pt idx="50">
                  <c:v>23</c:v>
                </c:pt>
              </c:numCache>
            </c:numRef>
          </c:cat>
          <c:val>
            <c:numRef>
              <c:f>'Dv=19'!$N$2:$N$52</c:f>
              <c:numCache>
                <c:formatCode>General</c:formatCode>
                <c:ptCount val="51"/>
                <c:pt idx="0">
                  <c:v>147.18856614836866</c:v>
                </c:pt>
                <c:pt idx="1">
                  <c:v>143.35307721551771</c:v>
                </c:pt>
                <c:pt idx="2">
                  <c:v>139.57062738710607</c:v>
                </c:pt>
                <c:pt idx="3">
                  <c:v>135.85311342662038</c:v>
                </c:pt>
                <c:pt idx="4">
                  <c:v>132.21125163532218</c:v>
                </c:pt>
                <c:pt idx="5">
                  <c:v>128.65458401622774</c:v>
                </c:pt>
                <c:pt idx="6">
                  <c:v>125.39271832240128</c:v>
                </c:pt>
                <c:pt idx="7">
                  <c:v>122.2970769866857</c:v>
                </c:pt>
                <c:pt idx="8">
                  <c:v>119.35067686326268</c:v>
                </c:pt>
                <c:pt idx="9">
                  <c:v>116.53326959260544</c:v>
                </c:pt>
                <c:pt idx="10">
                  <c:v>113.80610120306628</c:v>
                </c:pt>
                <c:pt idx="11">
                  <c:v>111.17026708751358</c:v>
                </c:pt>
                <c:pt idx="12">
                  <c:v>108.62626678203506</c:v>
                </c:pt>
                <c:pt idx="13">
                  <c:v>106.17394585213798</c:v>
                </c:pt>
                <c:pt idx="14">
                  <c:v>103.81278705789151</c:v>
                </c:pt>
                <c:pt idx="15">
                  <c:v>101.29291952059403</c:v>
                </c:pt>
                <c:pt idx="16">
                  <c:v>98.769849275017265</c:v>
                </c:pt>
                <c:pt idx="17">
                  <c:v>96.377082246695949</c:v>
                </c:pt>
                <c:pt idx="18">
                  <c:v>94.108651633024351</c:v>
                </c:pt>
                <c:pt idx="19">
                  <c:v>91.959124506266249</c:v>
                </c:pt>
                <c:pt idx="20">
                  <c:v>89.922714384072393</c:v>
                </c:pt>
                <c:pt idx="21">
                  <c:v>87.994007516876877</c:v>
                </c:pt>
                <c:pt idx="22">
                  <c:v>86.167715974199197</c:v>
                </c:pt>
                <c:pt idx="23">
                  <c:v>84.438600739977829</c:v>
                </c:pt>
                <c:pt idx="24">
                  <c:v>82.801692730870599</c:v>
                </c:pt>
                <c:pt idx="25">
                  <c:v>81.252133427460649</c:v>
                </c:pt>
                <c:pt idx="26">
                  <c:v>79.785383450915532</c:v>
                </c:pt>
                <c:pt idx="27">
                  <c:v>78.396922517298407</c:v>
                </c:pt>
                <c:pt idx="28">
                  <c:v>77.082595603142835</c:v>
                </c:pt>
                <c:pt idx="29">
                  <c:v>75.838453454954916</c:v>
                </c:pt>
                <c:pt idx="30">
                  <c:v>74.660537130239121</c:v>
                </c:pt>
                <c:pt idx="31">
                  <c:v>73.545211800352106</c:v>
                </c:pt>
                <c:pt idx="32">
                  <c:v>72.489014715451262</c:v>
                </c:pt>
                <c:pt idx="33">
                  <c:v>71.488774907748706</c:v>
                </c:pt>
                <c:pt idx="34">
                  <c:v>70.541272348985615</c:v>
                </c:pt>
                <c:pt idx="35">
                  <c:v>69.643558667199443</c:v>
                </c:pt>
                <c:pt idx="36">
                  <c:v>68.79281437627408</c:v>
                </c:pt>
                <c:pt idx="37">
                  <c:v>67.986591869151795</c:v>
                </c:pt>
                <c:pt idx="38">
                  <c:v>67.222172772916053</c:v>
                </c:pt>
                <c:pt idx="39">
                  <c:v>66.497442583772312</c:v>
                </c:pt>
                <c:pt idx="40">
                  <c:v>65.809881747313383</c:v>
                </c:pt>
                <c:pt idx="41">
                  <c:v>65.157735267935351</c:v>
                </c:pt>
                <c:pt idx="42">
                  <c:v>64.538833451781699</c:v>
                </c:pt>
                <c:pt idx="43">
                  <c:v>63.951324467718521</c:v>
                </c:pt>
                <c:pt idx="44">
                  <c:v>63.393422329486235</c:v>
                </c:pt>
                <c:pt idx="45">
                  <c:v>62.86363891919941</c:v>
                </c:pt>
                <c:pt idx="46">
                  <c:v>62.360302187000599</c:v>
                </c:pt>
                <c:pt idx="47">
                  <c:v>61.882027184191962</c:v>
                </c:pt>
                <c:pt idx="48">
                  <c:v>61.427241029876527</c:v>
                </c:pt>
                <c:pt idx="49">
                  <c:v>60.994879137515021</c:v>
                </c:pt>
                <c:pt idx="50">
                  <c:v>60.58356566554307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7-4133-B146-C430A6C5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15984"/>
        <c:axId val="88799760"/>
      </c:lineChart>
      <c:catAx>
        <c:axId val="888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99760"/>
        <c:crosses val="autoZero"/>
        <c:auto val="1"/>
        <c:lblAlgn val="ctr"/>
        <c:lblOffset val="100"/>
        <c:noMultiLvlLbl val="0"/>
      </c:catAx>
      <c:valAx>
        <c:axId val="887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'Lv=50'!$N$1</c:f>
              <c:strCache>
                <c:ptCount val="1"/>
                <c:pt idx="0">
                  <c:v>deltasP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'Lv=50'!$A$2:$A$22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'Lv=50'!$N$2:$N$22</c:f>
              <c:numCache>
                <c:formatCode>General</c:formatCode>
                <c:ptCount val="21"/>
                <c:pt idx="0">
                  <c:v>71.171290967110536</c:v>
                </c:pt>
                <c:pt idx="1">
                  <c:v>71.63204101562394</c:v>
                </c:pt>
                <c:pt idx="2">
                  <c:v>72.085147126209407</c:v>
                </c:pt>
                <c:pt idx="3">
                  <c:v>72.531064198641687</c:v>
                </c:pt>
                <c:pt idx="4">
                  <c:v>72.969995048496088</c:v>
                </c:pt>
                <c:pt idx="5">
                  <c:v>73.40215083322137</c:v>
                </c:pt>
                <c:pt idx="6">
                  <c:v>73.827817825866148</c:v>
                </c:pt>
                <c:pt idx="7">
                  <c:v>74.247223965018037</c:v>
                </c:pt>
                <c:pt idx="8">
                  <c:v>74.660537130239121</c:v>
                </c:pt>
                <c:pt idx="9">
                  <c:v>75.067931394144807</c:v>
                </c:pt>
                <c:pt idx="10">
                  <c:v>75.469655011477514</c:v>
                </c:pt>
                <c:pt idx="11">
                  <c:v>75.865826279795044</c:v>
                </c:pt>
                <c:pt idx="12">
                  <c:v>76.256636776538244</c:v>
                </c:pt>
                <c:pt idx="13">
                  <c:v>76.642283582753947</c:v>
                </c:pt>
                <c:pt idx="14">
                  <c:v>77.022899891767381</c:v>
                </c:pt>
                <c:pt idx="15">
                  <c:v>77.398553577566673</c:v>
                </c:pt>
                <c:pt idx="16">
                  <c:v>77.769455044342394</c:v>
                </c:pt>
                <c:pt idx="17">
                  <c:v>78.135819661418921</c:v>
                </c:pt>
                <c:pt idx="18">
                  <c:v>78.497586693384918</c:v>
                </c:pt>
                <c:pt idx="19">
                  <c:v>78.854978128871423</c:v>
                </c:pt>
                <c:pt idx="20">
                  <c:v>79.208079172518921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674-B303-46F7B75C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0592"/>
        <c:axId val="124461008"/>
      </c:lineChart>
      <c:catAx>
        <c:axId val="1244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61008"/>
        <c:crosses val="autoZero"/>
        <c:auto val="1"/>
        <c:lblAlgn val="ctr"/>
        <c:lblOffset val="100"/>
        <c:noMultiLvlLbl val="0"/>
      </c:catAx>
      <c:valAx>
        <c:axId val="1244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'La=18'!$N$1</c:f>
              <c:strCache>
                <c:ptCount val="1"/>
                <c:pt idx="0">
                  <c:v>deltasP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'La=18'!$A$2:$A$42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'La=18'!$N$2:$N$42</c:f>
              <c:numCache>
                <c:formatCode>General</c:formatCode>
                <c:ptCount val="41"/>
                <c:pt idx="0">
                  <c:v>69.131116267620982</c:v>
                </c:pt>
                <c:pt idx="1">
                  <c:v>69.448525756606216</c:v>
                </c:pt>
                <c:pt idx="2">
                  <c:v>69.76066681987848</c:v>
                </c:pt>
                <c:pt idx="3">
                  <c:v>70.067961442729953</c:v>
                </c:pt>
                <c:pt idx="4">
                  <c:v>70.370301195398326</c:v>
                </c:pt>
                <c:pt idx="5">
                  <c:v>70.668065115654727</c:v>
                </c:pt>
                <c:pt idx="6">
                  <c:v>70.961336597091474</c:v>
                </c:pt>
                <c:pt idx="7">
                  <c:v>71.250247910128081</c:v>
                </c:pt>
                <c:pt idx="8">
                  <c:v>71.534869401282151</c:v>
                </c:pt>
                <c:pt idx="9">
                  <c:v>71.815454244188246</c:v>
                </c:pt>
                <c:pt idx="10">
                  <c:v>72.0919631326271</c:v>
                </c:pt>
                <c:pt idx="11">
                  <c:v>72.364610541369061</c:v>
                </c:pt>
                <c:pt idx="12">
                  <c:v>72.633506989683113</c:v>
                </c:pt>
                <c:pt idx="13">
                  <c:v>72.898720447999395</c:v>
                </c:pt>
                <c:pt idx="14">
                  <c:v>73.160405479773772</c:v>
                </c:pt>
                <c:pt idx="15">
                  <c:v>73.418488144620781</c:v>
                </c:pt>
                <c:pt idx="16">
                  <c:v>73.67330928948958</c:v>
                </c:pt>
                <c:pt idx="17">
                  <c:v>73.924858075988382</c:v>
                </c:pt>
                <c:pt idx="18">
                  <c:v>74.173222117512239</c:v>
                </c:pt>
                <c:pt idx="19">
                  <c:v>74.418326516549641</c:v>
                </c:pt>
                <c:pt idx="20">
                  <c:v>74.660537130239121</c:v>
                </c:pt>
                <c:pt idx="21">
                  <c:v>74.899727477215052</c:v>
                </c:pt>
                <c:pt idx="22">
                  <c:v>75.136015266442627</c:v>
                </c:pt>
                <c:pt idx="23">
                  <c:v>75.369497409157745</c:v>
                </c:pt>
                <c:pt idx="24">
                  <c:v>75.600180603092454</c:v>
                </c:pt>
                <c:pt idx="25">
                  <c:v>75.828190661134229</c:v>
                </c:pt>
                <c:pt idx="26">
                  <c:v>76.053636555795237</c:v>
                </c:pt>
                <c:pt idx="27">
                  <c:v>76.276467434670082</c:v>
                </c:pt>
                <c:pt idx="28">
                  <c:v>76.496828778545023</c:v>
                </c:pt>
                <c:pt idx="29">
                  <c:v>76.714707114763101</c:v>
                </c:pt>
                <c:pt idx="30">
                  <c:v>76.930218392584393</c:v>
                </c:pt>
                <c:pt idx="31">
                  <c:v>77.143318095474683</c:v>
                </c:pt>
                <c:pt idx="32">
                  <c:v>77.354168616876706</c:v>
                </c:pt>
                <c:pt idx="33">
                  <c:v>77.562772534542617</c:v>
                </c:pt>
                <c:pt idx="34">
                  <c:v>77.769194242158321</c:v>
                </c:pt>
                <c:pt idx="35">
                  <c:v>77.973486813279479</c:v>
                </c:pt>
                <c:pt idx="36">
                  <c:v>78.175692262519689</c:v>
                </c:pt>
                <c:pt idx="37">
                  <c:v>78.375764571042623</c:v>
                </c:pt>
                <c:pt idx="38">
                  <c:v>78.573878295437368</c:v>
                </c:pt>
                <c:pt idx="39">
                  <c:v>78.769967044817292</c:v>
                </c:pt>
                <c:pt idx="40">
                  <c:v>78.96410980955406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A-4BBC-B32B-2AC24FF6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85328"/>
        <c:axId val="128578256"/>
      </c:lineChart>
      <c:catAx>
        <c:axId val="1285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78256"/>
        <c:crosses val="autoZero"/>
        <c:auto val="1"/>
        <c:lblAlgn val="ctr"/>
        <c:lblOffset val="100"/>
        <c:noMultiLvlLbl val="0"/>
      </c:catAx>
      <c:valAx>
        <c:axId val="1285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807243</xdr:colOff>
      <xdr:row>8</xdr:row>
      <xdr:rowOff>28575</xdr:rowOff>
    </xdr:from>
    <xdr:to>
      <xdr:col>23</xdr:col>
      <xdr:colOff>621506</xdr:colOff>
      <xdr:row>23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FEA0B5-FA33-492C-B219-99964BB4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11905</xdr:colOff>
      <xdr:row>23</xdr:row>
      <xdr:rowOff>176211</xdr:rowOff>
    </xdr:from>
    <xdr:to>
      <xdr:col>27</xdr:col>
      <xdr:colOff>257174</xdr:colOff>
      <xdr:row>44</xdr:row>
      <xdr:rowOff>47624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E7020E3-217D-4E3B-A387-0B2C05B3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526255</xdr:colOff>
      <xdr:row>8</xdr:row>
      <xdr:rowOff>161924</xdr:rowOff>
    </xdr:from>
    <xdr:to>
      <xdr:col>34</xdr:col>
      <xdr:colOff>500062</xdr:colOff>
      <xdr:row>28</xdr:row>
      <xdr:rowOff>147637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6F9F123-C47B-4ED5-A623-A8FBA3836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421480</xdr:colOff>
      <xdr:row>20</xdr:row>
      <xdr:rowOff>85724</xdr:rowOff>
    </xdr:from>
    <xdr:to>
      <xdr:col>12</xdr:col>
      <xdr:colOff>285750</xdr:colOff>
      <xdr:row>40</xdr:row>
      <xdr:rowOff>147638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43BE2BD-046E-40BA-84C1-A0F673E0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95249</xdr:rowOff>
    </xdr:from>
    <xdr:to>
      <xdr:col>20</xdr:col>
      <xdr:colOff>273843</xdr:colOff>
      <xdr:row>30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F5AD1-285D-4308-90B5-352E7333D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159543</xdr:colOff>
      <xdr:row>9</xdr:row>
      <xdr:rowOff>128587</xdr:rowOff>
    </xdr:from>
    <xdr:to>
      <xdr:col>23</xdr:col>
      <xdr:colOff>197643</xdr:colOff>
      <xdr:row>25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FBBEE1-C42D-482D-8CD0-CDF67411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216693</xdr:colOff>
      <xdr:row>4</xdr:row>
      <xdr:rowOff>85725</xdr:rowOff>
    </xdr:from>
    <xdr:to>
      <xdr:col>23</xdr:col>
      <xdr:colOff>254793</xdr:colOff>
      <xdr:row>20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599B2B-B7F4-49EF-9B99-A462B1E62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188118</xdr:colOff>
      <xdr:row>9</xdr:row>
      <xdr:rowOff>4762</xdr:rowOff>
    </xdr:from>
    <xdr:to>
      <xdr:col>21</xdr:col>
      <xdr:colOff>226218</xdr:colOff>
      <xdr:row>24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73F1DB-E2F6-4688-A94C-5527DD81A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E30" sqref="E30"/>
    </sheetView>
  </sheetViews>
  <sheetFormatPr defaultRowHeight="13.9" x14ac:dyDescent="0.4"/>
  <sheetData>
    <row r="1" spans="1:6" x14ac:dyDescent="0.4">
      <c r="A1">
        <v>0.78155506272858288</v>
      </c>
      <c r="B1">
        <v>0.5849841367214198</v>
      </c>
      <c r="C1">
        <v>0.4803264727588677</v>
      </c>
      <c r="D1">
        <v>0.42265154793962778</v>
      </c>
      <c r="E1">
        <v>0.38844112202165149</v>
      </c>
      <c r="F1">
        <v>0.37517681563816641</v>
      </c>
    </row>
    <row r="2" spans="1:6" x14ac:dyDescent="0.4">
      <c r="A2">
        <v>1</v>
      </c>
      <c r="B2">
        <v>0.76457004055880362</v>
      </c>
      <c r="C2">
        <v>0.61540727953205621</v>
      </c>
      <c r="D2">
        <v>0.55759373449816163</v>
      </c>
      <c r="E2">
        <v>0.51070866939432535</v>
      </c>
      <c r="F2">
        <v>0.48073626807929987</v>
      </c>
    </row>
    <row r="3" spans="1:6" x14ac:dyDescent="0.4">
      <c r="A3">
        <v>0.99344132358874193</v>
      </c>
      <c r="B3">
        <v>0.89506408306414098</v>
      </c>
      <c r="C3">
        <v>0.72659542059149684</v>
      </c>
      <c r="D3">
        <v>0.63679032439217109</v>
      </c>
      <c r="E3">
        <v>0.58303056837042744</v>
      </c>
      <c r="F3">
        <v>0.5463944752005423</v>
      </c>
    </row>
    <row r="4" spans="1:6" x14ac:dyDescent="0.4">
      <c r="A4">
        <v>0.80239560186534398</v>
      </c>
      <c r="B4">
        <v>0.59514271570198407</v>
      </c>
      <c r="C4">
        <v>0.51681951920333002</v>
      </c>
      <c r="D4">
        <v>0.47188277523725225</v>
      </c>
      <c r="E4">
        <v>0.44672114257643464</v>
      </c>
      <c r="F4">
        <v>0.434554929719834</v>
      </c>
    </row>
    <row r="5" spans="1:6" x14ac:dyDescent="0.4">
      <c r="A5">
        <v>1</v>
      </c>
      <c r="B5">
        <v>0.78432865118448991</v>
      </c>
      <c r="C5">
        <v>0.64340283998056935</v>
      </c>
      <c r="D5">
        <v>0.57513675356447214</v>
      </c>
      <c r="E5">
        <v>0.53934334063629463</v>
      </c>
      <c r="F5">
        <v>0.5208435837851112</v>
      </c>
    </row>
    <row r="6" spans="1:6" x14ac:dyDescent="0.4">
      <c r="A6">
        <v>1</v>
      </c>
      <c r="B6">
        <v>0.91600000391466929</v>
      </c>
      <c r="C6">
        <v>0.75903632807529442</v>
      </c>
      <c r="D6">
        <v>0.67632857854850692</v>
      </c>
      <c r="E6">
        <v>0.62145733280724025</v>
      </c>
      <c r="F6">
        <v>0.59515548475488878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DF25-CB13-4F26-B62A-F70D149F808B}">
  <dimension ref="B1:P37"/>
  <sheetViews>
    <sheetView tabSelected="1" workbookViewId="0">
      <selection activeCell="B2" sqref="B2:O37"/>
    </sheetView>
  </sheetViews>
  <sheetFormatPr defaultRowHeight="13.9" x14ac:dyDescent="0.4"/>
  <sheetData>
    <row r="1" spans="2:16" x14ac:dyDescent="0.4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2:16" x14ac:dyDescent="0.4">
      <c r="B2">
        <v>0.56213626715782739</v>
      </c>
      <c r="C2">
        <v>9.2439409078628812E-3</v>
      </c>
      <c r="D2">
        <v>0.59618709245843671</v>
      </c>
      <c r="E2">
        <v>4.9910507228304521E-2</v>
      </c>
      <c r="F2">
        <v>0.11923741849168736</v>
      </c>
      <c r="G2">
        <v>0.16035370494423151</v>
      </c>
      <c r="H2">
        <v>1.7133036526796563</v>
      </c>
      <c r="I2">
        <v>0.23491394713451602</v>
      </c>
      <c r="J2">
        <v>9.9221937019951759E-2</v>
      </c>
      <c r="K2">
        <v>2.7345500412216071</v>
      </c>
      <c r="L2">
        <v>6.1501968389548072</v>
      </c>
      <c r="M2">
        <v>25.723956089455594</v>
      </c>
      <c r="N2">
        <v>60.30250808859568</v>
      </c>
      <c r="O2">
        <v>60.824987304520803</v>
      </c>
    </row>
    <row r="3" spans="2:16" x14ac:dyDescent="0.4">
      <c r="B3">
        <v>0.80108123870544723</v>
      </c>
      <c r="C3">
        <v>6.6387034105125184E-2</v>
      </c>
      <c r="D3">
        <v>1.5977014240241849</v>
      </c>
      <c r="E3">
        <v>0.35844133780119342</v>
      </c>
      <c r="F3">
        <v>0.31954028480483704</v>
      </c>
      <c r="G3">
        <v>1.1516091443164578</v>
      </c>
      <c r="H3">
        <v>4.5914239343632861</v>
      </c>
      <c r="I3">
        <v>0.59428744214138052</v>
      </c>
      <c r="J3">
        <v>0.12325063918368356</v>
      </c>
      <c r="K3">
        <v>3.0477308755522685</v>
      </c>
      <c r="L3">
        <v>7.6395977973522813</v>
      </c>
      <c r="M3">
        <v>28.670053220222318</v>
      </c>
      <c r="N3">
        <v>64.959686652795256</v>
      </c>
      <c r="O3">
        <v>64.085335174633585</v>
      </c>
    </row>
    <row r="4" spans="2:16" x14ac:dyDescent="0.4">
      <c r="B4">
        <v>1.1489543973572829</v>
      </c>
      <c r="C4">
        <v>0.17902724833867714</v>
      </c>
      <c r="D4">
        <v>2.6236962662643397</v>
      </c>
      <c r="E4">
        <v>0.96661595539523915</v>
      </c>
      <c r="F4">
        <v>0.52473925325286797</v>
      </c>
      <c r="G4">
        <v>3.1055675110016314</v>
      </c>
      <c r="H4">
        <v>8.0149338411871405</v>
      </c>
      <c r="I4">
        <v>1.2604278820197632</v>
      </c>
      <c r="J4">
        <v>0.14837456761268913</v>
      </c>
      <c r="K4">
        <v>3.3439652666410122</v>
      </c>
      <c r="L4">
        <v>9.1968855287450531</v>
      </c>
      <c r="M4">
        <v>35.285971915791471</v>
      </c>
      <c r="N4">
        <v>72.832603881075784</v>
      </c>
      <c r="O4">
        <v>68.577064699878377</v>
      </c>
    </row>
    <row r="5" spans="2:16" x14ac:dyDescent="0.4">
      <c r="B5">
        <v>1.6432292514080196</v>
      </c>
      <c r="C5">
        <v>0.32744073198715623</v>
      </c>
      <c r="D5">
        <v>3.5483000733513999</v>
      </c>
      <c r="E5">
        <v>1.7679400142838626</v>
      </c>
      <c r="F5">
        <v>0.70966001467028006</v>
      </c>
      <c r="G5">
        <v>5.6800811523070003</v>
      </c>
      <c r="H5">
        <v>18.218392896895988</v>
      </c>
      <c r="I5">
        <v>2.1500657464440938</v>
      </c>
      <c r="J5">
        <v>0.18807218809798434</v>
      </c>
      <c r="K5">
        <v>3.7648208352418382</v>
      </c>
      <c r="L5">
        <v>11.657512556955519</v>
      </c>
      <c r="M5">
        <v>48.711836838268326</v>
      </c>
      <c r="N5">
        <v>89.004426154702799</v>
      </c>
      <c r="O5">
        <v>80.216255795286415</v>
      </c>
    </row>
    <row r="6" spans="2:16" x14ac:dyDescent="0.4">
      <c r="B6">
        <v>2.2538685283883182</v>
      </c>
      <c r="C6">
        <v>0.52174567151592333</v>
      </c>
      <c r="D6">
        <v>4.8898775494951785</v>
      </c>
      <c r="E6">
        <v>2.8170443070857374</v>
      </c>
      <c r="F6">
        <v>0.97797550989903581</v>
      </c>
      <c r="G6">
        <v>9.0506692221528553</v>
      </c>
      <c r="H6">
        <v>29.626957254516867</v>
      </c>
      <c r="I6">
        <v>3.3023247154132598</v>
      </c>
      <c r="J6">
        <v>0.23344399452574988</v>
      </c>
      <c r="K6">
        <v>4.1944341208965099</v>
      </c>
      <c r="L6">
        <v>14.469849715961011</v>
      </c>
      <c r="M6">
        <v>65.355395027707573</v>
      </c>
      <c r="N6">
        <v>108.52323396765429</v>
      </c>
      <c r="O6">
        <v>93.647477006263472</v>
      </c>
    </row>
    <row r="7" spans="2:16" x14ac:dyDescent="0.4">
      <c r="B7">
        <v>2.9884260396373734</v>
      </c>
      <c r="C7">
        <v>0.76781047179932826</v>
      </c>
      <c r="D7">
        <v>8.2698801135223849</v>
      </c>
      <c r="E7">
        <v>4.1456139199366584</v>
      </c>
      <c r="F7">
        <v>1.6539760227044777</v>
      </c>
      <c r="G7">
        <v>13.319130344426357</v>
      </c>
      <c r="H7">
        <v>41.54395412804913</v>
      </c>
      <c r="I7">
        <v>4.7483080208309705</v>
      </c>
      <c r="J7">
        <v>0.2838828381265488</v>
      </c>
      <c r="K7">
        <v>4.6254244726760616</v>
      </c>
      <c r="L7">
        <v>17.596263347775032</v>
      </c>
      <c r="M7">
        <v>85.275070287051349</v>
      </c>
      <c r="N7">
        <v>131.30118369337129</v>
      </c>
      <c r="O7">
        <v>108.56990052496508</v>
      </c>
    </row>
    <row r="8" spans="2:16" x14ac:dyDescent="0.4">
      <c r="B8">
        <v>-0.61472906565684104</v>
      </c>
      <c r="C8">
        <v>0</v>
      </c>
      <c r="E8">
        <v>0</v>
      </c>
      <c r="G8">
        <v>0</v>
      </c>
      <c r="I8">
        <v>0.31254909626370603</v>
      </c>
      <c r="J8">
        <v>0.16903655474675491</v>
      </c>
      <c r="K8">
        <v>3.5692119706634191</v>
      </c>
      <c r="L8">
        <v>2.9322599630201611</v>
      </c>
      <c r="M8">
        <v>20.591173912492568</v>
      </c>
      <c r="N8">
        <v>53.167760957691932</v>
      </c>
      <c r="O8">
        <v>54.09503911961248</v>
      </c>
    </row>
    <row r="9" spans="2:16" x14ac:dyDescent="0.4">
      <c r="B9">
        <v>1.1855774357738234</v>
      </c>
      <c r="C9">
        <v>2.3320924866137394E-2</v>
      </c>
      <c r="D9">
        <v>0.9469496194495437</v>
      </c>
      <c r="E9">
        <v>0.12591590542428019</v>
      </c>
      <c r="F9">
        <v>0.18938992388990875</v>
      </c>
      <c r="G9">
        <v>0.40454571727414351</v>
      </c>
      <c r="H9">
        <v>2.721313933879943</v>
      </c>
      <c r="I9">
        <v>0.51414017096024345</v>
      </c>
      <c r="J9">
        <v>0.20795024298134188</v>
      </c>
      <c r="K9">
        <v>3.9587834019567665</v>
      </c>
      <c r="L9">
        <v>3.6072917642460949</v>
      </c>
      <c r="M9">
        <v>27.293055716797429</v>
      </c>
      <c r="N9">
        <v>60.667933544688502</v>
      </c>
      <c r="O9">
        <v>61.679414647820671</v>
      </c>
    </row>
    <row r="10" spans="2:16" x14ac:dyDescent="0.4">
      <c r="B10">
        <v>1.5034976281743937</v>
      </c>
      <c r="C10">
        <v>0.10204992104508846</v>
      </c>
      <c r="D10">
        <v>1.9808898445212983</v>
      </c>
      <c r="E10">
        <v>0.55099479461583167</v>
      </c>
      <c r="F10">
        <v>0.39617796890425966</v>
      </c>
      <c r="G10">
        <v>1.7702496253439874</v>
      </c>
      <c r="H10">
        <v>5.6926187250707363</v>
      </c>
      <c r="I10">
        <v>1.0055219975722753</v>
      </c>
      <c r="J10">
        <v>0.23898192731298917</v>
      </c>
      <c r="K10">
        <v>4.243894257081271</v>
      </c>
      <c r="L10">
        <v>4.1455952435561887</v>
      </c>
      <c r="M10">
        <v>32.976437717916802</v>
      </c>
      <c r="N10">
        <v>65.95315996622233</v>
      </c>
      <c r="O10">
        <v>65.068414873572038</v>
      </c>
    </row>
    <row r="11" spans="2:16" x14ac:dyDescent="0.4">
      <c r="B11">
        <v>1.9851619335566224</v>
      </c>
      <c r="C11">
        <v>0.22200926739836696</v>
      </c>
      <c r="D11">
        <v>2.9217263735941095</v>
      </c>
      <c r="E11">
        <v>1.1986873624226273</v>
      </c>
      <c r="F11">
        <v>0.58434527471882203</v>
      </c>
      <c r="G11">
        <v>3.8511722342363108</v>
      </c>
      <c r="H11">
        <v>10.739758120848517</v>
      </c>
      <c r="I11">
        <v>1.7527253065470085</v>
      </c>
      <c r="J11">
        <v>0.28592406953811061</v>
      </c>
      <c r="K11">
        <v>4.6420240149020442</v>
      </c>
      <c r="L11">
        <v>4.959895821507148</v>
      </c>
      <c r="M11">
        <v>42.085077925485557</v>
      </c>
      <c r="N11">
        <v>75.191164612814418</v>
      </c>
      <c r="O11">
        <v>71.01989323614977</v>
      </c>
    </row>
    <row r="12" spans="2:16" x14ac:dyDescent="0.4">
      <c r="B12">
        <v>2.6508947885138152</v>
      </c>
      <c r="C12">
        <v>0.36961181127856413</v>
      </c>
      <c r="D12">
        <v>3.7698746458906189</v>
      </c>
      <c r="E12">
        <v>1.9956329407941238</v>
      </c>
      <c r="F12">
        <v>0.75397492917812392</v>
      </c>
      <c r="G12">
        <v>6.4116185856675099</v>
      </c>
      <c r="H12">
        <v>21.481463530535457</v>
      </c>
      <c r="I12">
        <v>2.6966370633089882</v>
      </c>
      <c r="J12">
        <v>0.35703372287151419</v>
      </c>
      <c r="K12">
        <v>5.1872436039118917</v>
      </c>
      <c r="L12">
        <v>6.193427762371468</v>
      </c>
      <c r="M12">
        <v>56.926122752435887</v>
      </c>
      <c r="N12">
        <v>91.097671552486858</v>
      </c>
      <c r="O12">
        <v>82.883843168409953</v>
      </c>
    </row>
    <row r="13" spans="2:16" x14ac:dyDescent="0.4">
      <c r="B13">
        <v>3.471457304054383</v>
      </c>
      <c r="C13">
        <v>0.55043221959336897</v>
      </c>
      <c r="D13">
        <v>5.2590965600233925</v>
      </c>
      <c r="E13">
        <v>2.9719306460882509</v>
      </c>
      <c r="F13">
        <v>1.0518193120046788</v>
      </c>
      <c r="G13">
        <v>9.5482918608227418</v>
      </c>
      <c r="H13">
        <v>31.047484537586367</v>
      </c>
      <c r="I13">
        <v>3.8545870905537534</v>
      </c>
      <c r="J13">
        <v>0.44508021541636511</v>
      </c>
      <c r="K13">
        <v>5.7916348060489211</v>
      </c>
      <c r="L13">
        <v>7.7207613344524253</v>
      </c>
      <c r="M13">
        <v>71.612948564312205</v>
      </c>
      <c r="N13">
        <v>107.17828892669655</v>
      </c>
      <c r="O13">
        <v>93.965912884451043</v>
      </c>
    </row>
    <row r="14" spans="2:16" x14ac:dyDescent="0.4">
      <c r="B14">
        <v>-0.61472906565684104</v>
      </c>
      <c r="C14">
        <v>0</v>
      </c>
      <c r="E14">
        <v>0</v>
      </c>
      <c r="G14">
        <v>0</v>
      </c>
      <c r="I14">
        <v>0.31254909626370603</v>
      </c>
      <c r="J14">
        <v>0.16903655474675491</v>
      </c>
      <c r="K14">
        <v>3.5692119706634191</v>
      </c>
      <c r="L14">
        <v>0.86156020481174034</v>
      </c>
      <c r="M14">
        <v>13.042920815733327</v>
      </c>
      <c r="N14">
        <v>40.890589138784293</v>
      </c>
      <c r="O14">
        <v>41.81786730070484</v>
      </c>
    </row>
    <row r="15" spans="2:16" x14ac:dyDescent="0.4">
      <c r="B15">
        <v>1.748170112782623</v>
      </c>
      <c r="C15">
        <v>2.1141184070734157E-3</v>
      </c>
      <c r="D15">
        <v>0.28511406542788137</v>
      </c>
      <c r="E15">
        <v>1.1414690237577893E-2</v>
      </c>
      <c r="F15">
        <v>5.702281308557626E-2</v>
      </c>
      <c r="G15">
        <v>3.6673397487500224E-2</v>
      </c>
      <c r="H15">
        <v>0.81935180400100738</v>
      </c>
      <c r="I15">
        <v>0.59778427924669564</v>
      </c>
      <c r="J15">
        <v>0.31668528359537718</v>
      </c>
      <c r="K15">
        <v>4.8853531775870929</v>
      </c>
      <c r="L15">
        <v>1.6141090795660289</v>
      </c>
      <c r="M15">
        <v>25.596369981197611</v>
      </c>
      <c r="N15">
        <v>57.878463027092891</v>
      </c>
      <c r="O15">
        <v>59.818595437009428</v>
      </c>
    </row>
    <row r="16" spans="2:16" x14ac:dyDescent="0.4">
      <c r="B16">
        <v>2.0321585304687479</v>
      </c>
      <c r="C16">
        <v>4.5289712260832851E-2</v>
      </c>
      <c r="D16">
        <v>1.3196348301957526</v>
      </c>
      <c r="E16">
        <v>0.24453125930731667</v>
      </c>
      <c r="F16">
        <v>0.26392696603915056</v>
      </c>
      <c r="G16">
        <v>0.78563604303283352</v>
      </c>
      <c r="H16">
        <v>3.7923249318506547</v>
      </c>
      <c r="I16">
        <v>0.90724005688257103</v>
      </c>
      <c r="J16">
        <v>0.35461609862592575</v>
      </c>
      <c r="K16">
        <v>5.1696512771370351</v>
      </c>
      <c r="L16">
        <v>1.8074381545424762</v>
      </c>
      <c r="M16">
        <v>29.853543429812223</v>
      </c>
      <c r="N16">
        <v>60.922293541745674</v>
      </c>
      <c r="O16">
        <v>62.523181987983527</v>
      </c>
    </row>
    <row r="17" spans="2:15" x14ac:dyDescent="0.4">
      <c r="B17">
        <v>2.4910111326125715</v>
      </c>
      <c r="C17">
        <v>0.13507636136950218</v>
      </c>
      <c r="D17">
        <v>2.2789965388312572</v>
      </c>
      <c r="E17">
        <v>0.72931337161308629</v>
      </c>
      <c r="F17">
        <v>0.45579930776625166</v>
      </c>
      <c r="G17">
        <v>2.3431559344523256</v>
      </c>
      <c r="H17">
        <v>6.5493083359500899</v>
      </c>
      <c r="I17">
        <v>1.5002392805201514</v>
      </c>
      <c r="J17">
        <v>0.4075161486048785</v>
      </c>
      <c r="K17">
        <v>5.5418457835700385</v>
      </c>
      <c r="L17">
        <v>2.0770637273228676</v>
      </c>
      <c r="M17">
        <v>36.067935302872051</v>
      </c>
      <c r="N17">
        <v>65.976201867012136</v>
      </c>
      <c r="O17">
        <v>65.611730949766468</v>
      </c>
    </row>
    <row r="18" spans="2:15" x14ac:dyDescent="0.4">
      <c r="B18">
        <v>3.1792908321132987</v>
      </c>
      <c r="C18">
        <v>0.25374216231577829</v>
      </c>
      <c r="D18">
        <v>3.1235632692127364</v>
      </c>
      <c r="E18">
        <v>1.3700217420921585</v>
      </c>
      <c r="F18">
        <v>0.62471265384254759</v>
      </c>
      <c r="G18">
        <v>4.4016395424256816</v>
      </c>
      <c r="H18">
        <v>12.879639650782396</v>
      </c>
      <c r="I18">
        <v>2.3111703920825137</v>
      </c>
      <c r="J18">
        <v>0.49245559885455681</v>
      </c>
      <c r="K18">
        <v>6.328506585452339</v>
      </c>
      <c r="L18">
        <v>2.5099905002528184</v>
      </c>
      <c r="M18">
        <v>46.129847481327722</v>
      </c>
      <c r="N18">
        <v>75.695140633956086</v>
      </c>
      <c r="O18">
        <v>72.555336231601657</v>
      </c>
    </row>
    <row r="19" spans="2:15" x14ac:dyDescent="0.4">
      <c r="B19">
        <v>4.1501777695216164</v>
      </c>
      <c r="C19">
        <v>0.38206848678826527</v>
      </c>
      <c r="D19">
        <v>3.8328744891421667</v>
      </c>
      <c r="E19">
        <v>2.0628898606797481</v>
      </c>
      <c r="F19">
        <v>0.76657489782843347</v>
      </c>
      <c r="G19">
        <v>6.6277032717530284</v>
      </c>
      <c r="H19">
        <v>22.47199148355601</v>
      </c>
      <c r="I19">
        <v>3.2645998466216191</v>
      </c>
      <c r="J19">
        <v>0.62558233569545629</v>
      </c>
      <c r="K19">
        <v>8.7625148611185306</v>
      </c>
      <c r="L19">
        <v>3.1885224238973739</v>
      </c>
      <c r="M19">
        <v>56.873472001879136</v>
      </c>
      <c r="N19">
        <v>88.534500875944602</v>
      </c>
      <c r="O19">
        <v>82.695592520852344</v>
      </c>
    </row>
    <row r="20" spans="2:15" x14ac:dyDescent="0.4">
      <c r="B20">
        <v>0.58674446697091065</v>
      </c>
      <c r="C20">
        <v>7.8038856996995379E-3</v>
      </c>
      <c r="D20">
        <v>0.54778412097822549</v>
      </c>
      <c r="E20">
        <v>4.213526433216503E-2</v>
      </c>
      <c r="F20">
        <v>0.10955682419564509</v>
      </c>
      <c r="G20">
        <v>0.48371796200880163</v>
      </c>
      <c r="H20">
        <v>2.597119061239769</v>
      </c>
      <c r="I20">
        <v>0.23617616348641793</v>
      </c>
      <c r="J20">
        <v>0.10420045277259318</v>
      </c>
      <c r="K20">
        <v>2.802314201293902</v>
      </c>
      <c r="L20">
        <v>6.4587863783670949</v>
      </c>
      <c r="M20">
        <v>26.361414629932643</v>
      </c>
      <c r="N20">
        <v>61.682235193453366</v>
      </c>
      <c r="O20">
        <v>62.045714649625978</v>
      </c>
    </row>
    <row r="21" spans="2:15" x14ac:dyDescent="0.4">
      <c r="B21">
        <v>0.86664553550683798</v>
      </c>
      <c r="C21">
        <v>5.5783549491112125E-2</v>
      </c>
      <c r="D21">
        <v>1.4645596386888362</v>
      </c>
      <c r="E21">
        <v>0.30119029079128051</v>
      </c>
      <c r="F21">
        <v>0.2929119277377672</v>
      </c>
      <c r="G21">
        <v>3.457701190382219</v>
      </c>
      <c r="H21">
        <v>6.9436765475580495</v>
      </c>
      <c r="I21">
        <v>0.56478765976846812</v>
      </c>
      <c r="J21">
        <v>0.13878762013389895</v>
      </c>
      <c r="K21">
        <v>3.2341293750217561</v>
      </c>
      <c r="L21">
        <v>8.6026458288344827</v>
      </c>
      <c r="M21">
        <v>32.221832612328242</v>
      </c>
      <c r="N21">
        <v>70.769422902390446</v>
      </c>
      <c r="O21">
        <v>68.77201569488625</v>
      </c>
    </row>
    <row r="22" spans="2:15" x14ac:dyDescent="0.4">
      <c r="B22">
        <v>1.2554563259236837</v>
      </c>
      <c r="C22">
        <v>0.14957183009321584</v>
      </c>
      <c r="D22">
        <v>2.3981640742115706</v>
      </c>
      <c r="E22">
        <v>0.80757828088973305</v>
      </c>
      <c r="F22">
        <v>0.47963281484231424</v>
      </c>
      <c r="G22">
        <v>9.2710969394903753</v>
      </c>
      <c r="H22">
        <v>12.842555301155052</v>
      </c>
      <c r="I22">
        <v>1.1531012155014362</v>
      </c>
      <c r="J22">
        <v>0.17771716465419635</v>
      </c>
      <c r="K22">
        <v>3.6597103355148888</v>
      </c>
      <c r="L22">
        <v>11.015664248365432</v>
      </c>
      <c r="M22">
        <v>45.100884898161389</v>
      </c>
      <c r="N22">
        <v>86.823919945184329</v>
      </c>
      <c r="O22">
        <v>79.602189168429845</v>
      </c>
    </row>
    <row r="23" spans="2:15" x14ac:dyDescent="0.4">
      <c r="B23">
        <v>1.8118482620231835</v>
      </c>
      <c r="C23">
        <v>0.26721680334856429</v>
      </c>
      <c r="D23">
        <v>3.2054268551060718</v>
      </c>
      <c r="E23">
        <v>1.4427749298687724</v>
      </c>
      <c r="F23">
        <v>0.64108537102121443</v>
      </c>
      <c r="G23">
        <v>16.563231767381065</v>
      </c>
      <c r="H23">
        <v>28.274186012202744</v>
      </c>
      <c r="I23">
        <v>1.9141402400688692</v>
      </c>
      <c r="J23">
        <v>0.23908882875812312</v>
      </c>
      <c r="K23">
        <v>4.2448433407852981</v>
      </c>
      <c r="L23">
        <v>14.819740503170548</v>
      </c>
      <c r="M23">
        <v>67.513959348849383</v>
      </c>
      <c r="N23">
        <v>114.94960039046583</v>
      </c>
      <c r="O23">
        <v>101.19500396904994</v>
      </c>
    </row>
    <row r="24" spans="2:15" x14ac:dyDescent="0.4">
      <c r="B24">
        <v>2.4855638069416148</v>
      </c>
      <c r="C24">
        <v>0.42149753549017011</v>
      </c>
      <c r="D24">
        <v>4.0257936340836169</v>
      </c>
      <c r="E24">
        <v>2.2757778312819488</v>
      </c>
      <c r="F24">
        <v>0.80515872681672351</v>
      </c>
      <c r="G24">
        <v>26.126206444423893</v>
      </c>
      <c r="H24">
        <v>44.545630330139069</v>
      </c>
      <c r="I24">
        <v>2.8931669884407722</v>
      </c>
      <c r="J24">
        <v>0.30941590262104607</v>
      </c>
      <c r="K24">
        <v>4.8289570204416927</v>
      </c>
      <c r="L24">
        <v>19.178911069229105</v>
      </c>
      <c r="M24">
        <v>94.412989666629727</v>
      </c>
      <c r="N24">
        <v>148.07983680260762</v>
      </c>
      <c r="O24">
        <v>125.60034031680246</v>
      </c>
    </row>
    <row r="25" spans="2:15" x14ac:dyDescent="0.4">
      <c r="B25">
        <v>3.3423682804896213</v>
      </c>
      <c r="C25">
        <v>0.59522733499933833</v>
      </c>
      <c r="D25">
        <v>5.8495515073320057</v>
      </c>
      <c r="E25">
        <v>3.2137914448045914</v>
      </c>
      <c r="F25">
        <v>1.1699103014664012</v>
      </c>
      <c r="G25">
        <v>36.894716875324761</v>
      </c>
      <c r="H25">
        <v>60.249987056409338</v>
      </c>
      <c r="I25">
        <v>4.0288395608442249</v>
      </c>
      <c r="J25">
        <v>0.40646329807595577</v>
      </c>
      <c r="K25">
        <v>5.5346822530120967</v>
      </c>
      <c r="L25">
        <v>25.19432059137505</v>
      </c>
      <c r="M25">
        <v>119.86727098570394</v>
      </c>
      <c r="N25">
        <v>182.65966782374767</v>
      </c>
      <c r="O25">
        <v>150.54875968187426</v>
      </c>
    </row>
    <row r="26" spans="2:15" x14ac:dyDescent="0.4">
      <c r="B26">
        <v>-0.61472906565684104</v>
      </c>
      <c r="C26">
        <v>0</v>
      </c>
      <c r="E26">
        <v>0</v>
      </c>
      <c r="G26">
        <v>0</v>
      </c>
      <c r="I26">
        <v>0.31254909626370603</v>
      </c>
      <c r="J26">
        <v>0.16903655474675491</v>
      </c>
      <c r="K26">
        <v>3.5692119706634191</v>
      </c>
      <c r="L26">
        <v>2.9322599630201611</v>
      </c>
      <c r="M26">
        <v>20.591173912492568</v>
      </c>
      <c r="N26">
        <v>53.167760957691932</v>
      </c>
      <c r="O26">
        <v>54.09503911961248</v>
      </c>
    </row>
    <row r="27" spans="2:15" x14ac:dyDescent="0.4">
      <c r="B27">
        <v>1.2381404099064037</v>
      </c>
      <c r="C27">
        <v>1.9901726811157372E-2</v>
      </c>
      <c r="D27">
        <v>0.87478105533330874</v>
      </c>
      <c r="E27">
        <v>0.10745474141003085</v>
      </c>
      <c r="F27">
        <v>0.17495621106666176</v>
      </c>
      <c r="G27">
        <v>1.2335935076444815</v>
      </c>
      <c r="H27">
        <v>4.1474560254876138</v>
      </c>
      <c r="I27">
        <v>0.5151705390680511</v>
      </c>
      <c r="J27">
        <v>0.21870029960736681</v>
      </c>
      <c r="K27">
        <v>4.0598193917194934</v>
      </c>
      <c r="L27">
        <v>3.7937719057274313</v>
      </c>
      <c r="M27">
        <v>29.229572310584043</v>
      </c>
      <c r="N27">
        <v>63.374495711810354</v>
      </c>
      <c r="O27">
        <v>63.969393775972108</v>
      </c>
    </row>
    <row r="28" spans="2:15" x14ac:dyDescent="0.4">
      <c r="B28">
        <v>1.6354988232070058</v>
      </c>
      <c r="C28">
        <v>8.377220693996873E-2</v>
      </c>
      <c r="D28">
        <v>1.7947500223279422</v>
      </c>
      <c r="E28">
        <v>0.45230853179209357</v>
      </c>
      <c r="F28">
        <v>0.3589500044655885</v>
      </c>
      <c r="G28">
        <v>5.1925569867766548</v>
      </c>
      <c r="H28">
        <v>8.5091540894331352</v>
      </c>
      <c r="I28">
        <v>0.96104274864301897</v>
      </c>
      <c r="J28">
        <v>0.26923232802474556</v>
      </c>
      <c r="K28">
        <v>4.5044900081519677</v>
      </c>
      <c r="L28">
        <v>4.6703458751890361</v>
      </c>
      <c r="M28">
        <v>38.77932047670879</v>
      </c>
      <c r="N28">
        <v>73.85183666866925</v>
      </c>
      <c r="O28">
        <v>71.383821768684712</v>
      </c>
    </row>
    <row r="29" spans="2:15" x14ac:dyDescent="0.4">
      <c r="B29">
        <v>2.2136583045349751</v>
      </c>
      <c r="C29">
        <v>0.17668297346135506</v>
      </c>
      <c r="D29">
        <v>2.6064616463629795</v>
      </c>
      <c r="E29">
        <v>0.95395858886986551</v>
      </c>
      <c r="F29">
        <v>0.52129232927259594</v>
      </c>
      <c r="G29">
        <v>10.951560688244362</v>
      </c>
      <c r="H29">
        <v>16.107954984821035</v>
      </c>
      <c r="I29">
        <v>1.609251484641516</v>
      </c>
      <c r="J29">
        <v>0.34288114411985809</v>
      </c>
      <c r="K29">
        <v>5.0833946330256259</v>
      </c>
      <c r="L29">
        <v>5.9479244148313848</v>
      </c>
      <c r="M29">
        <v>53.879351830927632</v>
      </c>
      <c r="N29">
        <v>90.822492671299429</v>
      </c>
      <c r="O29">
        <v>83.608573831582348</v>
      </c>
    </row>
    <row r="30" spans="2:15" x14ac:dyDescent="0.4">
      <c r="B30">
        <v>3.0433638261008187</v>
      </c>
      <c r="C30">
        <v>0.27853208479649438</v>
      </c>
      <c r="D30">
        <v>3.2725900369441701</v>
      </c>
      <c r="E30">
        <v>1.5038691581991206</v>
      </c>
      <c r="F30">
        <v>0.65451800738883414</v>
      </c>
      <c r="G30">
        <v>17.264600943221186</v>
      </c>
      <c r="H30">
        <v>29.91477091723662</v>
      </c>
      <c r="I30">
        <v>2.385962262753035</v>
      </c>
      <c r="J30">
        <v>0.45930260856546679</v>
      </c>
      <c r="K30">
        <v>5.8834420564369196</v>
      </c>
      <c r="L30">
        <v>7.9674757452609182</v>
      </c>
      <c r="M30">
        <v>73.611319080986306</v>
      </c>
      <c r="N30">
        <v>114.52310131815426</v>
      </c>
      <c r="O30">
        <v>102.37213118700367</v>
      </c>
    </row>
    <row r="31" spans="2:15" x14ac:dyDescent="0.4">
      <c r="B31">
        <v>4.0408361978705161</v>
      </c>
      <c r="C31">
        <v>0.40396680795811951</v>
      </c>
      <c r="D31">
        <v>3.9411850824188961</v>
      </c>
      <c r="E31">
        <v>2.1811247485841134</v>
      </c>
      <c r="F31">
        <v>0.78823701648377931</v>
      </c>
      <c r="G31">
        <v>25.039577536639971</v>
      </c>
      <c r="H31">
        <v>42.920218212609612</v>
      </c>
      <c r="I31">
        <v>3.3342685069469096</v>
      </c>
      <c r="J31">
        <v>0.59825690210994531</v>
      </c>
      <c r="K31">
        <v>8.2461114257906836</v>
      </c>
      <c r="L31">
        <v>10.377901775658035</v>
      </c>
      <c r="M31">
        <v>92.765140194581505</v>
      </c>
      <c r="N31">
        <v>139.78262036422507</v>
      </c>
      <c r="O31">
        <v>121.48937584072819</v>
      </c>
    </row>
    <row r="32" spans="2:15" x14ac:dyDescent="0.4">
      <c r="B32">
        <v>-0.61472906565684104</v>
      </c>
      <c r="C32">
        <v>0</v>
      </c>
      <c r="E32">
        <v>0</v>
      </c>
      <c r="G32">
        <v>0</v>
      </c>
      <c r="I32">
        <v>0.31254909626370603</v>
      </c>
      <c r="J32">
        <v>0.16903655474675491</v>
      </c>
      <c r="K32">
        <v>3.5692119706634191</v>
      </c>
      <c r="L32">
        <v>0.86156020481174034</v>
      </c>
      <c r="M32">
        <v>13.042920815733327</v>
      </c>
      <c r="N32">
        <v>40.890589138784293</v>
      </c>
      <c r="O32">
        <v>41.81786730070484</v>
      </c>
    </row>
    <row r="33" spans="2:15" x14ac:dyDescent="0.4">
      <c r="B33">
        <v>1.7693458140212488</v>
      </c>
      <c r="C33">
        <v>1.823103807147113E-3</v>
      </c>
      <c r="D33">
        <v>0.26476445983385299</v>
      </c>
      <c r="E33">
        <v>9.843424644479043E-3</v>
      </c>
      <c r="F33">
        <v>5.295289196677061E-2</v>
      </c>
      <c r="G33">
        <v>0.11300371277319479</v>
      </c>
      <c r="H33">
        <v>1.2552843338090924</v>
      </c>
      <c r="I33">
        <v>0.60299532295637104</v>
      </c>
      <c r="J33">
        <v>0.32038961998865323</v>
      </c>
      <c r="K33">
        <v>4.9138426254187326</v>
      </c>
      <c r="L33">
        <v>1.6329896632744691</v>
      </c>
      <c r="M33">
        <v>26.004417367668804</v>
      </c>
      <c r="N33">
        <v>58.446756806532292</v>
      </c>
      <c r="O33">
        <v>60.347751908364501</v>
      </c>
    </row>
    <row r="34" spans="2:15" x14ac:dyDescent="0.4">
      <c r="B34">
        <v>2.1581469821775547</v>
      </c>
      <c r="C34">
        <v>3.6647956660230067E-2</v>
      </c>
      <c r="D34">
        <v>1.1870769482935157</v>
      </c>
      <c r="E34">
        <v>0.19787211147543782</v>
      </c>
      <c r="F34">
        <v>0.2374153896587031</v>
      </c>
      <c r="G34">
        <v>2.2715959189607182</v>
      </c>
      <c r="H34">
        <v>5.6280933519319269</v>
      </c>
      <c r="I34">
        <v>0.90754316894864961</v>
      </c>
      <c r="J34">
        <v>0.38053322482199464</v>
      </c>
      <c r="K34">
        <v>5.3552323118001661</v>
      </c>
      <c r="L34">
        <v>1.9395348160431187</v>
      </c>
      <c r="M34">
        <v>32.859297209501086</v>
      </c>
      <c r="N34">
        <v>64.999300870043427</v>
      </c>
      <c r="O34">
        <v>65.935762852694083</v>
      </c>
    </row>
    <row r="35" spans="2:15" x14ac:dyDescent="0.4">
      <c r="B35">
        <v>2.7431207312634562</v>
      </c>
      <c r="C35">
        <v>0.10571651491282973</v>
      </c>
      <c r="D35">
        <v>2.0161619198250968</v>
      </c>
      <c r="E35">
        <v>0.57079171473498769</v>
      </c>
      <c r="F35">
        <v>0.40323238396501943</v>
      </c>
      <c r="G35">
        <v>6.5527583452786802</v>
      </c>
      <c r="H35">
        <v>9.5588980256907981</v>
      </c>
      <c r="I35">
        <v>1.4422390136636001</v>
      </c>
      <c r="J35">
        <v>0.46342943254691898</v>
      </c>
      <c r="K35">
        <v>5.9098142501786626</v>
      </c>
      <c r="L35">
        <v>2.3620474128752149</v>
      </c>
      <c r="M35">
        <v>42.959771796298057</v>
      </c>
      <c r="N35">
        <v>75.088091435588211</v>
      </c>
      <c r="O35">
        <v>73.001313524416048</v>
      </c>
    </row>
    <row r="36" spans="2:15" x14ac:dyDescent="0.4">
      <c r="B36">
        <v>3.6414498610827555</v>
      </c>
      <c r="C36">
        <v>0.1858388254270027</v>
      </c>
      <c r="D36">
        <v>2.6731431410635342</v>
      </c>
      <c r="E36">
        <v>1.0033934803590618</v>
      </c>
      <c r="F36">
        <v>0.53462862821270696</v>
      </c>
      <c r="G36">
        <v>11.519079258313615</v>
      </c>
      <c r="H36">
        <v>17.253657117225316</v>
      </c>
      <c r="I36">
        <v>2.1364503414796991</v>
      </c>
      <c r="J36">
        <v>0.59967955347456126</v>
      </c>
      <c r="K36">
        <v>8.2727913281332892</v>
      </c>
      <c r="L36">
        <v>3.056498872016169</v>
      </c>
      <c r="M36">
        <v>54.807521200312642</v>
      </c>
      <c r="N36">
        <v>89.805316357238766</v>
      </c>
      <c r="O36">
        <v>84.350872948884316</v>
      </c>
    </row>
    <row r="37" spans="2:15" x14ac:dyDescent="0.4">
      <c r="B37">
        <v>4.819321584318268</v>
      </c>
      <c r="C37">
        <v>0.2741430647342869</v>
      </c>
      <c r="D37">
        <v>3.2467034369959191</v>
      </c>
      <c r="E37">
        <v>1.4801716660014312</v>
      </c>
      <c r="F37">
        <v>0.64934068739918405</v>
      </c>
      <c r="G37">
        <v>16.99255084902407</v>
      </c>
      <c r="H37">
        <v>29.275509084256292</v>
      </c>
      <c r="I37">
        <v>2.9649499678106839</v>
      </c>
      <c r="J37">
        <v>0.78405320270825019</v>
      </c>
      <c r="K37">
        <v>11.912191899222831</v>
      </c>
      <c r="L37">
        <v>3.9962305131020126</v>
      </c>
      <c r="M37">
        <v>69.296797700742061</v>
      </c>
      <c r="N37">
        <v>109.22146540080453</v>
      </c>
      <c r="O37">
        <v>100.30738782412519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38A8-7F61-4C6F-8420-0F8BC46BFFCC}">
  <dimension ref="A1:AA52"/>
  <sheetViews>
    <sheetView workbookViewId="0">
      <selection activeCell="R3" sqref="R3"/>
    </sheetView>
  </sheetViews>
  <sheetFormatPr defaultRowHeight="13.9" x14ac:dyDescent="0.4"/>
  <cols>
    <col min="24" max="24" width="8.9296875" customWidth="1"/>
  </cols>
  <sheetData>
    <row r="1" spans="1:27" x14ac:dyDescent="0.4">
      <c r="A1">
        <v>0.78155506272858288</v>
      </c>
      <c r="B1">
        <v>0.5849841367214198</v>
      </c>
      <c r="C1">
        <v>0.4803264727588677</v>
      </c>
      <c r="D1">
        <v>0.42265154793962778</v>
      </c>
      <c r="E1">
        <v>0.38844112202165149</v>
      </c>
      <c r="F1">
        <v>0.37517681563816641</v>
      </c>
      <c r="G1" s="5" t="s">
        <v>0</v>
      </c>
      <c r="H1" s="6">
        <v>1.59847737337554</v>
      </c>
      <c r="I1" s="6">
        <v>1.7735841115595199</v>
      </c>
      <c r="J1" s="6">
        <v>1.92346182443965</v>
      </c>
      <c r="K1" s="6">
        <v>2.1153801188733601</v>
      </c>
      <c r="L1" s="6">
        <v>2.3409332167357899</v>
      </c>
      <c r="M1" s="6">
        <v>2.6338728307480701</v>
      </c>
      <c r="N1" s="4" t="s">
        <v>0</v>
      </c>
      <c r="O1" s="1">
        <v>0.38</v>
      </c>
      <c r="P1" s="1">
        <v>1.22</v>
      </c>
      <c r="Q1" s="1">
        <v>1.94</v>
      </c>
      <c r="R1" s="1">
        <v>2.66</v>
      </c>
      <c r="S1" s="1">
        <v>3.33</v>
      </c>
      <c r="T1" s="1">
        <v>4</v>
      </c>
      <c r="V1" s="3">
        <v>2.02</v>
      </c>
      <c r="W1" s="3">
        <v>3.02</v>
      </c>
      <c r="X1" s="3">
        <v>4.0199999999999996</v>
      </c>
      <c r="Y1" s="3" t="e">
        <f>#REF!+R1</f>
        <v>#REF!</v>
      </c>
      <c r="Z1" s="3">
        <v>6.02</v>
      </c>
      <c r="AA1" s="3">
        <v>7.02</v>
      </c>
    </row>
    <row r="2" spans="1:27" x14ac:dyDescent="0.4">
      <c r="A2">
        <v>1</v>
      </c>
      <c r="B2">
        <v>0.76457004055880362</v>
      </c>
      <c r="C2">
        <v>0.61540727953205621</v>
      </c>
      <c r="D2">
        <v>0.55759373449816163</v>
      </c>
      <c r="E2">
        <v>0.51070866939432535</v>
      </c>
      <c r="F2">
        <v>0.48073626807929987</v>
      </c>
      <c r="G2" s="5" t="s">
        <v>1</v>
      </c>
      <c r="H2" s="2">
        <v>2.08</v>
      </c>
      <c r="I2" s="2">
        <v>2.3581300000000001</v>
      </c>
      <c r="J2" s="2">
        <v>2.5013800000000002</v>
      </c>
      <c r="K2" s="2">
        <v>2.8209399999999998</v>
      </c>
      <c r="L2" s="2">
        <v>3.0853999999999999</v>
      </c>
      <c r="M2" s="2">
        <v>3.3829199999999999</v>
      </c>
      <c r="N2" s="4" t="s">
        <v>1</v>
      </c>
      <c r="O2" s="1">
        <v>0</v>
      </c>
      <c r="P2" s="1">
        <v>0.70523400000000003</v>
      </c>
      <c r="Q2" s="1">
        <v>1.5096400000000001</v>
      </c>
      <c r="R2" s="1">
        <v>2.2699699999999998</v>
      </c>
      <c r="S2" s="1">
        <v>2.9752100000000001</v>
      </c>
      <c r="T2" s="1">
        <v>3.6804399999999999</v>
      </c>
      <c r="V2" s="3">
        <v>2.08</v>
      </c>
      <c r="W2" s="3">
        <v>3.02</v>
      </c>
      <c r="X2" s="3">
        <v>4</v>
      </c>
      <c r="Y2" s="3">
        <v>5.05</v>
      </c>
      <c r="Z2" s="3">
        <v>6.03</v>
      </c>
      <c r="AA2" s="3">
        <v>7.02</v>
      </c>
    </row>
    <row r="3" spans="1:27" x14ac:dyDescent="0.4">
      <c r="A3">
        <v>1</v>
      </c>
      <c r="B3">
        <v>0.89506408306414098</v>
      </c>
      <c r="C3">
        <v>0.72659542059149684</v>
      </c>
      <c r="D3">
        <v>0.63679032439217109</v>
      </c>
      <c r="E3">
        <v>0.58303056837042744</v>
      </c>
      <c r="F3">
        <v>0.5463944752005423</v>
      </c>
      <c r="G3" s="5" t="s">
        <v>2</v>
      </c>
      <c r="H3" s="2">
        <v>2.0299999999999998</v>
      </c>
      <c r="I3" s="2">
        <v>2.7805300000000002</v>
      </c>
      <c r="J3" s="2">
        <v>2.9813299999999998</v>
      </c>
      <c r="K3" s="2">
        <v>3.2317300000000002</v>
      </c>
      <c r="L3" s="2">
        <v>3.56894</v>
      </c>
      <c r="M3" s="2">
        <v>3.8689100000000001</v>
      </c>
      <c r="N3" s="4" t="s">
        <v>2</v>
      </c>
      <c r="O3" s="1">
        <v>1.35938E-2</v>
      </c>
      <c r="P3" s="1">
        <v>0.32598500000000002</v>
      </c>
      <c r="Q3" s="1">
        <v>1.12182</v>
      </c>
      <c r="R3" s="1">
        <v>1.8432999999999999</v>
      </c>
      <c r="S3" s="1">
        <v>2.5524200000000001</v>
      </c>
      <c r="T3" s="1">
        <v>3.2118899999999999</v>
      </c>
      <c r="V3" s="3">
        <v>2.0299999999999998</v>
      </c>
      <c r="W3" s="3">
        <v>3.05</v>
      </c>
      <c r="X3" s="3">
        <v>4.05</v>
      </c>
      <c r="Y3" s="3">
        <v>5.0199999999999996</v>
      </c>
      <c r="Z3" s="3">
        <v>6.05</v>
      </c>
      <c r="AA3" s="3">
        <v>7.03</v>
      </c>
    </row>
    <row r="4" spans="1:27" x14ac:dyDescent="0.4">
      <c r="A4">
        <v>0.80239560186534398</v>
      </c>
      <c r="B4">
        <v>0.59514271570198407</v>
      </c>
      <c r="C4">
        <v>0.51681951920333002</v>
      </c>
      <c r="D4">
        <v>0.47188277523725225</v>
      </c>
      <c r="E4">
        <v>0.44672114257643464</v>
      </c>
      <c r="F4">
        <v>0.434554929719834</v>
      </c>
      <c r="G4" s="5" t="s">
        <v>3</v>
      </c>
      <c r="H4" s="2">
        <v>1.6657500000000001</v>
      </c>
      <c r="I4" s="2">
        <v>1.82735</v>
      </c>
      <c r="J4" s="2">
        <v>2.1008300000000002</v>
      </c>
      <c r="K4" s="2">
        <v>2.3991699999999998</v>
      </c>
      <c r="L4" s="2">
        <v>2.70994</v>
      </c>
      <c r="M4" s="2">
        <v>3.0952999999999999</v>
      </c>
      <c r="N4" s="4" t="s">
        <v>3</v>
      </c>
      <c r="O4" s="1">
        <v>0.410221</v>
      </c>
      <c r="P4" s="1">
        <v>1.24309</v>
      </c>
      <c r="Q4" s="1">
        <v>1.9640899999999999</v>
      </c>
      <c r="R4" s="1">
        <v>2.6850800000000001</v>
      </c>
      <c r="S4" s="1">
        <v>3.3563499999999999</v>
      </c>
      <c r="T4" s="1">
        <v>4.0276199999999998</v>
      </c>
      <c r="V4" s="3">
        <v>2.04</v>
      </c>
      <c r="W4" s="3">
        <v>3.04</v>
      </c>
      <c r="X4" s="3">
        <v>4.0199999999999996</v>
      </c>
      <c r="Y4" s="3">
        <v>5.0199999999999996</v>
      </c>
      <c r="Z4" s="3">
        <v>6.01</v>
      </c>
      <c r="AA4" s="3">
        <v>7.07</v>
      </c>
    </row>
    <row r="5" spans="1:27" x14ac:dyDescent="0.4">
      <c r="A5">
        <v>1</v>
      </c>
      <c r="B5">
        <v>0.77383801108721595</v>
      </c>
      <c r="C5">
        <v>0.64314628380829253</v>
      </c>
      <c r="D5">
        <v>0.57483591379957033</v>
      </c>
      <c r="E5">
        <v>0.53900791260939951</v>
      </c>
      <c r="F5">
        <v>0.51853043377051</v>
      </c>
      <c r="G5" s="5" t="s">
        <v>4</v>
      </c>
      <c r="H5" s="2">
        <v>2.0299999999999998</v>
      </c>
      <c r="I5" s="2">
        <v>2.34903</v>
      </c>
      <c r="J5" s="2">
        <v>2.5817199999999998</v>
      </c>
      <c r="K5" s="2">
        <v>2.8919700000000002</v>
      </c>
      <c r="L5" s="2">
        <v>3.24654</v>
      </c>
      <c r="M5" s="2">
        <v>3.6454300000000002</v>
      </c>
      <c r="N5" s="4" t="s">
        <v>4</v>
      </c>
      <c r="O5" s="1">
        <v>0</v>
      </c>
      <c r="P5" s="1">
        <v>0.66481999999999997</v>
      </c>
      <c r="Q5" s="1">
        <v>1.4625999999999999</v>
      </c>
      <c r="R5" s="1">
        <v>2.1717499999999998</v>
      </c>
      <c r="S5" s="1">
        <v>2.8033199999999998</v>
      </c>
      <c r="T5" s="1">
        <v>3.4127399999999999</v>
      </c>
      <c r="V5" s="3">
        <f t="shared" ref="V5" si="0">H5+O5</f>
        <v>2.0299999999999998</v>
      </c>
      <c r="W5" s="3">
        <v>3</v>
      </c>
      <c r="X5" s="3">
        <v>4.04</v>
      </c>
      <c r="Y5" s="3">
        <v>5.04</v>
      </c>
      <c r="Z5" s="3">
        <v>6.04</v>
      </c>
      <c r="AA5" s="3">
        <v>7.02</v>
      </c>
    </row>
    <row r="6" spans="1:27" x14ac:dyDescent="0.4">
      <c r="A6">
        <v>1</v>
      </c>
      <c r="B6">
        <v>0.91600000391466929</v>
      </c>
      <c r="C6">
        <v>0.75903632807529442</v>
      </c>
      <c r="D6">
        <v>0.67632857854850692</v>
      </c>
      <c r="E6">
        <v>0.62145733280724025</v>
      </c>
      <c r="F6">
        <v>0.59515548475488878</v>
      </c>
      <c r="G6" s="5" t="s">
        <v>5</v>
      </c>
      <c r="H6" s="2">
        <v>2.06</v>
      </c>
      <c r="I6" s="2">
        <v>2.8079000000000001</v>
      </c>
      <c r="J6" s="2">
        <v>3.0899200000000002</v>
      </c>
      <c r="K6" s="2">
        <v>3.4332400000000001</v>
      </c>
      <c r="L6" s="2">
        <v>3.76431</v>
      </c>
      <c r="M6" s="2">
        <v>4.2179799999999998</v>
      </c>
      <c r="N6" s="4" t="s">
        <v>5</v>
      </c>
      <c r="O6" s="1">
        <v>0</v>
      </c>
      <c r="P6" s="1">
        <v>0.25749300000000003</v>
      </c>
      <c r="Q6" s="1">
        <v>0.98092599999999996</v>
      </c>
      <c r="R6" s="1">
        <v>1.6430499999999999</v>
      </c>
      <c r="S6" s="1">
        <v>2.2929200000000001</v>
      </c>
      <c r="T6" s="1">
        <v>2.8692099999999998</v>
      </c>
      <c r="V6" s="3">
        <v>2.06</v>
      </c>
      <c r="W6" s="3">
        <v>3.05</v>
      </c>
      <c r="X6" s="3">
        <v>4.05</v>
      </c>
      <c r="Y6" s="3">
        <v>5.04</v>
      </c>
      <c r="Z6" s="3">
        <v>6.04</v>
      </c>
      <c r="AA6" s="3">
        <v>7.06</v>
      </c>
    </row>
    <row r="7" spans="1:27" x14ac:dyDescent="0.4">
      <c r="H7">
        <f>A7*2.04</f>
        <v>0</v>
      </c>
      <c r="I7">
        <f t="shared" ref="I7:I8" si="1">B7*3.04</f>
        <v>0</v>
      </c>
      <c r="J7">
        <f t="shared" ref="J7:J8" si="2">C7*4.02</f>
        <v>0</v>
      </c>
      <c r="K7">
        <f t="shared" ref="K7:K8" si="3">D7*5.02</f>
        <v>0</v>
      </c>
      <c r="L7">
        <f t="shared" ref="L7:L8" si="4">E7*6.01</f>
        <v>0</v>
      </c>
      <c r="M7">
        <f t="shared" ref="M7:M8" si="5">F7*7.07</f>
        <v>0</v>
      </c>
      <c r="O7">
        <f>(1-A7)*2.04</f>
        <v>2.04</v>
      </c>
      <c r="P7">
        <f t="shared" ref="P7:P8" si="6">(1-B7)*3.02</f>
        <v>3.02</v>
      </c>
      <c r="Q7">
        <f t="shared" ref="Q7:Q8" si="7">(1-C7)*4.02</f>
        <v>4.0199999999999996</v>
      </c>
      <c r="R7">
        <f t="shared" ref="R7:R8" si="8">(1-D7)*5.02</f>
        <v>5.0199999999999996</v>
      </c>
      <c r="S7">
        <f t="shared" ref="S7:S8" si="9">(1-E7)*6.01</f>
        <v>6.01</v>
      </c>
      <c r="T7">
        <f t="shared" ref="T7:T8" si="10">(1-F7)*7.07</f>
        <v>7.07</v>
      </c>
    </row>
    <row r="8" spans="1:27" x14ac:dyDescent="0.4">
      <c r="H8">
        <f>A8*2.04</f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O8">
        <f>(1-A8)*2.04</f>
        <v>2.04</v>
      </c>
      <c r="P8">
        <f t="shared" si="6"/>
        <v>3.02</v>
      </c>
      <c r="Q8">
        <f t="shared" si="7"/>
        <v>4.0199999999999996</v>
      </c>
      <c r="R8">
        <f t="shared" si="8"/>
        <v>5.0199999999999996</v>
      </c>
      <c r="S8">
        <f t="shared" si="9"/>
        <v>6.01</v>
      </c>
      <c r="T8">
        <f t="shared" si="10"/>
        <v>7.07</v>
      </c>
    </row>
    <row r="9" spans="1:27" x14ac:dyDescent="0.4">
      <c r="A9">
        <v>0.77805519104003895</v>
      </c>
      <c r="B9">
        <v>0.5855712890625</v>
      </c>
      <c r="C9">
        <v>0.482684135437012</v>
      </c>
      <c r="D9">
        <v>0.43577229976654103</v>
      </c>
      <c r="E9">
        <v>0.405267953872681</v>
      </c>
      <c r="F9">
        <v>0.38402652740478499</v>
      </c>
      <c r="H9">
        <f>A9*V1</f>
        <v>1.5716714859008787</v>
      </c>
      <c r="I9">
        <f t="shared" ref="I9:M9" si="11">B9*W1</f>
        <v>1.7684252929687501</v>
      </c>
      <c r="J9">
        <f t="shared" si="11"/>
        <v>1.9403902244567881</v>
      </c>
      <c r="K9" t="e">
        <f t="shared" si="11"/>
        <v>#REF!</v>
      </c>
      <c r="L9">
        <f>E9*Z1</f>
        <v>2.4397130823135393</v>
      </c>
      <c r="M9">
        <f t="shared" si="11"/>
        <v>2.6958662223815906</v>
      </c>
      <c r="O9" s="3">
        <f>V1-H9</f>
        <v>0.44832851409912133</v>
      </c>
      <c r="P9" s="3">
        <f t="shared" ref="P9:T9" si="12">W1-I9</f>
        <v>1.25157470703125</v>
      </c>
      <c r="Q9" s="3">
        <f t="shared" si="12"/>
        <v>2.0796097755432115</v>
      </c>
      <c r="R9" s="3" t="e">
        <f t="shared" si="12"/>
        <v>#REF!</v>
      </c>
      <c r="S9" s="3">
        <f t="shared" si="12"/>
        <v>3.5802869176864602</v>
      </c>
      <c r="T9" s="3">
        <f t="shared" si="12"/>
        <v>4.3241337776184086</v>
      </c>
    </row>
    <row r="10" spans="1:27" x14ac:dyDescent="0.4">
      <c r="A10">
        <v>1</v>
      </c>
      <c r="B10">
        <v>0.75488138198852495</v>
      </c>
      <c r="C10">
        <v>0.61294507980346702</v>
      </c>
      <c r="D10">
        <v>0.53461456298828103</v>
      </c>
      <c r="E10">
        <v>0.49927508831024198</v>
      </c>
      <c r="F10">
        <v>0.47936940193176297</v>
      </c>
      <c r="H10">
        <f>A10*V2</f>
        <v>2.08</v>
      </c>
      <c r="I10">
        <f t="shared" ref="I10:I14" si="13">B10*W2</f>
        <v>2.2797417736053451</v>
      </c>
      <c r="J10">
        <f t="shared" ref="J10:J14" si="14">C10*X2</f>
        <v>2.4517803192138681</v>
      </c>
      <c r="K10">
        <f t="shared" ref="K10:L14" si="15">D10*Y2</f>
        <v>2.6998035430908192</v>
      </c>
      <c r="L10">
        <f t="shared" si="15"/>
        <v>3.0106287825107594</v>
      </c>
      <c r="M10">
        <f t="shared" ref="M10:M14" si="16">F10*AA2</f>
        <v>3.3651732015609759</v>
      </c>
      <c r="O10" s="3">
        <f t="shared" ref="O10:O14" si="17">V2-H10</f>
        <v>0</v>
      </c>
      <c r="P10" s="3">
        <f t="shared" ref="P10:P14" si="18">W2-I10</f>
        <v>0.74025822639465488</v>
      </c>
      <c r="Q10" s="3">
        <f t="shared" ref="Q10:Q14" si="19">X2-J10</f>
        <v>1.5482196807861319</v>
      </c>
      <c r="R10" s="3">
        <f t="shared" ref="R10:R14" si="20">Y2-K10</f>
        <v>2.3501964569091807</v>
      </c>
      <c r="S10" s="3">
        <f t="shared" ref="S10:S14" si="21">Z2-L10</f>
        <v>3.0193712174892409</v>
      </c>
      <c r="T10" s="3">
        <f t="shared" ref="T10:T13" si="22">AA2-M10</f>
        <v>3.6548267984390237</v>
      </c>
    </row>
    <row r="11" spans="1:27" x14ac:dyDescent="0.4">
      <c r="A11">
        <v>1</v>
      </c>
      <c r="B11">
        <v>0.91750907897949197</v>
      </c>
      <c r="C11">
        <v>0.73624968528747603</v>
      </c>
      <c r="D11">
        <v>0.63835072517394997</v>
      </c>
      <c r="E11">
        <v>0.58548283576965299</v>
      </c>
      <c r="F11">
        <v>0.56490206718444802</v>
      </c>
      <c r="H11">
        <f t="shared" ref="H11:H14" si="23">A11*V3</f>
        <v>2.0299999999999998</v>
      </c>
      <c r="I11">
        <f t="shared" si="13"/>
        <v>2.7984026908874502</v>
      </c>
      <c r="J11">
        <f t="shared" si="14"/>
        <v>2.9818112254142779</v>
      </c>
      <c r="K11">
        <f t="shared" si="15"/>
        <v>3.2045206403732287</v>
      </c>
      <c r="L11">
        <f t="shared" ref="L11:L14" si="24">E11*Z3</f>
        <v>3.5421711564064005</v>
      </c>
      <c r="M11">
        <f t="shared" si="16"/>
        <v>3.9712615323066696</v>
      </c>
      <c r="O11" s="3">
        <f t="shared" si="17"/>
        <v>0</v>
      </c>
      <c r="P11" s="3">
        <f t="shared" si="18"/>
        <v>0.25159730911254963</v>
      </c>
      <c r="Q11" s="3">
        <f t="shared" si="19"/>
        <v>1.0681887745857219</v>
      </c>
      <c r="R11" s="3">
        <f t="shared" si="20"/>
        <v>1.8154793596267709</v>
      </c>
      <c r="S11" s="3">
        <f t="shared" si="21"/>
        <v>2.5078288435935994</v>
      </c>
      <c r="T11" s="3">
        <f t="shared" si="22"/>
        <v>3.0587384676933307</v>
      </c>
    </row>
    <row r="12" spans="1:27" x14ac:dyDescent="0.4">
      <c r="A12">
        <v>0.78986215591430697</v>
      </c>
      <c r="B12">
        <v>0.61558008193969704</v>
      </c>
      <c r="C12">
        <v>0.52561187744140603</v>
      </c>
      <c r="D12">
        <v>0.48884940147399902</v>
      </c>
      <c r="E12">
        <v>0.46468883752822898</v>
      </c>
      <c r="F12">
        <v>0.45572406053543102</v>
      </c>
      <c r="H12">
        <f t="shared" si="23"/>
        <v>1.6113187980651862</v>
      </c>
      <c r="I12">
        <f t="shared" si="13"/>
        <v>1.8713634490966791</v>
      </c>
      <c r="J12">
        <f t="shared" si="14"/>
        <v>2.1129597473144521</v>
      </c>
      <c r="K12">
        <f t="shared" si="15"/>
        <v>2.4540239953994747</v>
      </c>
      <c r="L12">
        <f t="shared" si="24"/>
        <v>2.7927799135446563</v>
      </c>
      <c r="M12">
        <f t="shared" si="16"/>
        <v>3.2219691079854975</v>
      </c>
      <c r="O12" s="3">
        <f t="shared" si="17"/>
        <v>0.42868120193481385</v>
      </c>
      <c r="P12" s="3">
        <f t="shared" si="18"/>
        <v>1.168636550903321</v>
      </c>
      <c r="Q12" s="3">
        <f t="shared" si="19"/>
        <v>1.9070402526855474</v>
      </c>
      <c r="R12" s="3">
        <f t="shared" si="20"/>
        <v>2.5659760046005249</v>
      </c>
      <c r="S12" s="3">
        <f t="shared" si="21"/>
        <v>3.2172200864553435</v>
      </c>
      <c r="T12" s="3">
        <f t="shared" si="22"/>
        <v>3.8480308920145028</v>
      </c>
    </row>
    <row r="13" spans="1:27" x14ac:dyDescent="0.4">
      <c r="A13">
        <v>1</v>
      </c>
      <c r="B13">
        <v>0.77648234367370605</v>
      </c>
      <c r="C13">
        <v>0.64434051513671897</v>
      </c>
      <c r="D13">
        <v>0.58382308483123802</v>
      </c>
      <c r="E13">
        <v>0.564744472503662</v>
      </c>
      <c r="F13">
        <v>0.551433145999909</v>
      </c>
      <c r="H13">
        <f t="shared" si="23"/>
        <v>2.0299999999999998</v>
      </c>
      <c r="I13">
        <f t="shared" si="13"/>
        <v>2.3294470310211182</v>
      </c>
      <c r="J13">
        <f t="shared" si="14"/>
        <v>2.6031356811523447</v>
      </c>
      <c r="K13">
        <f t="shared" si="15"/>
        <v>2.9424683475494398</v>
      </c>
      <c r="L13">
        <f t="shared" si="24"/>
        <v>3.4110566139221183</v>
      </c>
      <c r="M13">
        <f t="shared" si="16"/>
        <v>3.8710606849193612</v>
      </c>
      <c r="O13" s="3">
        <f t="shared" si="17"/>
        <v>0</v>
      </c>
      <c r="P13" s="3">
        <f t="shared" si="18"/>
        <v>0.67055296897888184</v>
      </c>
      <c r="Q13" s="3">
        <f t="shared" si="19"/>
        <v>1.4368643188476553</v>
      </c>
      <c r="R13" s="3">
        <f t="shared" si="20"/>
        <v>2.0975316524505603</v>
      </c>
      <c r="S13" s="3">
        <f t="shared" si="21"/>
        <v>2.6289433860778817</v>
      </c>
      <c r="T13" s="3">
        <f t="shared" si="22"/>
        <v>3.1489393150806384</v>
      </c>
    </row>
    <row r="14" spans="1:27" x14ac:dyDescent="0.4">
      <c r="A14">
        <v>1</v>
      </c>
      <c r="B14">
        <v>0.92330551147461004</v>
      </c>
      <c r="C14">
        <v>0.76191949844360396</v>
      </c>
      <c r="D14">
        <v>0.67726993560791005</v>
      </c>
      <c r="E14">
        <v>0.64354383945465099</v>
      </c>
      <c r="F14">
        <v>0.62913274765014704</v>
      </c>
      <c r="H14">
        <f t="shared" si="23"/>
        <v>2.06</v>
      </c>
      <c r="I14">
        <f t="shared" si="13"/>
        <v>2.8160818099975606</v>
      </c>
      <c r="J14">
        <f t="shared" si="14"/>
        <v>3.0857739686965959</v>
      </c>
      <c r="K14">
        <f t="shared" si="15"/>
        <v>3.4134404754638665</v>
      </c>
      <c r="L14">
        <f t="shared" si="24"/>
        <v>3.8870047903060918</v>
      </c>
      <c r="M14">
        <f t="shared" si="16"/>
        <v>4.4416771984100381</v>
      </c>
      <c r="O14" s="3">
        <f t="shared" si="17"/>
        <v>0</v>
      </c>
      <c r="P14" s="3">
        <f t="shared" si="18"/>
        <v>0.23391819000243919</v>
      </c>
      <c r="Q14" s="3">
        <f t="shared" si="19"/>
        <v>0.9642260313034039</v>
      </c>
      <c r="R14" s="3">
        <f t="shared" si="20"/>
        <v>1.6265595245361335</v>
      </c>
      <c r="S14" s="3">
        <f t="shared" si="21"/>
        <v>2.1529952096939082</v>
      </c>
      <c r="T14" s="3">
        <f>AA6-M14</f>
        <v>2.6183228015899616</v>
      </c>
    </row>
    <row r="25" spans="1:20" x14ac:dyDescent="0.4">
      <c r="A25" s="3">
        <v>2.02</v>
      </c>
      <c r="B25" s="3">
        <v>2.08</v>
      </c>
      <c r="C25" s="3">
        <v>2.0299999999999998</v>
      </c>
      <c r="D25" s="3">
        <v>2.04</v>
      </c>
      <c r="E25" s="3">
        <v>2.0299999999999998</v>
      </c>
      <c r="F25" s="3">
        <v>2.06</v>
      </c>
      <c r="H25">
        <v>1.5716714859008787</v>
      </c>
      <c r="I25">
        <v>2.08</v>
      </c>
      <c r="J25">
        <v>2.0299999999999998</v>
      </c>
      <c r="K25">
        <v>1.6113187980651862</v>
      </c>
      <c r="L25">
        <v>2.0299999999999998</v>
      </c>
      <c r="M25">
        <v>2.06</v>
      </c>
      <c r="O25">
        <v>1.65</v>
      </c>
      <c r="P25">
        <v>2.08</v>
      </c>
      <c r="Q25">
        <v>2.0299999999999998</v>
      </c>
      <c r="R25">
        <v>1.6657500000000001</v>
      </c>
      <c r="S25">
        <v>2.0299999999999998</v>
      </c>
      <c r="T25">
        <v>2.06</v>
      </c>
    </row>
    <row r="26" spans="1:20" x14ac:dyDescent="0.4">
      <c r="A26" s="3">
        <v>3.02</v>
      </c>
      <c r="B26" s="3">
        <v>3.02</v>
      </c>
      <c r="C26" s="3">
        <v>3.05</v>
      </c>
      <c r="D26" s="3">
        <v>3.04</v>
      </c>
      <c r="E26" s="3">
        <v>3</v>
      </c>
      <c r="F26" s="3">
        <v>3.05</v>
      </c>
      <c r="H26">
        <v>1.7684252929687501</v>
      </c>
      <c r="I26">
        <v>2.2797417736053451</v>
      </c>
      <c r="J26">
        <v>2.7984026908874502</v>
      </c>
      <c r="K26">
        <v>1.8713634490966791</v>
      </c>
      <c r="L26">
        <v>2.3294470310211182</v>
      </c>
      <c r="M26">
        <v>2.8160818099975606</v>
      </c>
      <c r="O26">
        <v>1.82</v>
      </c>
      <c r="P26">
        <v>2.3581300000000001</v>
      </c>
      <c r="Q26">
        <v>2.7805300000000002</v>
      </c>
      <c r="R26">
        <v>1.82735</v>
      </c>
      <c r="S26">
        <v>2.34903</v>
      </c>
      <c r="T26">
        <v>2.8079000000000001</v>
      </c>
    </row>
    <row r="27" spans="1:20" x14ac:dyDescent="0.4">
      <c r="A27" s="3">
        <v>4.0199999999999996</v>
      </c>
      <c r="B27" s="3">
        <v>4</v>
      </c>
      <c r="C27" s="3">
        <v>4.05</v>
      </c>
      <c r="D27" s="3">
        <v>4.0199999999999996</v>
      </c>
      <c r="E27" s="3">
        <v>4.04</v>
      </c>
      <c r="F27" s="3">
        <v>4.05</v>
      </c>
      <c r="H27">
        <v>1.9403902244567881</v>
      </c>
      <c r="I27">
        <v>2.4517803192138681</v>
      </c>
      <c r="J27">
        <v>2.9818112254142779</v>
      </c>
      <c r="K27">
        <v>2.1129597473144521</v>
      </c>
      <c r="L27">
        <v>2.6031356811523447</v>
      </c>
      <c r="M27">
        <v>3.0857739686965959</v>
      </c>
      <c r="O27">
        <v>2.08</v>
      </c>
      <c r="P27">
        <v>2.5013800000000002</v>
      </c>
      <c r="Q27">
        <v>2.9813299999999998</v>
      </c>
      <c r="R27">
        <v>2.1008300000000002</v>
      </c>
      <c r="S27">
        <v>2.5817199999999998</v>
      </c>
      <c r="T27">
        <v>3.0899200000000002</v>
      </c>
    </row>
    <row r="28" spans="1:20" x14ac:dyDescent="0.4">
      <c r="A28" s="3">
        <v>5.0199999999999996</v>
      </c>
      <c r="B28" s="3">
        <v>5.05</v>
      </c>
      <c r="C28" s="3">
        <v>5.0199999999999996</v>
      </c>
      <c r="D28" s="3">
        <v>5.0199999999999996</v>
      </c>
      <c r="E28" s="3">
        <v>5.04</v>
      </c>
      <c r="F28" s="3">
        <v>5.04</v>
      </c>
      <c r="H28">
        <v>2.1875769448280358</v>
      </c>
      <c r="I28">
        <v>2.6998035430908192</v>
      </c>
      <c r="J28">
        <v>3.2045206403732287</v>
      </c>
      <c r="K28">
        <v>2.4540239953994747</v>
      </c>
      <c r="L28">
        <v>2.9424683475494398</v>
      </c>
      <c r="M28">
        <v>3.4134404754638665</v>
      </c>
      <c r="O28">
        <v>2.36</v>
      </c>
      <c r="P28">
        <v>2.8209399999999998</v>
      </c>
      <c r="Q28">
        <v>3.2317300000000002</v>
      </c>
      <c r="R28">
        <v>2.3991699999999998</v>
      </c>
      <c r="S28">
        <v>2.8919700000000002</v>
      </c>
      <c r="T28">
        <v>3.4332400000000001</v>
      </c>
    </row>
    <row r="29" spans="1:20" x14ac:dyDescent="0.4">
      <c r="A29" s="3">
        <v>6.02</v>
      </c>
      <c r="B29" s="3">
        <v>6.03</v>
      </c>
      <c r="C29" s="3">
        <v>6.05</v>
      </c>
      <c r="D29" s="3">
        <v>6.01</v>
      </c>
      <c r="E29" s="3">
        <v>6.04</v>
      </c>
      <c r="F29" s="3">
        <v>6.04</v>
      </c>
      <c r="H29">
        <v>2.4397130823135393</v>
      </c>
      <c r="I29">
        <v>3.0106287825107594</v>
      </c>
      <c r="J29">
        <v>3.5421711564064005</v>
      </c>
      <c r="K29">
        <v>2.7927799135446563</v>
      </c>
      <c r="L29">
        <v>3.4110566139221183</v>
      </c>
      <c r="M29">
        <v>3.8870047903060918</v>
      </c>
      <c r="O29">
        <v>2.68</v>
      </c>
      <c r="P29">
        <v>3.0853999999999999</v>
      </c>
      <c r="Q29">
        <v>3.56894</v>
      </c>
      <c r="R29">
        <v>2.70994</v>
      </c>
      <c r="S29">
        <v>3.24654</v>
      </c>
      <c r="T29">
        <v>3.76431</v>
      </c>
    </row>
    <row r="30" spans="1:20" x14ac:dyDescent="0.4">
      <c r="A30" s="3">
        <v>7.02</v>
      </c>
      <c r="B30" s="3">
        <v>7.02</v>
      </c>
      <c r="C30" s="3">
        <v>7.03</v>
      </c>
      <c r="D30" s="3">
        <v>7.07</v>
      </c>
      <c r="E30" s="3">
        <v>7.02</v>
      </c>
      <c r="F30" s="3">
        <v>7.06</v>
      </c>
      <c r="H30">
        <v>2.6958662223815906</v>
      </c>
      <c r="I30">
        <v>3.3651732015609759</v>
      </c>
      <c r="J30">
        <v>3.9712615323066696</v>
      </c>
      <c r="K30">
        <v>3.2219691079854975</v>
      </c>
      <c r="L30">
        <v>3.8710606849193612</v>
      </c>
      <c r="M30">
        <v>4.4416771984100381</v>
      </c>
      <c r="O30">
        <v>3.07</v>
      </c>
      <c r="P30">
        <v>3.3829199999999999</v>
      </c>
      <c r="Q30">
        <v>3.8689100000000001</v>
      </c>
      <c r="R30">
        <v>3.0952999999999999</v>
      </c>
      <c r="S30">
        <v>3.6454300000000002</v>
      </c>
      <c r="T30">
        <v>4.2179799999999998</v>
      </c>
    </row>
    <row r="34" spans="1:26" x14ac:dyDescent="0.4">
      <c r="A34">
        <v>0.77805519104003895</v>
      </c>
      <c r="B34">
        <v>1</v>
      </c>
      <c r="C34">
        <v>1</v>
      </c>
      <c r="D34">
        <v>0.78986215591430697</v>
      </c>
      <c r="E34">
        <v>1</v>
      </c>
      <c r="F34">
        <v>1</v>
      </c>
      <c r="H34">
        <v>0.78155506272858288</v>
      </c>
      <c r="I34">
        <v>1</v>
      </c>
      <c r="J34">
        <v>1</v>
      </c>
      <c r="K34">
        <v>0.80239560186534398</v>
      </c>
      <c r="L34">
        <v>1</v>
      </c>
      <c r="M34">
        <v>1</v>
      </c>
    </row>
    <row r="35" spans="1:26" x14ac:dyDescent="0.4">
      <c r="A35">
        <v>0.5855712890625</v>
      </c>
      <c r="B35">
        <v>0.75488138198852495</v>
      </c>
      <c r="C35">
        <v>0.91750907897949197</v>
      </c>
      <c r="D35">
        <v>0.61558008193969704</v>
      </c>
      <c r="E35">
        <v>0.77648234367370605</v>
      </c>
      <c r="F35">
        <v>0.92330551147461004</v>
      </c>
      <c r="H35">
        <v>0.5849841367214198</v>
      </c>
      <c r="I35">
        <v>0.76457004055880362</v>
      </c>
      <c r="J35">
        <v>0.89506408306414098</v>
      </c>
      <c r="K35">
        <v>0.59514271570198407</v>
      </c>
      <c r="L35">
        <v>0.77383801108721595</v>
      </c>
      <c r="M35">
        <v>0.91600000391466929</v>
      </c>
    </row>
    <row r="36" spans="1:26" x14ac:dyDescent="0.4">
      <c r="A36">
        <v>0.482684135437012</v>
      </c>
      <c r="B36">
        <v>0.61294507980346702</v>
      </c>
      <c r="C36">
        <v>0.73624968528747603</v>
      </c>
      <c r="D36">
        <v>0.52561187744140603</v>
      </c>
      <c r="E36">
        <v>0.64434051513671897</v>
      </c>
      <c r="F36">
        <v>0.76191949844360396</v>
      </c>
      <c r="H36">
        <v>0.4803264727588677</v>
      </c>
      <c r="I36">
        <v>0.61540727953205621</v>
      </c>
      <c r="J36">
        <v>0.72659542059149684</v>
      </c>
      <c r="K36">
        <v>0.51681951920333002</v>
      </c>
      <c r="L36">
        <v>0.64314628380829253</v>
      </c>
      <c r="M36">
        <v>0.75903632807529442</v>
      </c>
    </row>
    <row r="37" spans="1:26" x14ac:dyDescent="0.4">
      <c r="A37">
        <v>0.43577229976654103</v>
      </c>
      <c r="B37">
        <v>0.53461456298828103</v>
      </c>
      <c r="C37">
        <v>0.63835072517394997</v>
      </c>
      <c r="D37">
        <v>0.48884940147399902</v>
      </c>
      <c r="E37">
        <v>0.58382308483123802</v>
      </c>
      <c r="F37">
        <v>0.67726993560791005</v>
      </c>
      <c r="H37">
        <v>0.42265154793962778</v>
      </c>
      <c r="I37">
        <v>0.55759373449816163</v>
      </c>
      <c r="J37">
        <v>0.63679032439217109</v>
      </c>
      <c r="K37">
        <v>0.47188277523725225</v>
      </c>
      <c r="L37">
        <v>0.57483591379957033</v>
      </c>
      <c r="M37">
        <v>0.67632857854850692</v>
      </c>
    </row>
    <row r="38" spans="1:26" x14ac:dyDescent="0.4">
      <c r="A38">
        <v>0.405267953872681</v>
      </c>
      <c r="B38">
        <v>0.49927508831024198</v>
      </c>
      <c r="C38">
        <v>0.58548283576965299</v>
      </c>
      <c r="D38">
        <v>0.46468883752822898</v>
      </c>
      <c r="E38">
        <v>0.564744472503662</v>
      </c>
      <c r="F38">
        <v>0.64354383945465099</v>
      </c>
      <c r="H38">
        <v>0.38844112202165149</v>
      </c>
      <c r="I38">
        <v>0.51070866939432535</v>
      </c>
      <c r="J38">
        <v>0.58303056837042744</v>
      </c>
      <c r="K38">
        <v>0.44672114257643464</v>
      </c>
      <c r="L38">
        <v>0.53900791260939951</v>
      </c>
      <c r="M38">
        <v>0.62145733280724025</v>
      </c>
    </row>
    <row r="39" spans="1:26" x14ac:dyDescent="0.4">
      <c r="A39">
        <v>0.38402652740478499</v>
      </c>
      <c r="B39">
        <v>0.47936940193176297</v>
      </c>
      <c r="C39">
        <v>0.56490206718444802</v>
      </c>
      <c r="D39">
        <v>0.45572406053543102</v>
      </c>
      <c r="E39">
        <v>0.551433145999909</v>
      </c>
      <c r="F39">
        <v>0.62913274765014704</v>
      </c>
      <c r="H39">
        <v>0.37517681563816641</v>
      </c>
      <c r="I39">
        <v>0.48073626807929987</v>
      </c>
      <c r="J39">
        <v>0.5463944752005423</v>
      </c>
      <c r="K39">
        <v>0.434554929719834</v>
      </c>
      <c r="L39">
        <v>0.51853043377051</v>
      </c>
      <c r="M39">
        <v>0.59515548475488878</v>
      </c>
    </row>
    <row r="47" spans="1:26" x14ac:dyDescent="0.4">
      <c r="G47" s="6"/>
      <c r="H47" s="6"/>
      <c r="R47" s="6"/>
      <c r="S47" s="6"/>
      <c r="Y47" s="6"/>
      <c r="Z47" s="6"/>
    </row>
    <row r="48" spans="1:26" x14ac:dyDescent="0.4">
      <c r="G48" s="6"/>
      <c r="H48" s="6"/>
      <c r="R48" s="6"/>
      <c r="S48" s="6"/>
      <c r="T48" s="3"/>
      <c r="Y48" s="6"/>
      <c r="Z48" s="6"/>
    </row>
    <row r="49" spans="7:26" x14ac:dyDescent="0.4">
      <c r="G49" s="6"/>
      <c r="H49" s="6"/>
      <c r="R49" s="6"/>
      <c r="S49" s="6"/>
      <c r="Y49" s="6"/>
      <c r="Z49" s="6"/>
    </row>
    <row r="50" spans="7:26" x14ac:dyDescent="0.4">
      <c r="G50" s="6"/>
      <c r="H50" s="6"/>
      <c r="R50" s="6"/>
      <c r="S50" s="6"/>
      <c r="T50" s="3"/>
      <c r="Y50" s="6"/>
      <c r="Z50" s="6"/>
    </row>
    <row r="51" spans="7:26" x14ac:dyDescent="0.4">
      <c r="G51" s="6"/>
      <c r="H51" s="6"/>
      <c r="R51" s="6"/>
      <c r="S51" s="6"/>
      <c r="Y51" s="6"/>
      <c r="Z51" s="6"/>
    </row>
    <row r="52" spans="7:26" x14ac:dyDescent="0.4">
      <c r="G52" s="6"/>
      <c r="H52" s="6"/>
      <c r="R52" s="6"/>
      <c r="S52" s="6"/>
      <c r="T52" s="3"/>
      <c r="Y52" s="6"/>
      <c r="Z5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E11C-3DB9-43BB-9199-67F2155318B9}">
  <dimension ref="A1:H50"/>
  <sheetViews>
    <sheetView workbookViewId="0">
      <selection activeCell="N27" sqref="N27"/>
    </sheetView>
  </sheetViews>
  <sheetFormatPr defaultRowHeight="13.9" x14ac:dyDescent="0.4"/>
  <cols>
    <col min="1" max="1" width="10.3984375" customWidth="1"/>
  </cols>
  <sheetData>
    <row r="1" spans="1:8" x14ac:dyDescent="0.4">
      <c r="A1">
        <v>13</v>
      </c>
      <c r="B1">
        <v>13</v>
      </c>
      <c r="C1">
        <v>0.50396740436553999</v>
      </c>
      <c r="D1">
        <v>0.483435869216919</v>
      </c>
      <c r="E1">
        <v>0.46600174903869601</v>
      </c>
      <c r="F1">
        <v>0.45909021794796001</v>
      </c>
      <c r="G1">
        <v>0.457839265465736</v>
      </c>
      <c r="H1">
        <v>0.45760563760995898</v>
      </c>
    </row>
    <row r="2" spans="1:8" x14ac:dyDescent="0.4">
      <c r="A2">
        <v>15</v>
      </c>
      <c r="B2">
        <v>13</v>
      </c>
      <c r="C2">
        <v>0.381192207336426</v>
      </c>
      <c r="D2">
        <v>0.35998702049255399</v>
      </c>
      <c r="E2">
        <v>0.35323029756545998</v>
      </c>
      <c r="F2">
        <v>0.33545927703380601</v>
      </c>
      <c r="G2">
        <v>0.32370384037494698</v>
      </c>
      <c r="H2">
        <v>0.321012243628502</v>
      </c>
    </row>
    <row r="3" spans="1:8" x14ac:dyDescent="0.4">
      <c r="A3">
        <v>17</v>
      </c>
      <c r="B3">
        <v>13</v>
      </c>
      <c r="C3">
        <v>0.31662082672119102</v>
      </c>
      <c r="D3">
        <v>0.27723944187164301</v>
      </c>
      <c r="E3">
        <v>0.27094388008117698</v>
      </c>
      <c r="F3">
        <v>0.26550823450088501</v>
      </c>
      <c r="G3">
        <v>0.25362947583198597</v>
      </c>
      <c r="H3">
        <v>0.24486836791038499</v>
      </c>
    </row>
    <row r="4" spans="1:8" x14ac:dyDescent="0.4">
      <c r="A4">
        <v>19</v>
      </c>
      <c r="B4">
        <v>13</v>
      </c>
      <c r="C4">
        <v>0.28505039215087902</v>
      </c>
      <c r="D4">
        <v>0.231281638145447</v>
      </c>
      <c r="E4">
        <v>0.21766722202301</v>
      </c>
      <c r="F4">
        <v>0.21082735061645499</v>
      </c>
      <c r="G4">
        <v>0.20952028036117601</v>
      </c>
      <c r="H4">
        <v>0.202865719795227</v>
      </c>
    </row>
    <row r="5" spans="1:8" x14ac:dyDescent="0.4">
      <c r="A5">
        <v>21</v>
      </c>
      <c r="B5">
        <v>13</v>
      </c>
      <c r="C5">
        <v>0.26887750625610302</v>
      </c>
      <c r="D5">
        <v>0.20636868476867701</v>
      </c>
      <c r="E5">
        <v>0.185648918151856</v>
      </c>
      <c r="F5">
        <v>0.17803287506103499</v>
      </c>
      <c r="G5">
        <v>0.175566911697388</v>
      </c>
      <c r="H5">
        <v>0.17330694198608401</v>
      </c>
    </row>
    <row r="6" spans="1:8" x14ac:dyDescent="0.4">
      <c r="A6">
        <v>23</v>
      </c>
      <c r="B6">
        <v>13</v>
      </c>
      <c r="C6">
        <v>0.25989031791687001</v>
      </c>
      <c r="D6">
        <v>0.19299745559692399</v>
      </c>
      <c r="E6">
        <v>0.16628301143646201</v>
      </c>
      <c r="F6">
        <v>0.15825414657592801</v>
      </c>
      <c r="G6">
        <v>0.154896259307861</v>
      </c>
      <c r="H6">
        <v>0.15114831924438499</v>
      </c>
    </row>
    <row r="7" spans="1:8" x14ac:dyDescent="0.4">
      <c r="A7">
        <v>25</v>
      </c>
      <c r="B7">
        <v>13</v>
      </c>
      <c r="C7">
        <v>0.25450754165649397</v>
      </c>
      <c r="D7">
        <v>0.18579077720642101</v>
      </c>
      <c r="E7">
        <v>0.154608249664307</v>
      </c>
      <c r="F7">
        <v>0.14590489864349401</v>
      </c>
      <c r="G7">
        <v>0.141890823841095</v>
      </c>
      <c r="H7">
        <v>0.13696998357772799</v>
      </c>
    </row>
    <row r="8" spans="1:8" x14ac:dyDescent="0.4">
      <c r="A8">
        <v>13</v>
      </c>
      <c r="B8">
        <v>15</v>
      </c>
      <c r="C8">
        <v>0.69685649871826205</v>
      </c>
      <c r="D8">
        <v>0.62680840492248502</v>
      </c>
      <c r="E8">
        <v>0.59705829620361295</v>
      </c>
      <c r="F8">
        <v>0.59792727231979403</v>
      </c>
      <c r="G8">
        <v>0.59538748860359203</v>
      </c>
      <c r="H8">
        <v>0.59381881356239297</v>
      </c>
    </row>
    <row r="9" spans="1:8" x14ac:dyDescent="0.4">
      <c r="A9">
        <v>15</v>
      </c>
      <c r="B9">
        <v>15</v>
      </c>
      <c r="C9">
        <v>0.59583187103271495</v>
      </c>
      <c r="D9">
        <v>0.524336457252502</v>
      </c>
      <c r="E9">
        <v>0.48428851366043102</v>
      </c>
      <c r="F9">
        <v>0.46170437335968001</v>
      </c>
      <c r="G9">
        <v>0.45410943031311002</v>
      </c>
      <c r="H9">
        <v>0.45127855241298698</v>
      </c>
    </row>
    <row r="10" spans="1:8" x14ac:dyDescent="0.4">
      <c r="A10">
        <v>17</v>
      </c>
      <c r="B10">
        <v>15</v>
      </c>
      <c r="C10">
        <v>0.53525161743164096</v>
      </c>
      <c r="D10">
        <v>0.44253134727478</v>
      </c>
      <c r="E10">
        <v>0.41093683242797902</v>
      </c>
      <c r="F10">
        <v>0.38277387619018599</v>
      </c>
      <c r="G10">
        <v>0.36253845691680903</v>
      </c>
      <c r="H10">
        <v>0.352040976285934</v>
      </c>
    </row>
    <row r="11" spans="1:8" x14ac:dyDescent="0.4">
      <c r="A11">
        <v>19</v>
      </c>
      <c r="B11">
        <v>15</v>
      </c>
      <c r="C11">
        <v>0.50279521942138705</v>
      </c>
      <c r="D11">
        <v>0.39358925819397</v>
      </c>
      <c r="E11">
        <v>0.35715019702911399</v>
      </c>
      <c r="F11">
        <v>0.33332949876785301</v>
      </c>
      <c r="G11">
        <v>0.31216520071029702</v>
      </c>
      <c r="H11">
        <v>0.29796504974365201</v>
      </c>
    </row>
    <row r="12" spans="1:8" x14ac:dyDescent="0.4">
      <c r="A12">
        <v>21</v>
      </c>
      <c r="B12">
        <v>15</v>
      </c>
      <c r="C12">
        <v>0.485140800476074</v>
      </c>
      <c r="D12">
        <v>0.366358041763306</v>
      </c>
      <c r="E12">
        <v>0.317486763000488</v>
      </c>
      <c r="F12">
        <v>0.29956698417663602</v>
      </c>
      <c r="G12">
        <v>0.28098738193512002</v>
      </c>
      <c r="H12">
        <v>0.26638558506965598</v>
      </c>
    </row>
    <row r="13" spans="1:8" x14ac:dyDescent="0.4">
      <c r="A13">
        <v>23</v>
      </c>
      <c r="B13">
        <v>15</v>
      </c>
      <c r="C13">
        <v>0.47495841979980502</v>
      </c>
      <c r="D13">
        <v>0.35054636001586897</v>
      </c>
      <c r="E13">
        <v>0.29322314262390098</v>
      </c>
      <c r="F13">
        <v>0.270910024642944</v>
      </c>
      <c r="G13">
        <v>0.26139092445373502</v>
      </c>
      <c r="H13">
        <v>0.24589568376541099</v>
      </c>
    </row>
    <row r="14" spans="1:8" x14ac:dyDescent="0.4">
      <c r="A14">
        <v>25</v>
      </c>
      <c r="B14">
        <v>15</v>
      </c>
      <c r="C14">
        <v>0.468704223632813</v>
      </c>
      <c r="D14">
        <v>0.34084320068359403</v>
      </c>
      <c r="E14">
        <v>0.27823925018310602</v>
      </c>
      <c r="F14">
        <v>0.25225877761840798</v>
      </c>
      <c r="G14">
        <v>0.243558764457703</v>
      </c>
      <c r="H14">
        <v>0.23246568441391</v>
      </c>
    </row>
    <row r="15" spans="1:8" x14ac:dyDescent="0.4">
      <c r="A15">
        <v>13</v>
      </c>
      <c r="B15">
        <v>17</v>
      </c>
      <c r="C15">
        <v>0.86759376525878895</v>
      </c>
      <c r="D15">
        <v>0.75009644031524703</v>
      </c>
      <c r="E15">
        <v>0.70237660408019997</v>
      </c>
      <c r="F15">
        <v>0.69502374529838595</v>
      </c>
      <c r="G15">
        <v>0.69417376816272802</v>
      </c>
      <c r="H15">
        <v>0.69311442971229598</v>
      </c>
    </row>
    <row r="16" spans="1:8" x14ac:dyDescent="0.4">
      <c r="A16">
        <v>15</v>
      </c>
      <c r="B16">
        <v>17</v>
      </c>
      <c r="C16">
        <v>0.82086420059204102</v>
      </c>
      <c r="D16">
        <v>0.66940236091613803</v>
      </c>
      <c r="E16">
        <v>0.59673297405242898</v>
      </c>
      <c r="F16">
        <v>0.57457333803176902</v>
      </c>
      <c r="G16">
        <v>0.56893169879913297</v>
      </c>
      <c r="H16">
        <v>0.56212255358695995</v>
      </c>
    </row>
    <row r="17" spans="1:8" x14ac:dyDescent="0.4">
      <c r="A17">
        <v>17</v>
      </c>
      <c r="B17">
        <v>17</v>
      </c>
      <c r="C17">
        <v>0.79103851318359397</v>
      </c>
      <c r="D17">
        <v>0.61985611915588401</v>
      </c>
      <c r="E17">
        <v>0.52890086174011197</v>
      </c>
      <c r="F17">
        <v>0.492170810699463</v>
      </c>
      <c r="G17">
        <v>0.46861296892166099</v>
      </c>
      <c r="H17">
        <v>0.46025484800338801</v>
      </c>
    </row>
    <row r="18" spans="1:8" x14ac:dyDescent="0.4">
      <c r="A18">
        <v>19</v>
      </c>
      <c r="B18">
        <v>17</v>
      </c>
      <c r="C18">
        <v>0.77382755279541005</v>
      </c>
      <c r="D18">
        <v>0.59265446662902799</v>
      </c>
      <c r="E18">
        <v>0.487389326095581</v>
      </c>
      <c r="F18">
        <v>0.44067907333374001</v>
      </c>
      <c r="G18">
        <v>0.41006076335906999</v>
      </c>
      <c r="H18">
        <v>0.39068669080734297</v>
      </c>
    </row>
    <row r="19" spans="1:8" x14ac:dyDescent="0.4">
      <c r="A19">
        <v>21</v>
      </c>
      <c r="B19">
        <v>17</v>
      </c>
      <c r="C19">
        <v>0.76386928558349598</v>
      </c>
      <c r="D19">
        <v>0.56888151168823198</v>
      </c>
      <c r="E19">
        <v>0.464401245117187</v>
      </c>
      <c r="F19">
        <v>0.40779089927673301</v>
      </c>
      <c r="G19">
        <v>0.37522304058075001</v>
      </c>
      <c r="H19">
        <v>0.353715300559998</v>
      </c>
    </row>
    <row r="20" spans="1:8" x14ac:dyDescent="0.4">
      <c r="A20">
        <v>23</v>
      </c>
      <c r="B20">
        <v>17</v>
      </c>
      <c r="C20">
        <v>0.75786781311035201</v>
      </c>
      <c r="D20">
        <v>0.55428981781005904</v>
      </c>
      <c r="E20">
        <v>0.45111417770385698</v>
      </c>
      <c r="F20">
        <v>0.38707017898559598</v>
      </c>
      <c r="G20">
        <v>0.35291564464569097</v>
      </c>
      <c r="H20">
        <v>0.33047866821289101</v>
      </c>
    </row>
    <row r="21" spans="1:8" x14ac:dyDescent="0.4">
      <c r="A21">
        <v>25</v>
      </c>
      <c r="B21">
        <v>17</v>
      </c>
      <c r="C21">
        <v>0.75409507751464799</v>
      </c>
      <c r="D21">
        <v>0.54511308670044001</v>
      </c>
      <c r="E21">
        <v>0.44095611572265597</v>
      </c>
      <c r="F21">
        <v>0.37395524978637701</v>
      </c>
      <c r="G21">
        <v>0.33775389194488498</v>
      </c>
      <c r="H21">
        <v>0.31525260210037198</v>
      </c>
    </row>
    <row r="22" spans="1:8" x14ac:dyDescent="0.4">
      <c r="A22">
        <v>13</v>
      </c>
      <c r="B22">
        <v>19</v>
      </c>
      <c r="C22">
        <v>1</v>
      </c>
      <c r="D22">
        <v>0.85403871536254905</v>
      </c>
      <c r="E22">
        <v>0.79215729236602805</v>
      </c>
      <c r="F22">
        <v>0.77121955156326305</v>
      </c>
      <c r="G22">
        <v>0.76164817810058605</v>
      </c>
      <c r="H22">
        <v>0.75981998443603505</v>
      </c>
    </row>
    <row r="23" spans="1:8" x14ac:dyDescent="0.4">
      <c r="A23">
        <v>15</v>
      </c>
      <c r="B23">
        <v>19</v>
      </c>
      <c r="C23">
        <v>1</v>
      </c>
      <c r="D23">
        <v>0.80423736572265603</v>
      </c>
      <c r="E23">
        <v>0.70630657672882102</v>
      </c>
      <c r="F23">
        <v>0.66579771041870095</v>
      </c>
      <c r="G23">
        <v>0.65612459182739302</v>
      </c>
      <c r="H23">
        <v>0.65052598714828502</v>
      </c>
    </row>
    <row r="24" spans="1:8" x14ac:dyDescent="0.4">
      <c r="A24">
        <v>17</v>
      </c>
      <c r="B24">
        <v>19</v>
      </c>
      <c r="C24">
        <v>1</v>
      </c>
      <c r="D24">
        <v>0.77311086654663097</v>
      </c>
      <c r="E24">
        <v>0.64957714080810602</v>
      </c>
      <c r="F24">
        <v>0.58870565891265902</v>
      </c>
      <c r="G24">
        <v>0.56960606575012196</v>
      </c>
      <c r="H24">
        <v>0.55555731058120705</v>
      </c>
    </row>
    <row r="25" spans="1:8" x14ac:dyDescent="0.4">
      <c r="A25">
        <v>19</v>
      </c>
      <c r="B25">
        <v>19</v>
      </c>
      <c r="C25">
        <v>1</v>
      </c>
      <c r="D25">
        <v>0.75562191009521495</v>
      </c>
      <c r="E25">
        <v>0.61578869819641102</v>
      </c>
      <c r="F25">
        <v>0.54207873344421398</v>
      </c>
      <c r="G25">
        <v>0.50489914417266901</v>
      </c>
      <c r="H25">
        <v>0.48639190196991</v>
      </c>
    </row>
    <row r="26" spans="1:8" x14ac:dyDescent="0.4">
      <c r="A26">
        <v>21</v>
      </c>
      <c r="B26">
        <v>19</v>
      </c>
      <c r="C26">
        <v>1</v>
      </c>
      <c r="D26">
        <v>0.74573469161987305</v>
      </c>
      <c r="E26">
        <v>0.59621524810791005</v>
      </c>
      <c r="F26">
        <v>0.51252436637878396</v>
      </c>
      <c r="G26">
        <v>0.46744441986084001</v>
      </c>
      <c r="H26">
        <v>0.438880324363709</v>
      </c>
    </row>
    <row r="27" spans="1:8" x14ac:dyDescent="0.4">
      <c r="A27">
        <v>23</v>
      </c>
      <c r="B27">
        <v>19</v>
      </c>
      <c r="C27">
        <v>1</v>
      </c>
      <c r="D27">
        <v>0.73987865447998102</v>
      </c>
      <c r="E27">
        <v>0.58451771736144997</v>
      </c>
      <c r="F27">
        <v>0.49410486221313499</v>
      </c>
      <c r="G27">
        <v>0.44249701499938998</v>
      </c>
      <c r="H27">
        <v>0.41351938247680697</v>
      </c>
    </row>
    <row r="28" spans="1:8" x14ac:dyDescent="0.4">
      <c r="A28">
        <v>25</v>
      </c>
      <c r="B28">
        <v>19</v>
      </c>
      <c r="C28">
        <v>1</v>
      </c>
      <c r="D28">
        <v>0.73622941970825195</v>
      </c>
      <c r="E28">
        <v>0.57719373703002896</v>
      </c>
      <c r="F28">
        <v>0.48352265357971203</v>
      </c>
      <c r="G28">
        <v>0.42627954483032199</v>
      </c>
      <c r="H28">
        <v>0.39687097072601302</v>
      </c>
    </row>
    <row r="29" spans="1:8" x14ac:dyDescent="0.4">
      <c r="A29">
        <v>13</v>
      </c>
      <c r="B29">
        <v>21</v>
      </c>
      <c r="C29">
        <v>1</v>
      </c>
      <c r="D29">
        <v>0.95127367973327603</v>
      </c>
      <c r="E29">
        <v>0.86498260498046897</v>
      </c>
      <c r="F29">
        <v>0.83410024642944303</v>
      </c>
      <c r="G29">
        <v>0.81668585538864102</v>
      </c>
      <c r="H29">
        <v>0.807747483253479</v>
      </c>
    </row>
    <row r="30" spans="1:8" x14ac:dyDescent="0.4">
      <c r="A30">
        <v>15</v>
      </c>
      <c r="B30">
        <v>21</v>
      </c>
      <c r="C30">
        <v>1</v>
      </c>
      <c r="D30">
        <v>0.93661737442016602</v>
      </c>
      <c r="E30">
        <v>0.80788779258728005</v>
      </c>
      <c r="F30">
        <v>0.75040054321289096</v>
      </c>
      <c r="G30">
        <v>0.72345209121704102</v>
      </c>
      <c r="H30">
        <v>0.71392655372619596</v>
      </c>
    </row>
    <row r="31" spans="1:8" x14ac:dyDescent="0.4">
      <c r="A31">
        <v>17</v>
      </c>
      <c r="B31">
        <v>21</v>
      </c>
      <c r="C31">
        <v>1</v>
      </c>
      <c r="D31">
        <v>0.92757415771484397</v>
      </c>
      <c r="E31">
        <v>0.76849365234375</v>
      </c>
      <c r="F31">
        <v>0.68379139900207497</v>
      </c>
      <c r="G31">
        <v>0.64931583404541005</v>
      </c>
      <c r="H31">
        <v>0.63405752182006803</v>
      </c>
    </row>
    <row r="32" spans="1:8" x14ac:dyDescent="0.4">
      <c r="A32">
        <v>19</v>
      </c>
      <c r="B32">
        <v>21</v>
      </c>
      <c r="C32">
        <v>1</v>
      </c>
      <c r="D32">
        <v>0.92231941223144498</v>
      </c>
      <c r="E32">
        <v>0.74452424049377397</v>
      </c>
      <c r="F32">
        <v>0.64574813842773404</v>
      </c>
      <c r="G32">
        <v>0.59420943260192904</v>
      </c>
      <c r="H32">
        <v>0.57175219058990501</v>
      </c>
    </row>
    <row r="33" spans="1:8" x14ac:dyDescent="0.4">
      <c r="A33">
        <v>21</v>
      </c>
      <c r="B33">
        <v>21</v>
      </c>
      <c r="C33">
        <v>1</v>
      </c>
      <c r="D33">
        <v>0.91923618316650402</v>
      </c>
      <c r="E33">
        <v>0.73045158386230502</v>
      </c>
      <c r="F33">
        <v>0.62257957458496105</v>
      </c>
      <c r="G33">
        <v>0.55816531181335505</v>
      </c>
      <c r="H33">
        <v>0.52573156356811501</v>
      </c>
    </row>
    <row r="34" spans="1:8" x14ac:dyDescent="0.4">
      <c r="A34">
        <v>23</v>
      </c>
      <c r="B34">
        <v>21</v>
      </c>
      <c r="C34">
        <v>1</v>
      </c>
      <c r="D34">
        <v>0.91735506057739302</v>
      </c>
      <c r="E34">
        <v>0.72193288803100597</v>
      </c>
      <c r="F34">
        <v>0.60830497741699197</v>
      </c>
      <c r="G34">
        <v>0.53631019592285201</v>
      </c>
      <c r="H34">
        <v>0.494420766830444</v>
      </c>
    </row>
    <row r="35" spans="1:8" x14ac:dyDescent="0.4">
      <c r="A35">
        <v>25</v>
      </c>
      <c r="B35">
        <v>21</v>
      </c>
      <c r="C35">
        <v>1</v>
      </c>
      <c r="D35">
        <v>0.91616344451904297</v>
      </c>
      <c r="E35">
        <v>0.71655797958374001</v>
      </c>
      <c r="F35">
        <v>0.59918642044067405</v>
      </c>
      <c r="G35">
        <v>0.52199578285217296</v>
      </c>
      <c r="H35">
        <v>0.47612380981445301</v>
      </c>
    </row>
    <row r="36" spans="1:8" x14ac:dyDescent="0.4">
      <c r="A36">
        <v>13</v>
      </c>
      <c r="B36">
        <v>23</v>
      </c>
      <c r="C36">
        <v>1</v>
      </c>
      <c r="D36">
        <v>1</v>
      </c>
      <c r="E36">
        <v>0.92819333076477095</v>
      </c>
      <c r="F36">
        <v>0.88387441635131803</v>
      </c>
      <c r="G36">
        <v>0.86072182655334495</v>
      </c>
      <c r="H36">
        <v>0.84918296337127697</v>
      </c>
    </row>
    <row r="37" spans="1:8" x14ac:dyDescent="0.4">
      <c r="A37">
        <v>15</v>
      </c>
      <c r="B37">
        <v>23</v>
      </c>
      <c r="C37">
        <v>1</v>
      </c>
      <c r="D37">
        <v>1</v>
      </c>
      <c r="E37">
        <v>0.90107131004333496</v>
      </c>
      <c r="F37">
        <v>0.82466888427734397</v>
      </c>
      <c r="G37">
        <v>0.78516840934753396</v>
      </c>
      <c r="H37">
        <v>0.76386177539825495</v>
      </c>
    </row>
    <row r="38" spans="1:8" x14ac:dyDescent="0.4">
      <c r="A38">
        <v>17</v>
      </c>
      <c r="B38">
        <v>23</v>
      </c>
      <c r="C38">
        <v>1</v>
      </c>
      <c r="D38">
        <v>1</v>
      </c>
      <c r="E38">
        <v>0.88293886184692405</v>
      </c>
      <c r="F38">
        <v>0.77703714370727495</v>
      </c>
      <c r="G38">
        <v>0.72116136550903298</v>
      </c>
      <c r="H38">
        <v>0.69432449340820301</v>
      </c>
    </row>
    <row r="39" spans="1:8" x14ac:dyDescent="0.4">
      <c r="A39">
        <v>19</v>
      </c>
      <c r="B39">
        <v>23</v>
      </c>
      <c r="C39">
        <v>1</v>
      </c>
      <c r="D39">
        <v>1</v>
      </c>
      <c r="E39">
        <v>0.87214326858520497</v>
      </c>
      <c r="F39">
        <v>0.74713492393493697</v>
      </c>
      <c r="G39">
        <v>0.67599678039550803</v>
      </c>
      <c r="H39">
        <v>0.64104187488555897</v>
      </c>
    </row>
    <row r="40" spans="1:8" x14ac:dyDescent="0.4">
      <c r="A40">
        <v>21</v>
      </c>
      <c r="B40">
        <v>23</v>
      </c>
      <c r="C40">
        <v>1</v>
      </c>
      <c r="D40">
        <v>1</v>
      </c>
      <c r="E40">
        <v>0.86577987670898504</v>
      </c>
      <c r="F40">
        <v>0.730712890625</v>
      </c>
      <c r="G40">
        <v>0.64657497406005904</v>
      </c>
      <c r="H40">
        <v>0.60210418701171897</v>
      </c>
    </row>
    <row r="41" spans="1:8" x14ac:dyDescent="0.4">
      <c r="A41">
        <v>23</v>
      </c>
      <c r="B41">
        <v>23</v>
      </c>
      <c r="C41">
        <v>1</v>
      </c>
      <c r="D41">
        <v>1</v>
      </c>
      <c r="E41">
        <v>0.86189889907836903</v>
      </c>
      <c r="F41">
        <v>0.72102308273315396</v>
      </c>
      <c r="G41">
        <v>0.62842249870300304</v>
      </c>
      <c r="H41">
        <v>0.57460737228393599</v>
      </c>
    </row>
    <row r="42" spans="1:8" x14ac:dyDescent="0.4">
      <c r="A42">
        <v>25</v>
      </c>
      <c r="B42">
        <v>23</v>
      </c>
      <c r="C42">
        <v>1</v>
      </c>
      <c r="D42">
        <v>1</v>
      </c>
      <c r="E42">
        <v>0.85944318771362305</v>
      </c>
      <c r="F42">
        <v>0.71469640731811501</v>
      </c>
      <c r="G42">
        <v>0.61850357055664096</v>
      </c>
      <c r="H42">
        <v>0.55554842948913596</v>
      </c>
    </row>
    <row r="43" spans="1:8" x14ac:dyDescent="0.4">
      <c r="A43">
        <v>13</v>
      </c>
      <c r="B43">
        <v>25</v>
      </c>
      <c r="C43">
        <v>1</v>
      </c>
      <c r="D43">
        <v>1</v>
      </c>
      <c r="E43">
        <v>0.99188947677612305</v>
      </c>
      <c r="F43">
        <v>0.92507457733154297</v>
      </c>
      <c r="G43">
        <v>0.89622652530670199</v>
      </c>
      <c r="H43">
        <v>0.88176745176315297</v>
      </c>
    </row>
    <row r="44" spans="1:8" x14ac:dyDescent="0.4">
      <c r="A44">
        <v>15</v>
      </c>
      <c r="B44">
        <v>25</v>
      </c>
      <c r="C44">
        <v>1</v>
      </c>
      <c r="D44">
        <v>1</v>
      </c>
      <c r="E44">
        <v>0.98964452743530296</v>
      </c>
      <c r="F44">
        <v>0.88823938369750999</v>
      </c>
      <c r="G44">
        <v>0.83789443969726596</v>
      </c>
      <c r="H44">
        <v>0.81053125858306896</v>
      </c>
    </row>
    <row r="45" spans="1:8" x14ac:dyDescent="0.4">
      <c r="A45">
        <v>17</v>
      </c>
      <c r="B45">
        <v>25</v>
      </c>
      <c r="C45">
        <v>1</v>
      </c>
      <c r="D45">
        <v>1</v>
      </c>
      <c r="E45">
        <v>0.98818826675415095</v>
      </c>
      <c r="F45">
        <v>0.85927152633667003</v>
      </c>
      <c r="G45">
        <v>0.78959822654724099</v>
      </c>
      <c r="H45">
        <v>0.745128393173218</v>
      </c>
    </row>
    <row r="46" spans="1:8" x14ac:dyDescent="0.4">
      <c r="A46">
        <v>19</v>
      </c>
      <c r="B46">
        <v>25</v>
      </c>
      <c r="C46">
        <v>1</v>
      </c>
      <c r="D46">
        <v>1</v>
      </c>
      <c r="E46">
        <v>0.98729419708251998</v>
      </c>
      <c r="F46">
        <v>0.83997917175293002</v>
      </c>
      <c r="G46">
        <v>0.75553894042968806</v>
      </c>
      <c r="H46">
        <v>0.70045924186706598</v>
      </c>
    </row>
    <row r="47" spans="1:8" x14ac:dyDescent="0.4">
      <c r="A47">
        <v>21</v>
      </c>
      <c r="B47">
        <v>25</v>
      </c>
      <c r="C47">
        <v>1</v>
      </c>
      <c r="D47">
        <v>1</v>
      </c>
      <c r="E47">
        <v>0.98674726486206099</v>
      </c>
      <c r="F47">
        <v>0.82807588577270497</v>
      </c>
      <c r="G47">
        <v>0.73330116271972701</v>
      </c>
      <c r="H47">
        <v>0.66916394233703602</v>
      </c>
    </row>
    <row r="48" spans="1:8" x14ac:dyDescent="0.4">
      <c r="A48">
        <v>23</v>
      </c>
      <c r="B48">
        <v>25</v>
      </c>
      <c r="C48">
        <v>1</v>
      </c>
      <c r="D48">
        <v>1</v>
      </c>
      <c r="E48">
        <v>0.98640394210815396</v>
      </c>
      <c r="F48">
        <v>0.821788549423218</v>
      </c>
      <c r="G48">
        <v>0.71895265579223699</v>
      </c>
      <c r="H48">
        <v>0.64812278747558605</v>
      </c>
    </row>
    <row r="49" spans="1:8" x14ac:dyDescent="0.4">
      <c r="A49">
        <v>25</v>
      </c>
      <c r="B49">
        <v>25</v>
      </c>
      <c r="C49">
        <v>1</v>
      </c>
      <c r="D49">
        <v>1</v>
      </c>
      <c r="E49">
        <v>0.98618268966674805</v>
      </c>
      <c r="F49">
        <v>0.81777071952819802</v>
      </c>
      <c r="G49">
        <v>0.70948791503906306</v>
      </c>
      <c r="H49">
        <v>0.634538173675537</v>
      </c>
    </row>
    <row r="50" spans="1:8" x14ac:dyDescent="0.4"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</row>
  </sheetData>
  <sortState xmlns:xlrd2="http://schemas.microsoft.com/office/spreadsheetml/2017/richdata2" ref="A1:H50">
    <sortCondition ref="B1:B50"/>
    <sortCondition ref="A1:A5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2507-EB2F-4D15-9E5F-73DC41AA806F}">
  <dimension ref="A1:AE37"/>
  <sheetViews>
    <sheetView workbookViewId="0">
      <selection activeCell="B2" sqref="B2:M7"/>
    </sheetView>
  </sheetViews>
  <sheetFormatPr defaultRowHeight="13.9" x14ac:dyDescent="0.4"/>
  <cols>
    <col min="16" max="17" width="12.19921875" bestFit="1" customWidth="1"/>
    <col min="25" max="25" width="9.06640625" style="14"/>
  </cols>
  <sheetData>
    <row r="1" spans="1:31" x14ac:dyDescent="0.4">
      <c r="B1" t="s">
        <v>16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17</v>
      </c>
      <c r="J1" t="s">
        <v>12</v>
      </c>
      <c r="K1" t="s">
        <v>13</v>
      </c>
      <c r="L1" t="s">
        <v>14</v>
      </c>
      <c r="M1" t="s">
        <v>15</v>
      </c>
      <c r="N1" t="s">
        <v>21</v>
      </c>
      <c r="O1" t="s">
        <v>18</v>
      </c>
      <c r="P1" t="s">
        <v>19</v>
      </c>
      <c r="Q1" t="s">
        <v>20</v>
      </c>
      <c r="S1" t="s">
        <v>16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s="12" t="s">
        <v>11</v>
      </c>
      <c r="Z1" t="s">
        <v>18</v>
      </c>
      <c r="AA1" t="s">
        <v>17</v>
      </c>
      <c r="AB1" t="s">
        <v>12</v>
      </c>
      <c r="AC1" t="s">
        <v>13</v>
      </c>
      <c r="AD1" t="s">
        <v>14</v>
      </c>
      <c r="AE1" s="13" t="s">
        <v>15</v>
      </c>
    </row>
    <row r="2" spans="1:31" x14ac:dyDescent="0.4">
      <c r="A2">
        <v>2</v>
      </c>
      <c r="B2" s="7">
        <v>7.3064803896952281E-3</v>
      </c>
      <c r="C2" s="7">
        <v>1.1045426774413582E-4</v>
      </c>
      <c r="D2" s="7">
        <v>7.3656030107255265E-3</v>
      </c>
      <c r="E2" s="7">
        <v>5.963721083452159E-4</v>
      </c>
      <c r="F2" s="7">
        <v>7.3656030107255265E-3</v>
      </c>
      <c r="G2" s="7">
        <v>1.9160389747416835E-3</v>
      </c>
      <c r="H2" s="7">
        <v>2.1167037498961105E-2</v>
      </c>
      <c r="I2" s="7">
        <v>3.0059362477101855E-3</v>
      </c>
      <c r="J2" s="7">
        <v>1.2929931308342812E-3</v>
      </c>
      <c r="K2" s="7">
        <v>4.0321357837437573E-2</v>
      </c>
      <c r="L2" s="7">
        <v>8.0145202813851915E-2</v>
      </c>
      <c r="M2" s="7">
        <v>0.33189070230448098</v>
      </c>
      <c r="N2" s="7">
        <v>62.180304830488957</v>
      </c>
      <c r="O2">
        <v>0.5</v>
      </c>
      <c r="P2">
        <f>SUM(B2:H2)+O2</f>
        <v>0.54582758926093844</v>
      </c>
      <c r="Q2">
        <f>SUM(I2:M2)</f>
        <v>0.45665619233431493</v>
      </c>
      <c r="S2">
        <f t="shared" ref="S2:S37" si="0">B2/$P2</f>
        <v>1.3386059139275737E-2</v>
      </c>
      <c r="T2">
        <f t="shared" ref="T2:T17" si="1">C2/$P2</f>
        <v>2.0236109335127807E-4</v>
      </c>
      <c r="U2">
        <f t="shared" ref="U2:U17" si="2">D2/$P2</f>
        <v>1.3494376531422131E-2</v>
      </c>
      <c r="V2">
        <f t="shared" ref="V2:V17" si="3">E2/$P2</f>
        <v>1.0926016201429389E-3</v>
      </c>
      <c r="W2">
        <f t="shared" ref="W2:W17" si="4">F2/$P2</f>
        <v>1.3494376531422131E-2</v>
      </c>
      <c r="X2">
        <f t="shared" ref="X2:X17" si="5">G2/$P2</f>
        <v>3.5103373527454683E-3</v>
      </c>
      <c r="Y2" s="12">
        <f t="shared" ref="Y2:Y17" si="6">H2/$P2</f>
        <v>3.8779713439589414E-2</v>
      </c>
      <c r="Z2">
        <f>O2/P2</f>
        <v>0.91604017429205087</v>
      </c>
      <c r="AA2">
        <f t="shared" ref="AA2:AA37" si="7">I2/$Q2</f>
        <v>6.582493127585928E-3</v>
      </c>
      <c r="AB2">
        <f t="shared" ref="AB2:AB17" si="8">J2/$Q2</f>
        <v>2.8314367625780264E-3</v>
      </c>
      <c r="AC2">
        <f t="shared" ref="AC2:AC17" si="9">K2/$Q2</f>
        <v>8.8296969392497759E-2</v>
      </c>
      <c r="AD2">
        <f t="shared" ref="AD2:AD17" si="10">L2/$Q2</f>
        <v>0.17550446957517254</v>
      </c>
      <c r="AE2" s="13">
        <f t="shared" ref="AE2:AE17" si="11">M2/$Q2</f>
        <v>0.72678463114216574</v>
      </c>
    </row>
    <row r="3" spans="1:31" x14ac:dyDescent="0.4">
      <c r="A3">
        <v>3</v>
      </c>
      <c r="B3" s="7">
        <v>1.060047834016699E-2</v>
      </c>
      <c r="C3" s="7">
        <v>7.8541178889949257E-4</v>
      </c>
      <c r="D3" s="7">
        <v>1.9641098112984479E-2</v>
      </c>
      <c r="E3" s="7">
        <v>4.2406481345764555E-3</v>
      </c>
      <c r="F3" s="7">
        <v>1.9641098112984479E-2</v>
      </c>
      <c r="G3" s="7">
        <v>1.3624458606153867E-2</v>
      </c>
      <c r="H3" s="7">
        <v>5.6443967951154216E-2</v>
      </c>
      <c r="I3" s="7">
        <v>7.4106111755926195E-3</v>
      </c>
      <c r="J3" s="7">
        <v>1.6625529280699979E-3</v>
      </c>
      <c r="K3" s="7">
        <v>4.5721953745693329E-2</v>
      </c>
      <c r="L3" s="7">
        <v>0.10305208777324201</v>
      </c>
      <c r="M3" s="7">
        <v>0.37717153114063062</v>
      </c>
      <c r="N3" s="7">
        <v>69.29952325259265</v>
      </c>
      <c r="O3">
        <v>0.5</v>
      </c>
      <c r="P3">
        <f t="shared" ref="P3:P37" si="12">SUM(B3:H3)+O3</f>
        <v>0.62497716104691992</v>
      </c>
      <c r="Q3">
        <f t="shared" ref="Q3:Q37" si="13">SUM(I3:M3)</f>
        <v>0.53501873676322864</v>
      </c>
      <c r="S3">
        <f t="shared" si="0"/>
        <v>1.6961385152714666E-2</v>
      </c>
      <c r="T3">
        <f t="shared" si="1"/>
        <v>1.2567047851537859E-3</v>
      </c>
      <c r="U3">
        <f t="shared" si="2"/>
        <v>3.1426905392963521E-2</v>
      </c>
      <c r="V3">
        <f t="shared" si="3"/>
        <v>6.7852849654102647E-3</v>
      </c>
      <c r="W3">
        <f t="shared" si="4"/>
        <v>3.1426905392963521E-2</v>
      </c>
      <c r="X3">
        <f t="shared" si="5"/>
        <v>2.179993038998591E-2</v>
      </c>
      <c r="Y3" s="12">
        <f t="shared" si="6"/>
        <v>9.0313648992553675E-2</v>
      </c>
      <c r="Z3">
        <f t="shared" ref="Z3:Z37" si="14">O3/P3</f>
        <v>0.80002923492825473</v>
      </c>
      <c r="AA3">
        <f t="shared" si="7"/>
        <v>1.3851124580095162E-2</v>
      </c>
      <c r="AB3">
        <f t="shared" si="8"/>
        <v>3.1074667368252507E-3</v>
      </c>
      <c r="AC3">
        <f t="shared" si="9"/>
        <v>8.5458602856235064E-2</v>
      </c>
      <c r="AD3">
        <f t="shared" si="10"/>
        <v>0.19261397908546049</v>
      </c>
      <c r="AE3" s="13">
        <f t="shared" si="11"/>
        <v>0.70496882674138395</v>
      </c>
    </row>
    <row r="4" spans="1:31" x14ac:dyDescent="0.4">
      <c r="A4">
        <v>4</v>
      </c>
      <c r="B4" s="7">
        <v>1.4982063619604677E-2</v>
      </c>
      <c r="C4" s="7">
        <v>2.1930981517217256E-3</v>
      </c>
      <c r="D4" s="7">
        <v>3.2820567917102327E-2</v>
      </c>
      <c r="E4" s="7">
        <v>1.1841122984763256E-2</v>
      </c>
      <c r="F4" s="7">
        <v>3.2820567917102327E-2</v>
      </c>
      <c r="G4" s="7">
        <v>3.8043451103824545E-2</v>
      </c>
      <c r="H4" s="7">
        <v>9.6735977031983486E-2</v>
      </c>
      <c r="I4" s="7">
        <v>1.5747593227568597E-2</v>
      </c>
      <c r="J4" s="7">
        <v>1.9825948671771038E-3</v>
      </c>
      <c r="K4" s="7">
        <v>4.9929133444832186E-2</v>
      </c>
      <c r="L4" s="7">
        <v>0.12288964568983154</v>
      </c>
      <c r="M4" s="7">
        <v>0.47984940019525568</v>
      </c>
      <c r="N4" s="7">
        <v>80.156214793835304</v>
      </c>
      <c r="O4">
        <v>0.5</v>
      </c>
      <c r="P4">
        <f>SUM(B4:H4)+O4</f>
        <v>0.72943684872610226</v>
      </c>
      <c r="Q4">
        <f t="shared" si="13"/>
        <v>0.67039836742466519</v>
      </c>
      <c r="S4">
        <f t="shared" si="0"/>
        <v>2.0539219599022919E-2</v>
      </c>
      <c r="T4">
        <f t="shared" si="1"/>
        <v>3.0065634270489351E-3</v>
      </c>
      <c r="U4">
        <f t="shared" si="2"/>
        <v>4.499439255697129E-2</v>
      </c>
      <c r="V4">
        <f t="shared" si="3"/>
        <v>1.6233239389321696E-2</v>
      </c>
      <c r="W4">
        <f t="shared" si="4"/>
        <v>4.499439255697129E-2</v>
      </c>
      <c r="X4">
        <f t="shared" si="5"/>
        <v>5.2154550692447343E-2</v>
      </c>
      <c r="Y4" s="12">
        <f t="shared" si="6"/>
        <v>0.13261734336690614</v>
      </c>
      <c r="Z4">
        <f t="shared" si="14"/>
        <v>0.68546029841131051</v>
      </c>
      <c r="AA4">
        <f t="shared" si="7"/>
        <v>2.3489903903052396E-2</v>
      </c>
      <c r="AB4">
        <f t="shared" si="8"/>
        <v>2.9573384475759397E-3</v>
      </c>
      <c r="AC4">
        <f t="shared" si="9"/>
        <v>7.4476812401311349E-2</v>
      </c>
      <c r="AD4">
        <f t="shared" si="10"/>
        <v>0.18330839044538849</v>
      </c>
      <c r="AE4" s="13">
        <f t="shared" si="11"/>
        <v>0.71576755480267173</v>
      </c>
    </row>
    <row r="5" spans="1:31" x14ac:dyDescent="0.4">
      <c r="A5">
        <v>5</v>
      </c>
      <c r="B5" s="7">
        <v>2.1323730011242537E-2</v>
      </c>
      <c r="C5" s="7">
        <v>4.0434891181802208E-3</v>
      </c>
      <c r="D5" s="7">
        <v>4.4565131933738615E-2</v>
      </c>
      <c r="E5" s="7">
        <v>2.1831878294336905E-2</v>
      </c>
      <c r="F5" s="7">
        <v>4.4565131933738615E-2</v>
      </c>
      <c r="G5" s="7">
        <v>7.0141995439451973E-2</v>
      </c>
      <c r="H5" s="7">
        <v>0.22333757471461513</v>
      </c>
      <c r="I5" s="7">
        <v>2.6900438337025514E-2</v>
      </c>
      <c r="J5" s="7">
        <v>2.5100207765849443E-3</v>
      </c>
      <c r="K5" s="7">
        <v>5.6179219090084206E-2</v>
      </c>
      <c r="L5" s="7">
        <v>0.15558174239996428</v>
      </c>
      <c r="M5" s="7">
        <v>0.66253428380423951</v>
      </c>
      <c r="N5" s="7">
        <v>99.43701049542257</v>
      </c>
      <c r="O5">
        <v>0.5</v>
      </c>
      <c r="P5">
        <f t="shared" si="12"/>
        <v>0.92980893144530397</v>
      </c>
      <c r="Q5">
        <f t="shared" si="13"/>
        <v>0.90370570440789844</v>
      </c>
      <c r="S5">
        <f t="shared" si="0"/>
        <v>2.2933453626969066E-2</v>
      </c>
      <c r="T5">
        <f t="shared" si="1"/>
        <v>4.3487312085666698E-3</v>
      </c>
      <c r="U5">
        <f t="shared" si="2"/>
        <v>4.7929343789445154E-2</v>
      </c>
      <c r="V5">
        <f t="shared" si="3"/>
        <v>2.3479961910455326E-2</v>
      </c>
      <c r="W5">
        <f t="shared" si="4"/>
        <v>4.7929343789445154E-2</v>
      </c>
      <c r="X5">
        <f t="shared" si="5"/>
        <v>7.5436999008411956E-2</v>
      </c>
      <c r="Y5" s="12">
        <f t="shared" si="6"/>
        <v>0.24019727834562424</v>
      </c>
      <c r="Z5">
        <f t="shared" si="14"/>
        <v>0.53774488832108247</v>
      </c>
      <c r="AA5">
        <f t="shared" si="7"/>
        <v>2.97668125871248E-2</v>
      </c>
      <c r="AB5">
        <f t="shared" si="8"/>
        <v>2.7774758578396849E-3</v>
      </c>
      <c r="AC5">
        <f t="shared" si="9"/>
        <v>6.2165391693408012E-2</v>
      </c>
      <c r="AD5">
        <f t="shared" si="10"/>
        <v>0.17215974364342465</v>
      </c>
      <c r="AE5" s="13">
        <f t="shared" si="11"/>
        <v>0.73313057621820288</v>
      </c>
    </row>
    <row r="6" spans="1:31" x14ac:dyDescent="0.4">
      <c r="A6">
        <v>6</v>
      </c>
      <c r="B6" s="7">
        <v>2.9178208129962083E-2</v>
      </c>
      <c r="C6" s="7">
        <v>6.4604228543895942E-3</v>
      </c>
      <c r="D6" s="7">
        <v>5.9905415502654914E-2</v>
      </c>
      <c r="E6" s="7">
        <v>3.4881549415536187E-2</v>
      </c>
      <c r="F6" s="7">
        <v>5.9905415502654914E-2</v>
      </c>
      <c r="G6" s="7">
        <v>0.11206829971474386</v>
      </c>
      <c r="H6" s="7">
        <v>0.36828128240241953</v>
      </c>
      <c r="I6" s="7">
        <v>4.1321294705854682E-2</v>
      </c>
      <c r="J6" s="7">
        <v>3.1213493920870671E-3</v>
      </c>
      <c r="K6" s="7">
        <v>6.2648147321071032E-2</v>
      </c>
      <c r="L6" s="7">
        <v>0.19347448498840772</v>
      </c>
      <c r="M6" s="7">
        <v>0.89263528528246561</v>
      </c>
      <c r="N6" s="7">
        <v>123.13622182188446</v>
      </c>
      <c r="O6">
        <v>0.5</v>
      </c>
      <c r="P6">
        <f t="shared" si="12"/>
        <v>1.170680593522361</v>
      </c>
      <c r="Q6">
        <f t="shared" si="13"/>
        <v>1.1932005616898862</v>
      </c>
      <c r="S6">
        <f t="shared" si="0"/>
        <v>2.4924140958184213E-2</v>
      </c>
      <c r="T6">
        <f t="shared" si="1"/>
        <v>5.5185187916640685E-3</v>
      </c>
      <c r="U6">
        <f t="shared" si="2"/>
        <v>5.1171443205025396E-2</v>
      </c>
      <c r="V6">
        <f t="shared" si="3"/>
        <v>2.9795957675000033E-2</v>
      </c>
      <c r="W6">
        <f t="shared" si="4"/>
        <v>5.1171443205025396E-2</v>
      </c>
      <c r="X6">
        <f t="shared" si="5"/>
        <v>9.5729185513830986E-2</v>
      </c>
      <c r="Y6" s="12">
        <f t="shared" si="6"/>
        <v>0.31458733017374907</v>
      </c>
      <c r="Z6">
        <f t="shared" si="14"/>
        <v>0.4271019804775209</v>
      </c>
      <c r="AA6">
        <f t="shared" si="7"/>
        <v>3.4630636317613567E-2</v>
      </c>
      <c r="AB6">
        <f t="shared" si="8"/>
        <v>2.6159469684345557E-3</v>
      </c>
      <c r="AC6">
        <f t="shared" si="9"/>
        <v>5.2504289163545784E-2</v>
      </c>
      <c r="AD6">
        <f t="shared" si="10"/>
        <v>0.16214749741183235</v>
      </c>
      <c r="AE6" s="13">
        <f t="shared" si="11"/>
        <v>0.74810163013857367</v>
      </c>
    </row>
    <row r="7" spans="1:31" x14ac:dyDescent="0.4">
      <c r="A7">
        <v>7</v>
      </c>
      <c r="B7" s="7">
        <v>3.8794000423532191E-2</v>
      </c>
      <c r="C7" s="7">
        <v>9.4159283332993851E-3</v>
      </c>
      <c r="D7" s="7">
        <v>0.10027934092942965</v>
      </c>
      <c r="E7" s="7">
        <v>5.0839113298592635E-2</v>
      </c>
      <c r="F7" s="7">
        <v>0.10027934092942965</v>
      </c>
      <c r="G7" s="7">
        <v>0.16333715336168125</v>
      </c>
      <c r="H7" s="7">
        <v>0.5120726390443231</v>
      </c>
      <c r="I7" s="7">
        <v>5.8958531369572291E-2</v>
      </c>
      <c r="J7" s="7">
        <v>3.8711395850219094E-3</v>
      </c>
      <c r="K7" s="7">
        <v>6.9768029250358327E-2</v>
      </c>
      <c r="L7" s="7">
        <v>0.23994966389506342</v>
      </c>
      <c r="M7" s="7">
        <v>1.1842862655986373</v>
      </c>
      <c r="N7" s="7">
        <v>152.92372694434491</v>
      </c>
      <c r="O7">
        <v>0.5</v>
      </c>
      <c r="P7">
        <f t="shared" si="12"/>
        <v>1.4750175163202879</v>
      </c>
      <c r="Q7">
        <f t="shared" si="13"/>
        <v>1.5568336296986534</v>
      </c>
      <c r="S7">
        <f t="shared" si="0"/>
        <v>2.6300704903024618E-2</v>
      </c>
      <c r="T7">
        <f t="shared" si="1"/>
        <v>6.3836044176541111E-3</v>
      </c>
      <c r="U7">
        <f t="shared" si="2"/>
        <v>6.7985186494324196E-2</v>
      </c>
      <c r="V7">
        <f t="shared" si="3"/>
        <v>3.4466786147340465E-2</v>
      </c>
      <c r="W7">
        <f t="shared" si="4"/>
        <v>6.7985186494324196E-2</v>
      </c>
      <c r="X7">
        <f t="shared" si="5"/>
        <v>0.11073573808747499</v>
      </c>
      <c r="Y7" s="12">
        <f t="shared" si="6"/>
        <v>0.34716376814411387</v>
      </c>
      <c r="Z7">
        <f t="shared" si="14"/>
        <v>0.33897902531174356</v>
      </c>
      <c r="AA7">
        <f t="shared" si="7"/>
        <v>3.7870797652915893E-2</v>
      </c>
      <c r="AB7">
        <f t="shared" si="8"/>
        <v>2.4865467389545161E-3</v>
      </c>
      <c r="AC7">
        <f t="shared" si="9"/>
        <v>4.4814055862772498E-2</v>
      </c>
      <c r="AD7">
        <f t="shared" si="10"/>
        <v>0.15412672190380997</v>
      </c>
      <c r="AE7" s="13">
        <f t="shared" si="11"/>
        <v>0.76070187784154697</v>
      </c>
    </row>
    <row r="8" spans="1:31" x14ac:dyDescent="0.4">
      <c r="A8">
        <v>2</v>
      </c>
      <c r="B8" s="8">
        <v>-7.8525350667338657E-3</v>
      </c>
      <c r="C8" s="8">
        <v>0</v>
      </c>
      <c r="D8" s="8"/>
      <c r="E8" s="8">
        <v>0</v>
      </c>
      <c r="F8" s="8"/>
      <c r="G8" s="8">
        <v>0</v>
      </c>
      <c r="H8" s="8"/>
      <c r="I8" s="8">
        <v>3.992495028463142E-3</v>
      </c>
      <c r="J8" s="8">
        <v>2.1592690957120682E-3</v>
      </c>
      <c r="K8" s="8">
        <v>5.2106322654598421E-2</v>
      </c>
      <c r="L8" s="8">
        <v>3.7456621901865848E-2</v>
      </c>
      <c r="M8" s="8">
        <v>0.26305848788006475</v>
      </c>
      <c r="N8" s="8">
        <v>54.607063847985572</v>
      </c>
      <c r="O8">
        <v>0.5</v>
      </c>
      <c r="P8">
        <f t="shared" si="12"/>
        <v>0.49214746493326611</v>
      </c>
      <c r="Q8">
        <f t="shared" si="13"/>
        <v>0.35877319656070422</v>
      </c>
      <c r="S8">
        <f t="shared" si="0"/>
        <v>-1.5955654811304672E-2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0</v>
      </c>
      <c r="Y8" s="12">
        <f t="shared" si="6"/>
        <v>0</v>
      </c>
      <c r="Z8">
        <f t="shared" si="14"/>
        <v>1.0159556548113047</v>
      </c>
      <c r="AA8">
        <f t="shared" si="7"/>
        <v>1.1128186460795475E-2</v>
      </c>
      <c r="AB8">
        <f t="shared" si="8"/>
        <v>6.0184794081926942E-3</v>
      </c>
      <c r="AC8">
        <f t="shared" si="9"/>
        <v>0.14523471417068934</v>
      </c>
      <c r="AD8">
        <f t="shared" si="10"/>
        <v>0.10440195159765289</v>
      </c>
      <c r="AE8" s="13">
        <f t="shared" si="11"/>
        <v>0.73321666836266963</v>
      </c>
    </row>
    <row r="9" spans="1:31" x14ac:dyDescent="0.4">
      <c r="A9">
        <v>3</v>
      </c>
      <c r="B9" s="8">
        <v>1.5369674955343922E-2</v>
      </c>
      <c r="C9" s="8">
        <v>2.8268315418482619E-4</v>
      </c>
      <c r="D9" s="8">
        <v>1.1783302351032228E-2</v>
      </c>
      <c r="E9" s="8">
        <v>1.5262818911207789E-3</v>
      </c>
      <c r="F9" s="8">
        <v>1.1783302351032228E-2</v>
      </c>
      <c r="G9" s="8">
        <v>4.9036759917300294E-3</v>
      </c>
      <c r="H9" s="8">
        <v>3.3862482455639102E-2</v>
      </c>
      <c r="I9" s="8">
        <v>6.5692473040930557E-3</v>
      </c>
      <c r="J9" s="8">
        <v>2.702588940897714E-3</v>
      </c>
      <c r="K9" s="8">
        <v>5.8294426964816945E-2</v>
      </c>
      <c r="L9" s="8">
        <v>4.6881536125531809E-2</v>
      </c>
      <c r="M9" s="8">
        <v>0.35756788181321419</v>
      </c>
      <c r="N9" s="8">
        <v>64.229275543767429</v>
      </c>
      <c r="O9">
        <v>0.5</v>
      </c>
      <c r="P9">
        <f t="shared" si="12"/>
        <v>0.57951140315008309</v>
      </c>
      <c r="Q9">
        <f t="shared" si="13"/>
        <v>0.47201568114855375</v>
      </c>
      <c r="S9">
        <f t="shared" si="0"/>
        <v>2.6521781748897615E-2</v>
      </c>
      <c r="T9">
        <f t="shared" si="1"/>
        <v>4.8779567174731903E-4</v>
      </c>
      <c r="U9">
        <f t="shared" si="2"/>
        <v>2.0333167366476418E-2</v>
      </c>
      <c r="V9">
        <f t="shared" si="3"/>
        <v>2.6337391858456652E-3</v>
      </c>
      <c r="W9">
        <f t="shared" si="4"/>
        <v>2.0333167366476418E-2</v>
      </c>
      <c r="X9">
        <f t="shared" si="5"/>
        <v>8.4617420210798943E-3</v>
      </c>
      <c r="Y9" s="12">
        <f t="shared" si="6"/>
        <v>5.8432814732498582E-2</v>
      </c>
      <c r="Z9">
        <f t="shared" si="14"/>
        <v>0.86279579190697808</v>
      </c>
      <c r="AA9">
        <f t="shared" si="7"/>
        <v>1.3917434454948899E-2</v>
      </c>
      <c r="AB9">
        <f t="shared" si="8"/>
        <v>5.7256338058971172E-3</v>
      </c>
      <c r="AC9">
        <f t="shared" si="9"/>
        <v>0.12350103882771302</v>
      </c>
      <c r="AD9">
        <f t="shared" si="10"/>
        <v>9.9321988649731227E-2</v>
      </c>
      <c r="AE9" s="13">
        <f t="shared" si="11"/>
        <v>0.75753390426170963</v>
      </c>
    </row>
    <row r="10" spans="1:31" x14ac:dyDescent="0.4">
      <c r="A10">
        <v>4</v>
      </c>
      <c r="B10" s="8">
        <v>1.9687514924454735E-2</v>
      </c>
      <c r="C10" s="8">
        <v>1.2320323379807891E-3</v>
      </c>
      <c r="D10" s="8">
        <v>2.4599603709536708E-2</v>
      </c>
      <c r="E10" s="8">
        <v>6.6520718298827119E-3</v>
      </c>
      <c r="F10" s="8">
        <v>2.4599603709536708E-2</v>
      </c>
      <c r="G10" s="8">
        <v>2.137193995239391E-2</v>
      </c>
      <c r="H10" s="8">
        <v>7.0693564861033162E-2</v>
      </c>
      <c r="I10" s="8">
        <v>1.2658692738697503E-2</v>
      </c>
      <c r="J10" s="8">
        <v>3.1647990440766415E-3</v>
      </c>
      <c r="K10" s="8">
        <v>6.308267617693715E-2</v>
      </c>
      <c r="L10" s="8">
        <v>5.4899447884828395E-2</v>
      </c>
      <c r="M10" s="8">
        <v>0.44374229430624751</v>
      </c>
      <c r="N10" s="8">
        <v>72.523839552944679</v>
      </c>
      <c r="O10">
        <v>0.5</v>
      </c>
      <c r="P10">
        <f t="shared" si="12"/>
        <v>0.66883633132481868</v>
      </c>
      <c r="Q10">
        <f t="shared" si="13"/>
        <v>0.57754791015078721</v>
      </c>
      <c r="S10">
        <f t="shared" si="0"/>
        <v>2.9435474722878868E-2</v>
      </c>
      <c r="T10">
        <f t="shared" si="1"/>
        <v>1.8420535492448536E-3</v>
      </c>
      <c r="U10">
        <f t="shared" si="2"/>
        <v>3.6779706121541376E-2</v>
      </c>
      <c r="V10">
        <f t="shared" si="3"/>
        <v>9.9457393660215953E-3</v>
      </c>
      <c r="W10">
        <f t="shared" si="4"/>
        <v>3.6779706121541376E-2</v>
      </c>
      <c r="X10">
        <f t="shared" si="5"/>
        <v>3.1953916005221732E-2</v>
      </c>
      <c r="Y10" s="12">
        <f t="shared" si="6"/>
        <v>0.10569635881024084</v>
      </c>
      <c r="Z10">
        <f t="shared" si="14"/>
        <v>0.74756704530330942</v>
      </c>
      <c r="AA10">
        <f t="shared" si="7"/>
        <v>2.1917995920706475E-2</v>
      </c>
      <c r="AB10">
        <f t="shared" si="8"/>
        <v>5.4797169004565703E-3</v>
      </c>
      <c r="AC10">
        <f t="shared" si="9"/>
        <v>0.1092250098532387</v>
      </c>
      <c r="AD10">
        <f t="shared" si="10"/>
        <v>9.5056093044289872E-2</v>
      </c>
      <c r="AE10" s="13">
        <f t="shared" si="11"/>
        <v>0.76832118428130836</v>
      </c>
    </row>
    <row r="11" spans="1:31" x14ac:dyDescent="0.4">
      <c r="A11">
        <v>5</v>
      </c>
      <c r="B11" s="8">
        <v>2.5924750766225045E-2</v>
      </c>
      <c r="C11" s="8">
        <v>2.7102882355858966E-3</v>
      </c>
      <c r="D11" s="8">
        <v>3.648587763073869E-2</v>
      </c>
      <c r="E11" s="8">
        <v>1.4633570456723342E-2</v>
      </c>
      <c r="F11" s="8">
        <v>3.648587763073869E-2</v>
      </c>
      <c r="G11" s="8">
        <v>4.7015095009238804E-2</v>
      </c>
      <c r="H11" s="8">
        <v>0.1292262299010164</v>
      </c>
      <c r="I11" s="8">
        <v>2.1969020126933969E-2</v>
      </c>
      <c r="J11" s="8">
        <v>3.7980244685977714E-3</v>
      </c>
      <c r="K11" s="8">
        <v>6.9106025974884092E-2</v>
      </c>
      <c r="L11" s="8">
        <v>6.5883945070490543E-2</v>
      </c>
      <c r="M11" s="8">
        <v>0.56945852220857829</v>
      </c>
      <c r="N11" s="8">
        <v>84.67963829753532</v>
      </c>
      <c r="O11">
        <v>0.5</v>
      </c>
      <c r="P11">
        <f t="shared" si="12"/>
        <v>0.79248168963026688</v>
      </c>
      <c r="Q11">
        <f t="shared" si="13"/>
        <v>0.73021553784948467</v>
      </c>
      <c r="S11">
        <f t="shared" si="0"/>
        <v>3.2713375091757972E-2</v>
      </c>
      <c r="T11">
        <f t="shared" si="1"/>
        <v>3.4200010814765757E-3</v>
      </c>
      <c r="U11">
        <f t="shared" si="2"/>
        <v>4.6040026044969207E-2</v>
      </c>
      <c r="V11">
        <f t="shared" si="3"/>
        <v>1.8465499768897688E-2</v>
      </c>
      <c r="W11">
        <f t="shared" si="4"/>
        <v>4.6040026044969207E-2</v>
      </c>
      <c r="X11">
        <f t="shared" si="5"/>
        <v>5.9326411732205125E-2</v>
      </c>
      <c r="Y11" s="12">
        <f t="shared" si="6"/>
        <v>0.16306525638631097</v>
      </c>
      <c r="Z11">
        <f t="shared" si="14"/>
        <v>0.63092940384941321</v>
      </c>
      <c r="AA11">
        <f t="shared" si="7"/>
        <v>3.0085665105995488E-2</v>
      </c>
      <c r="AB11">
        <f t="shared" si="8"/>
        <v>5.2012375411554686E-3</v>
      </c>
      <c r="AC11">
        <f t="shared" si="9"/>
        <v>9.4637846489002725E-2</v>
      </c>
      <c r="AD11">
        <f t="shared" si="10"/>
        <v>9.0225339855847936E-2</v>
      </c>
      <c r="AE11" s="13">
        <f t="shared" si="11"/>
        <v>0.77984991100799839</v>
      </c>
    </row>
    <row r="12" spans="1:31" x14ac:dyDescent="0.4">
      <c r="A12">
        <v>6</v>
      </c>
      <c r="B12" s="8">
        <v>3.448607548310384E-2</v>
      </c>
      <c r="C12" s="8">
        <v>4.5502300108004028E-3</v>
      </c>
      <c r="D12" s="8">
        <v>4.7275238932537683E-2</v>
      </c>
      <c r="E12" s="8">
        <v>2.4567907790423792E-2</v>
      </c>
      <c r="F12" s="8">
        <v>4.7275238932537683E-2</v>
      </c>
      <c r="G12" s="8">
        <v>7.8932378284638199E-2</v>
      </c>
      <c r="H12" s="8">
        <v>0.26247579817507383</v>
      </c>
      <c r="I12" s="8">
        <v>3.3824605555901797E-2</v>
      </c>
      <c r="J12" s="8">
        <v>4.7321192425931E-3</v>
      </c>
      <c r="K12" s="8">
        <v>7.7137379277733106E-2</v>
      </c>
      <c r="L12" s="8">
        <v>8.2087592332210718E-2</v>
      </c>
      <c r="M12" s="8">
        <v>0.7692487792984849</v>
      </c>
      <c r="N12" s="8">
        <v>103.99954407271136</v>
      </c>
      <c r="O12">
        <v>0.5</v>
      </c>
      <c r="P12">
        <f t="shared" si="12"/>
        <v>0.99956286760911539</v>
      </c>
      <c r="Q12">
        <f t="shared" si="13"/>
        <v>0.96703047570692369</v>
      </c>
      <c r="S12">
        <f t="shared" si="0"/>
        <v>3.4501157056376179E-2</v>
      </c>
      <c r="T12">
        <f t="shared" si="1"/>
        <v>4.5522199335838029E-3</v>
      </c>
      <c r="U12">
        <f t="shared" si="2"/>
        <v>4.7295913508288635E-2</v>
      </c>
      <c r="V12">
        <f t="shared" si="3"/>
        <v>2.4578651915300249E-2</v>
      </c>
      <c r="W12">
        <f t="shared" si="4"/>
        <v>4.7295913508288635E-2</v>
      </c>
      <c r="X12">
        <f t="shared" si="5"/>
        <v>7.8966897273243991E-2</v>
      </c>
      <c r="Y12" s="12">
        <f t="shared" si="6"/>
        <v>0.26259058502532973</v>
      </c>
      <c r="Z12">
        <f t="shared" si="14"/>
        <v>0.50021866177958885</v>
      </c>
      <c r="AA12">
        <f t="shared" si="7"/>
        <v>3.4977807220786042E-2</v>
      </c>
      <c r="AB12">
        <f t="shared" si="8"/>
        <v>4.8934540962980522E-3</v>
      </c>
      <c r="AC12">
        <f t="shared" si="9"/>
        <v>7.9767268163233152E-2</v>
      </c>
      <c r="AD12">
        <f t="shared" si="10"/>
        <v>8.4886251668751828E-2</v>
      </c>
      <c r="AE12" s="13">
        <f t="shared" si="11"/>
        <v>0.79547521885093087</v>
      </c>
    </row>
    <row r="13" spans="1:31" x14ac:dyDescent="0.4">
      <c r="A13">
        <v>7</v>
      </c>
      <c r="B13" s="8">
        <v>4.5440069165092245E-2</v>
      </c>
      <c r="C13" s="8">
        <v>6.6903009979758015E-3</v>
      </c>
      <c r="D13" s="8">
        <v>6.2839537150012448E-2</v>
      </c>
      <c r="E13" s="8">
        <v>3.6122722943303931E-2</v>
      </c>
      <c r="F13" s="8">
        <v>6.2839537150012448E-2</v>
      </c>
      <c r="G13" s="8">
        <v>0.11605597254575425</v>
      </c>
      <c r="H13" s="8">
        <v>0.37972244629996893</v>
      </c>
      <c r="I13" s="8">
        <v>4.7950313960953422E-2</v>
      </c>
      <c r="J13" s="8">
        <v>6.0000405964969706E-3</v>
      </c>
      <c r="K13" s="8">
        <v>8.6858861851279417E-2</v>
      </c>
      <c r="L13" s="8">
        <v>0.104082095402157</v>
      </c>
      <c r="M13" s="8">
        <v>0.95892299799452541</v>
      </c>
      <c r="N13" s="8">
        <v>123.9627585884346</v>
      </c>
      <c r="O13">
        <v>0.5</v>
      </c>
      <c r="P13">
        <f t="shared" si="12"/>
        <v>1.20971058625212</v>
      </c>
      <c r="Q13">
        <f t="shared" si="13"/>
        <v>1.2038143098054122</v>
      </c>
      <c r="S13">
        <f t="shared" si="0"/>
        <v>3.7562760615225302E-2</v>
      </c>
      <c r="T13">
        <f t="shared" si="1"/>
        <v>5.5304971899960316E-3</v>
      </c>
      <c r="U13">
        <f t="shared" si="2"/>
        <v>5.1945926458905799E-2</v>
      </c>
      <c r="V13">
        <f t="shared" si="3"/>
        <v>2.9860632248592613E-2</v>
      </c>
      <c r="W13">
        <f t="shared" si="4"/>
        <v>5.1945926458905799E-2</v>
      </c>
      <c r="X13">
        <f t="shared" si="5"/>
        <v>9.593697357424516E-2</v>
      </c>
      <c r="Y13" s="12">
        <f t="shared" si="6"/>
        <v>0.3138952825703632</v>
      </c>
      <c r="Z13">
        <f t="shared" si="14"/>
        <v>0.41332200088376614</v>
      </c>
      <c r="AA13">
        <f t="shared" si="7"/>
        <v>3.9831985357197029E-2</v>
      </c>
      <c r="AB13">
        <f t="shared" si="8"/>
        <v>4.9841911228541832E-3</v>
      </c>
      <c r="AC13">
        <f t="shared" si="9"/>
        <v>7.2153039836616931E-2</v>
      </c>
      <c r="AD13">
        <f t="shared" si="10"/>
        <v>8.6460257661317486E-2</v>
      </c>
      <c r="AE13" s="13">
        <f t="shared" si="11"/>
        <v>0.79657052602201439</v>
      </c>
    </row>
    <row r="14" spans="1:31" x14ac:dyDescent="0.4">
      <c r="A14">
        <v>2</v>
      </c>
      <c r="B14" s="9">
        <v>-7.8525350667338657E-3</v>
      </c>
      <c r="C14" s="9">
        <v>0</v>
      </c>
      <c r="D14" s="9"/>
      <c r="E14" s="9">
        <v>0</v>
      </c>
      <c r="F14" s="9"/>
      <c r="G14" s="9">
        <v>0</v>
      </c>
      <c r="H14" s="9"/>
      <c r="I14" s="9">
        <v>3.992495028463142E-3</v>
      </c>
      <c r="J14" s="9">
        <v>2.1592690957120682E-3</v>
      </c>
      <c r="K14" s="9">
        <v>5.2106322654598421E-2</v>
      </c>
      <c r="L14" s="9">
        <v>1.1005550409687729E-2</v>
      </c>
      <c r="M14" s="9">
        <v>0.16660997307609451</v>
      </c>
      <c r="N14" s="9">
        <v>42.327754725085327</v>
      </c>
      <c r="O14">
        <v>0.5</v>
      </c>
      <c r="P14">
        <f t="shared" si="12"/>
        <v>0.49214746493326611</v>
      </c>
      <c r="Q14">
        <f t="shared" si="13"/>
        <v>0.23587361026455589</v>
      </c>
      <c r="S14">
        <f t="shared" si="0"/>
        <v>-1.5955654811304672E-2</v>
      </c>
      <c r="T14">
        <f t="shared" si="1"/>
        <v>0</v>
      </c>
      <c r="U14">
        <f t="shared" si="2"/>
        <v>0</v>
      </c>
      <c r="V14">
        <f t="shared" si="3"/>
        <v>0</v>
      </c>
      <c r="W14">
        <f t="shared" si="4"/>
        <v>0</v>
      </c>
      <c r="X14">
        <f t="shared" si="5"/>
        <v>0</v>
      </c>
      <c r="Y14" s="12">
        <f t="shared" si="6"/>
        <v>0</v>
      </c>
      <c r="Z14">
        <f t="shared" si="14"/>
        <v>1.0159556548113047</v>
      </c>
      <c r="AA14">
        <f t="shared" si="7"/>
        <v>1.692641675338398E-2</v>
      </c>
      <c r="AB14">
        <f t="shared" si="8"/>
        <v>9.1543479293433108E-3</v>
      </c>
      <c r="AC14">
        <f t="shared" si="9"/>
        <v>0.22090780989088163</v>
      </c>
      <c r="AD14">
        <f t="shared" si="10"/>
        <v>4.6658676217928331E-2</v>
      </c>
      <c r="AE14" s="13">
        <f t="shared" si="11"/>
        <v>0.70635274920846269</v>
      </c>
    </row>
    <row r="15" spans="1:31" x14ac:dyDescent="0.4">
      <c r="A15">
        <v>3</v>
      </c>
      <c r="B15" s="9">
        <v>2.2224889051575141E-2</v>
      </c>
      <c r="C15" s="9">
        <v>2.856114970327659E-5</v>
      </c>
      <c r="D15" s="9">
        <v>3.745457729156207E-3</v>
      </c>
      <c r="E15" s="9">
        <v>1.5420927967005335E-4</v>
      </c>
      <c r="F15" s="9">
        <v>3.745457729156207E-3</v>
      </c>
      <c r="G15" s="9">
        <v>4.9544736579737263E-4</v>
      </c>
      <c r="H15" s="9">
        <v>1.076357822820183E-2</v>
      </c>
      <c r="I15" s="9">
        <v>7.610159381817006E-3</v>
      </c>
      <c r="J15" s="9">
        <v>4.0265815757801323E-3</v>
      </c>
      <c r="K15" s="9">
        <v>7.1154978359818571E-2</v>
      </c>
      <c r="L15" s="9">
        <v>2.0523030964028261E-2</v>
      </c>
      <c r="M15" s="9">
        <v>0.32593556684130931</v>
      </c>
      <c r="N15" s="9">
        <v>60.463176558780816</v>
      </c>
      <c r="O15">
        <v>0.5</v>
      </c>
      <c r="P15">
        <f t="shared" si="12"/>
        <v>0.54115760053326012</v>
      </c>
      <c r="Q15">
        <f t="shared" si="13"/>
        <v>0.4292503171227533</v>
      </c>
      <c r="S15">
        <f t="shared" si="0"/>
        <v>4.1069161792562085E-2</v>
      </c>
      <c r="T15">
        <f t="shared" si="1"/>
        <v>5.2777877784830614E-5</v>
      </c>
      <c r="U15">
        <f t="shared" si="2"/>
        <v>6.9211958317972611E-3</v>
      </c>
      <c r="V15">
        <f t="shared" si="3"/>
        <v>2.8496186604067751E-4</v>
      </c>
      <c r="W15">
        <f t="shared" si="4"/>
        <v>6.9211958317972611E-3</v>
      </c>
      <c r="X15">
        <f t="shared" si="5"/>
        <v>9.1553249055202342E-4</v>
      </c>
      <c r="Y15" s="12">
        <f t="shared" si="6"/>
        <v>1.9889914172129028E-2</v>
      </c>
      <c r="Z15">
        <f t="shared" si="14"/>
        <v>0.9239452601373368</v>
      </c>
      <c r="AA15">
        <f t="shared" si="7"/>
        <v>1.7728954594204104E-2</v>
      </c>
      <c r="AB15">
        <f t="shared" si="8"/>
        <v>9.3804976144691941E-3</v>
      </c>
      <c r="AC15">
        <f t="shared" si="9"/>
        <v>0.16576569782584524</v>
      </c>
      <c r="AD15">
        <f t="shared" si="10"/>
        <v>4.781133558990304E-2</v>
      </c>
      <c r="AE15" s="13">
        <f t="shared" si="11"/>
        <v>0.75931351437557837</v>
      </c>
    </row>
    <row r="16" spans="1:31" x14ac:dyDescent="0.4">
      <c r="A16">
        <v>4</v>
      </c>
      <c r="B16" s="9">
        <v>2.6424926565572944E-2</v>
      </c>
      <c r="C16" s="9">
        <v>5.447295836972716E-4</v>
      </c>
      <c r="D16" s="9">
        <v>1.6357146306184917E-2</v>
      </c>
      <c r="E16" s="9">
        <v>2.9411405909646341E-3</v>
      </c>
      <c r="F16" s="9">
        <v>1.6357146306184917E-2</v>
      </c>
      <c r="G16" s="9">
        <v>9.4493688145807046E-3</v>
      </c>
      <c r="H16" s="9">
        <v>4.7006650879071021E-2</v>
      </c>
      <c r="I16" s="9">
        <v>1.1581328521179251E-2</v>
      </c>
      <c r="J16" s="9">
        <v>4.6263697255245137E-3</v>
      </c>
      <c r="K16" s="9">
        <v>7.6270608022300013E-2</v>
      </c>
      <c r="L16" s="9">
        <v>2.3580083338951594E-2</v>
      </c>
      <c r="M16" s="9">
        <v>0.39409814612934863</v>
      </c>
      <c r="N16" s="9">
        <v>66.563161149084564</v>
      </c>
      <c r="O16">
        <v>0.5</v>
      </c>
      <c r="P16">
        <f t="shared" si="12"/>
        <v>0.61908110904625646</v>
      </c>
      <c r="Q16">
        <f t="shared" si="13"/>
        <v>0.51015653573730402</v>
      </c>
      <c r="S16">
        <f t="shared" si="0"/>
        <v>4.2684110659235976E-2</v>
      </c>
      <c r="T16">
        <f t="shared" si="1"/>
        <v>8.7990018712809815E-4</v>
      </c>
      <c r="U16">
        <f t="shared" si="2"/>
        <v>2.6421653103556007E-2</v>
      </c>
      <c r="V16">
        <f t="shared" si="3"/>
        <v>4.7508162468334631E-3</v>
      </c>
      <c r="W16">
        <f t="shared" si="4"/>
        <v>2.6421653103556007E-2</v>
      </c>
      <c r="X16">
        <f t="shared" si="5"/>
        <v>1.5263539262469511E-2</v>
      </c>
      <c r="Y16" s="12">
        <f t="shared" si="6"/>
        <v>7.5929712911913097E-2</v>
      </c>
      <c r="Z16">
        <f t="shared" si="14"/>
        <v>0.80764861452530778</v>
      </c>
      <c r="AA16">
        <f t="shared" si="7"/>
        <v>2.2701519455085153E-2</v>
      </c>
      <c r="AB16">
        <f t="shared" si="8"/>
        <v>9.0685297579070519E-3</v>
      </c>
      <c r="AC16">
        <f t="shared" si="9"/>
        <v>0.14950432402491889</v>
      </c>
      <c r="AD16">
        <f t="shared" si="10"/>
        <v>4.6221270702476579E-2</v>
      </c>
      <c r="AE16" s="13">
        <f t="shared" si="11"/>
        <v>0.77250435605961232</v>
      </c>
    </row>
    <row r="17" spans="1:31" x14ac:dyDescent="0.4">
      <c r="A17">
        <v>5</v>
      </c>
      <c r="B17" s="9">
        <v>3.2637160470270793E-2</v>
      </c>
      <c r="C17" s="9">
        <v>1.622060455168356E-3</v>
      </c>
      <c r="D17" s="9">
        <v>2.8226080483134925E-2</v>
      </c>
      <c r="E17" s="9">
        <v>8.7579378621475759E-3</v>
      </c>
      <c r="F17" s="9">
        <v>2.8226080483134925E-2</v>
      </c>
      <c r="G17" s="9">
        <v>2.8137718125018401E-2</v>
      </c>
      <c r="H17" s="9">
        <v>8.1115219373784811E-2</v>
      </c>
      <c r="I17" s="9">
        <v>1.8935973887399142E-2</v>
      </c>
      <c r="J17" s="9">
        <v>5.3895759421377382E-3</v>
      </c>
      <c r="K17" s="9">
        <v>8.2321701411050149E-2</v>
      </c>
      <c r="L17" s="9">
        <v>2.7470059121314179E-2</v>
      </c>
      <c r="M17" s="9">
        <v>0.48562048136018432</v>
      </c>
      <c r="N17" s="9">
        <v>74.852002960224567</v>
      </c>
      <c r="O17">
        <v>0.5</v>
      </c>
      <c r="P17">
        <f t="shared" si="12"/>
        <v>0.7087222572526598</v>
      </c>
      <c r="Q17">
        <f t="shared" si="13"/>
        <v>0.61973779172208554</v>
      </c>
      <c r="S17">
        <f t="shared" si="0"/>
        <v>4.6050706234043996E-2</v>
      </c>
      <c r="T17">
        <f t="shared" si="1"/>
        <v>2.2887110409883608E-3</v>
      </c>
      <c r="U17">
        <f t="shared" si="2"/>
        <v>3.9826716593539001E-2</v>
      </c>
      <c r="V17">
        <f t="shared" si="3"/>
        <v>1.2357362524633351E-2</v>
      </c>
      <c r="W17">
        <f t="shared" si="4"/>
        <v>3.9826716593539001E-2</v>
      </c>
      <c r="X17">
        <f t="shared" si="5"/>
        <v>3.9702038192074574E-2</v>
      </c>
      <c r="Y17" s="12">
        <f t="shared" si="6"/>
        <v>0.11445276135142909</v>
      </c>
      <c r="Z17">
        <f t="shared" si="14"/>
        <v>0.70549498746975259</v>
      </c>
      <c r="AA17">
        <f t="shared" si="7"/>
        <v>3.0554815504765548E-2</v>
      </c>
      <c r="AB17">
        <f t="shared" si="8"/>
        <v>8.6965423347211863E-3</v>
      </c>
      <c r="AC17">
        <f t="shared" si="9"/>
        <v>0.13283311508614015</v>
      </c>
      <c r="AD17">
        <f t="shared" si="10"/>
        <v>4.4325292871009579E-2</v>
      </c>
      <c r="AE17" s="13">
        <f t="shared" si="11"/>
        <v>0.78359023420336349</v>
      </c>
    </row>
    <row r="18" spans="1:31" x14ac:dyDescent="0.4">
      <c r="A18">
        <v>6</v>
      </c>
      <c r="B18" s="9">
        <v>4.1716235784481741E-2</v>
      </c>
      <c r="C18" s="9">
        <v>3.0566844746984698E-3</v>
      </c>
      <c r="D18" s="9">
        <v>3.8747381861419086E-2</v>
      </c>
      <c r="E18" s="9">
        <v>1.6503856319474774E-2</v>
      </c>
      <c r="F18" s="9">
        <v>3.8747381861419086E-2</v>
      </c>
      <c r="G18" s="9">
        <v>5.3023995420231444E-2</v>
      </c>
      <c r="H18" s="9">
        <v>0.15233103863041492</v>
      </c>
      <c r="I18" s="9">
        <v>2.8996660562709432E-2</v>
      </c>
      <c r="J18" s="9">
        <v>6.5542792398466517E-3</v>
      </c>
      <c r="K18" s="9">
        <v>9.7758115964873993E-2</v>
      </c>
      <c r="L18" s="9">
        <v>3.3406420124544249E-2</v>
      </c>
      <c r="M18" s="9">
        <v>0.61081671633860557</v>
      </c>
      <c r="N18" s="9">
        <v>87.342564796442588</v>
      </c>
      <c r="O18">
        <v>0.5</v>
      </c>
      <c r="P18">
        <f t="shared" si="12"/>
        <v>0.84412657435213956</v>
      </c>
      <c r="Q18">
        <f t="shared" si="13"/>
        <v>0.7775321922305799</v>
      </c>
      <c r="S18">
        <f t="shared" si="0"/>
        <v>4.9419408240403542E-2</v>
      </c>
      <c r="T18">
        <f t="shared" ref="T18:T37" si="15">C18/$P18</f>
        <v>3.6211210114365264E-3</v>
      </c>
      <c r="U18">
        <f t="shared" ref="U18:U37" si="16">D18/$P18</f>
        <v>4.590233625941393E-2</v>
      </c>
      <c r="V18">
        <f t="shared" ref="V18:V37" si="17">E18/$P18</f>
        <v>1.9551400016213624E-2</v>
      </c>
      <c r="W18">
        <f t="shared" ref="W18:W37" si="18">F18/$P18</f>
        <v>4.590233625941393E-2</v>
      </c>
      <c r="X18">
        <f t="shared" ref="X18:X37" si="19">G18/$P18</f>
        <v>6.2815218749542323E-2</v>
      </c>
      <c r="Y18" s="12">
        <f t="shared" ref="Y18:Y37" si="20">H18/$P18</f>
        <v>0.18045994908681531</v>
      </c>
      <c r="Z18">
        <f t="shared" si="14"/>
        <v>0.59232823037676074</v>
      </c>
      <c r="AA18">
        <f t="shared" si="7"/>
        <v>3.7293196156321165E-2</v>
      </c>
      <c r="AB18">
        <f t="shared" ref="AB18:AB37" si="21">J18/$Q18</f>
        <v>8.4295921189369311E-3</v>
      </c>
      <c r="AC18">
        <f t="shared" ref="AC18:AC37" si="22">K18/$Q18</f>
        <v>0.12572870543716791</v>
      </c>
      <c r="AD18">
        <f t="shared" ref="AD18:AD37" si="23">L18/$Q18</f>
        <v>4.2964677808012171E-2</v>
      </c>
      <c r="AE18" s="13">
        <f t="shared" ref="AE18:AE37" si="24">M18/$Q18</f>
        <v>0.78558382847956187</v>
      </c>
    </row>
    <row r="19" spans="1:31" x14ac:dyDescent="0.4">
      <c r="A19">
        <v>7</v>
      </c>
      <c r="B19" s="9">
        <v>5.4233273065105642E-2</v>
      </c>
      <c r="C19" s="9">
        <v>4.6512725530717782E-3</v>
      </c>
      <c r="D19" s="9">
        <v>4.7797254548279461E-2</v>
      </c>
      <c r="E19" s="9">
        <v>2.5113463477837605E-2</v>
      </c>
      <c r="F19" s="9">
        <v>4.7797254548279461E-2</v>
      </c>
      <c r="G19" s="9">
        <v>8.0685153012613531E-2</v>
      </c>
      <c r="H19" s="9">
        <v>0.27047940931527226</v>
      </c>
      <c r="I19" s="9">
        <v>4.0997456836165576E-2</v>
      </c>
      <c r="J19" s="9">
        <v>8.2908219001897963E-3</v>
      </c>
      <c r="K19" s="9">
        <v>0.13481842721886969</v>
      </c>
      <c r="L19" s="9">
        <v>4.2257381695259083E-2</v>
      </c>
      <c r="M19" s="9">
        <v>0.75028191627897878</v>
      </c>
      <c r="N19" s="9">
        <v>103.82547901263598</v>
      </c>
      <c r="O19">
        <v>0.5</v>
      </c>
      <c r="P19">
        <f t="shared" si="12"/>
        <v>1.0307570805204598</v>
      </c>
      <c r="Q19">
        <f t="shared" si="13"/>
        <v>0.97664600392946288</v>
      </c>
      <c r="S19">
        <f t="shared" si="0"/>
        <v>5.2614989593592371E-2</v>
      </c>
      <c r="T19">
        <f t="shared" si="15"/>
        <v>4.5124817873899185E-3</v>
      </c>
      <c r="U19">
        <f t="shared" si="16"/>
        <v>4.6371017431328446E-2</v>
      </c>
      <c r="V19">
        <f t="shared" si="17"/>
        <v>2.4364095044738451E-2</v>
      </c>
      <c r="W19">
        <f t="shared" si="18"/>
        <v>4.6371017431328446E-2</v>
      </c>
      <c r="X19">
        <f t="shared" si="19"/>
        <v>7.827756368345605E-2</v>
      </c>
      <c r="Y19" s="12">
        <f t="shared" si="20"/>
        <v>0.26240849025135893</v>
      </c>
      <c r="Z19">
        <f t="shared" si="14"/>
        <v>0.48508034477680734</v>
      </c>
      <c r="AA19">
        <f t="shared" si="7"/>
        <v>4.197780636096942E-2</v>
      </c>
      <c r="AB19">
        <f t="shared" si="21"/>
        <v>8.4890757417040441E-3</v>
      </c>
      <c r="AC19">
        <f t="shared" si="22"/>
        <v>0.13804226575078149</v>
      </c>
      <c r="AD19">
        <f t="shared" si="23"/>
        <v>4.3267859106820315E-2</v>
      </c>
      <c r="AE19" s="13">
        <f t="shared" si="24"/>
        <v>0.76822299303972474</v>
      </c>
    </row>
    <row r="20" spans="1:31" x14ac:dyDescent="0.4">
      <c r="A20">
        <v>2</v>
      </c>
      <c r="B20" s="10">
        <v>7.5949998568506458E-3</v>
      </c>
      <c r="C20" s="10">
        <v>9.4291160509412425E-5</v>
      </c>
      <c r="D20" s="10">
        <v>6.8053826213333637E-3</v>
      </c>
      <c r="E20" s="10">
        <v>5.0910317310306835E-4</v>
      </c>
      <c r="F20" s="10">
        <v>6.8053826213333637E-3</v>
      </c>
      <c r="G20" s="10">
        <v>5.8445663804140343E-3</v>
      </c>
      <c r="H20" s="10">
        <v>3.2265245099350574E-2</v>
      </c>
      <c r="I20" s="10">
        <v>3.0242311882636539E-3</v>
      </c>
      <c r="J20" s="10">
        <v>1.351119147036398E-3</v>
      </c>
      <c r="K20" s="10">
        <v>4.1217710460465025E-2</v>
      </c>
      <c r="L20" s="10">
        <v>8.3748100034407205E-2</v>
      </c>
      <c r="M20" s="10">
        <v>0.33926870536599579</v>
      </c>
      <c r="N20" s="10">
        <v>63.444828979156426</v>
      </c>
      <c r="O20">
        <v>0.5</v>
      </c>
      <c r="P20">
        <f t="shared" si="12"/>
        <v>0.55991897091289444</v>
      </c>
      <c r="Q20">
        <f t="shared" si="13"/>
        <v>0.46860986619616807</v>
      </c>
      <c r="S20">
        <f t="shared" si="0"/>
        <v>1.356446245153602E-2</v>
      </c>
      <c r="T20">
        <f t="shared" si="15"/>
        <v>1.684014391505251E-4</v>
      </c>
      <c r="U20">
        <f t="shared" si="16"/>
        <v>1.2154227620181965E-2</v>
      </c>
      <c r="V20">
        <f t="shared" si="17"/>
        <v>9.0924437204373374E-4</v>
      </c>
      <c r="W20">
        <f t="shared" si="18"/>
        <v>1.2154227620181965E-2</v>
      </c>
      <c r="X20">
        <f t="shared" si="19"/>
        <v>1.0438236037769942E-2</v>
      </c>
      <c r="Y20" s="12">
        <f t="shared" si="20"/>
        <v>5.7624847121620422E-2</v>
      </c>
      <c r="Z20">
        <f t="shared" si="14"/>
        <v>0.89298635333751541</v>
      </c>
      <c r="AA20">
        <f t="shared" si="7"/>
        <v>6.4536225257315841E-3</v>
      </c>
      <c r="AB20">
        <f t="shared" si="21"/>
        <v>2.8832494672034852E-3</v>
      </c>
      <c r="AC20">
        <f t="shared" si="22"/>
        <v>8.795741070293768E-2</v>
      </c>
      <c r="AD20">
        <f t="shared" si="23"/>
        <v>0.17871604094513202</v>
      </c>
      <c r="AE20" s="13">
        <f t="shared" si="24"/>
        <v>0.72398967635899525</v>
      </c>
    </row>
    <row r="21" spans="1:31" x14ac:dyDescent="0.4">
      <c r="A21">
        <v>3</v>
      </c>
      <c r="B21" s="10">
        <v>1.1268740738943581E-2</v>
      </c>
      <c r="C21" s="10">
        <v>6.8401790544073387E-4</v>
      </c>
      <c r="D21" s="10">
        <v>1.8329507350219629E-2</v>
      </c>
      <c r="E21" s="10">
        <v>3.6931954622027394E-3</v>
      </c>
      <c r="F21" s="10">
        <v>1.8329507350219629E-2</v>
      </c>
      <c r="G21" s="10">
        <v>4.2398333334131226E-2</v>
      </c>
      <c r="H21" s="10">
        <v>8.6902688667534644E-2</v>
      </c>
      <c r="I21" s="10">
        <v>7.1423894322822081E-3</v>
      </c>
      <c r="J21" s="10">
        <v>1.818670937530944E-3</v>
      </c>
      <c r="K21" s="10">
        <v>4.7820498966117092E-2</v>
      </c>
      <c r="L21" s="10">
        <v>0.11272894469750826</v>
      </c>
      <c r="M21" s="10">
        <v>0.42642908751975278</v>
      </c>
      <c r="N21" s="10">
        <v>74.951610997433605</v>
      </c>
      <c r="O21">
        <v>0.5</v>
      </c>
      <c r="P21">
        <f t="shared" si="12"/>
        <v>0.68160599080869222</v>
      </c>
      <c r="Q21">
        <f t="shared" si="13"/>
        <v>0.59593959155319132</v>
      </c>
      <c r="S21">
        <f t="shared" si="0"/>
        <v>1.6532631594939139E-2</v>
      </c>
      <c r="T21">
        <f t="shared" si="15"/>
        <v>1.0035385760462287E-3</v>
      </c>
      <c r="U21">
        <f t="shared" si="16"/>
        <v>2.6891646489891563E-2</v>
      </c>
      <c r="V21">
        <f t="shared" si="17"/>
        <v>5.418372948601792E-3</v>
      </c>
      <c r="W21">
        <f t="shared" si="18"/>
        <v>2.6891646489891563E-2</v>
      </c>
      <c r="X21">
        <f t="shared" si="19"/>
        <v>6.2203580816283133E-2</v>
      </c>
      <c r="Y21" s="12">
        <f t="shared" si="20"/>
        <v>0.12749695548366419</v>
      </c>
      <c r="Z21">
        <f t="shared" si="14"/>
        <v>0.73356162760068233</v>
      </c>
      <c r="AA21">
        <f t="shared" si="7"/>
        <v>1.1985089652572119E-2</v>
      </c>
      <c r="AB21">
        <f t="shared" si="21"/>
        <v>3.0517706212318607E-3</v>
      </c>
      <c r="AC21">
        <f t="shared" si="22"/>
        <v>8.0243869754454494E-2</v>
      </c>
      <c r="AD21">
        <f t="shared" si="23"/>
        <v>0.18916169741920311</v>
      </c>
      <c r="AE21" s="13">
        <f t="shared" si="24"/>
        <v>0.71555757255253838</v>
      </c>
    </row>
    <row r="22" spans="1:31" x14ac:dyDescent="0.4">
      <c r="A22">
        <v>4</v>
      </c>
      <c r="B22" s="10">
        <v>1.6283272715429644E-2</v>
      </c>
      <c r="C22" s="10">
        <v>1.8522833970054469E-3</v>
      </c>
      <c r="D22" s="10">
        <v>3.016273886545295E-2</v>
      </c>
      <c r="E22" s="10">
        <v>1.0000973047812578E-2</v>
      </c>
      <c r="F22" s="10">
        <v>3.016273886545295E-2</v>
      </c>
      <c r="G22" s="10">
        <v>0.11481238761566066</v>
      </c>
      <c r="H22" s="10">
        <v>0.15740785882927841</v>
      </c>
      <c r="I22" s="10">
        <v>1.4528896641934266E-2</v>
      </c>
      <c r="J22" s="10">
        <v>2.3346970383623113E-3</v>
      </c>
      <c r="K22" s="10">
        <v>5.4181659927471156E-2</v>
      </c>
      <c r="L22" s="10">
        <v>0.1447144328815686</v>
      </c>
      <c r="M22" s="10">
        <v>0.60006894908178732</v>
      </c>
      <c r="N22" s="10">
        <v>93.532469984082141</v>
      </c>
      <c r="O22">
        <v>0.5</v>
      </c>
      <c r="P22">
        <f t="shared" si="12"/>
        <v>0.86068225333609261</v>
      </c>
      <c r="Q22">
        <f t="shared" si="13"/>
        <v>0.81582863557112362</v>
      </c>
      <c r="S22">
        <f t="shared" si="0"/>
        <v>1.8919029237926089E-2</v>
      </c>
      <c r="T22">
        <f t="shared" si="15"/>
        <v>2.1521105957812035E-3</v>
      </c>
      <c r="U22">
        <f t="shared" si="16"/>
        <v>3.5045150226508198E-2</v>
      </c>
      <c r="V22">
        <f t="shared" si="17"/>
        <v>1.161982021709845E-2</v>
      </c>
      <c r="W22">
        <f t="shared" si="18"/>
        <v>3.5045150226508198E-2</v>
      </c>
      <c r="X22">
        <f t="shared" si="19"/>
        <v>0.13339695011792804</v>
      </c>
      <c r="Y22" s="12">
        <f t="shared" si="20"/>
        <v>0.18288730622613564</v>
      </c>
      <c r="Z22">
        <f t="shared" si="14"/>
        <v>0.58093448315211427</v>
      </c>
      <c r="AA22">
        <f t="shared" si="7"/>
        <v>1.7808760330854607E-2</v>
      </c>
      <c r="AB22">
        <f t="shared" si="21"/>
        <v>2.861749314214619E-3</v>
      </c>
      <c r="AC22">
        <f t="shared" si="22"/>
        <v>6.6413040147262181E-2</v>
      </c>
      <c r="AD22">
        <f t="shared" si="23"/>
        <v>0.1773833701979102</v>
      </c>
      <c r="AE22" s="13">
        <f t="shared" si="24"/>
        <v>0.73553308000975848</v>
      </c>
    </row>
    <row r="23" spans="1:31" x14ac:dyDescent="0.4">
      <c r="A23">
        <v>5</v>
      </c>
      <c r="B23" s="10">
        <v>2.341740052359877E-2</v>
      </c>
      <c r="C23" s="10">
        <v>3.3332501348756504E-3</v>
      </c>
      <c r="D23" s="10">
        <v>4.0462341381743309E-2</v>
      </c>
      <c r="E23" s="10">
        <v>1.7997108225664776E-2</v>
      </c>
      <c r="F23" s="10">
        <v>4.0462341381743309E-2</v>
      </c>
      <c r="G23" s="10">
        <v>0.20660899251377945</v>
      </c>
      <c r="H23" s="10">
        <v>0.35155119562522796</v>
      </c>
      <c r="I23" s="10">
        <v>2.4153365004416859E-2</v>
      </c>
      <c r="J23" s="10">
        <v>3.130876589931587E-3</v>
      </c>
      <c r="K23" s="10">
        <v>6.2743683973276718E-2</v>
      </c>
      <c r="L23" s="10">
        <v>0.19406502115235777</v>
      </c>
      <c r="M23" s="10">
        <v>0.89636353702616511</v>
      </c>
      <c r="N23" s="10">
        <v>124.61355966537882</v>
      </c>
      <c r="O23">
        <v>0.5</v>
      </c>
      <c r="P23">
        <f t="shared" si="12"/>
        <v>1.1838326297866333</v>
      </c>
      <c r="Q23">
        <f t="shared" si="13"/>
        <v>1.180456483746148</v>
      </c>
      <c r="S23">
        <f t="shared" si="0"/>
        <v>1.9781006144271744E-2</v>
      </c>
      <c r="T23">
        <f t="shared" si="15"/>
        <v>2.8156430655880932E-3</v>
      </c>
      <c r="U23">
        <f t="shared" si="16"/>
        <v>3.4179106373369683E-2</v>
      </c>
      <c r="V23">
        <f t="shared" si="17"/>
        <v>1.5202409337972433E-2</v>
      </c>
      <c r="W23">
        <f t="shared" si="18"/>
        <v>3.4179106373369683E-2</v>
      </c>
      <c r="X23">
        <f t="shared" si="19"/>
        <v>0.17452550919382701</v>
      </c>
      <c r="Y23" s="12">
        <f t="shared" si="20"/>
        <v>0.2969602178380481</v>
      </c>
      <c r="Z23">
        <f t="shared" si="14"/>
        <v>0.42235700167355322</v>
      </c>
      <c r="AA23">
        <f t="shared" si="7"/>
        <v>2.0461038028074346E-2</v>
      </c>
      <c r="AB23">
        <f t="shared" si="21"/>
        <v>2.6522592175493259E-3</v>
      </c>
      <c r="AC23">
        <f t="shared" si="22"/>
        <v>5.3152051631891815E-2</v>
      </c>
      <c r="AD23">
        <f t="shared" si="23"/>
        <v>0.16439828475209647</v>
      </c>
      <c r="AE23" s="13">
        <f t="shared" si="24"/>
        <v>0.75933636637038815</v>
      </c>
    </row>
    <row r="24" spans="1:31" x14ac:dyDescent="0.4">
      <c r="A24">
        <v>6</v>
      </c>
      <c r="B24" s="10">
        <v>3.2166921802923902E-2</v>
      </c>
      <c r="C24" s="10">
        <v>5.2416498962478131E-3</v>
      </c>
      <c r="D24" s="10">
        <v>5.0740070018189122E-2</v>
      </c>
      <c r="E24" s="10">
        <v>2.8301068520720441E-2</v>
      </c>
      <c r="F24" s="10">
        <v>5.0740070018189122E-2</v>
      </c>
      <c r="G24" s="10">
        <v>0.32489971059856221</v>
      </c>
      <c r="H24" s="10">
        <v>0.55582071008991341</v>
      </c>
      <c r="I24" s="10">
        <v>3.640460737347137E-2</v>
      </c>
      <c r="J24" s="10">
        <v>4.0763824499877839E-3</v>
      </c>
      <c r="K24" s="10">
        <v>7.1593649540690793E-2</v>
      </c>
      <c r="L24" s="10">
        <v>0.25267148789127625</v>
      </c>
      <c r="M24" s="10">
        <v>1.2390484052404016</v>
      </c>
      <c r="N24" s="10">
        <v>160.68056442035871</v>
      </c>
      <c r="O24">
        <v>0.5</v>
      </c>
      <c r="P24">
        <f t="shared" si="12"/>
        <v>1.5479102009447461</v>
      </c>
      <c r="Q24">
        <f t="shared" si="13"/>
        <v>1.6037945324958278</v>
      </c>
      <c r="S24">
        <f t="shared" si="0"/>
        <v>2.0780870739976556E-2</v>
      </c>
      <c r="T24">
        <f t="shared" si="15"/>
        <v>3.3862751812402574E-3</v>
      </c>
      <c r="U24">
        <f t="shared" si="16"/>
        <v>3.2779724551993135E-2</v>
      </c>
      <c r="V24">
        <f t="shared" si="17"/>
        <v>1.828340462091875E-2</v>
      </c>
      <c r="W24">
        <f t="shared" si="18"/>
        <v>3.2779724551993135E-2</v>
      </c>
      <c r="X24">
        <f t="shared" si="19"/>
        <v>0.20989570997094278</v>
      </c>
      <c r="Y24" s="12">
        <f t="shared" si="20"/>
        <v>0.35907813628379459</v>
      </c>
      <c r="Z24">
        <f t="shared" si="14"/>
        <v>0.32301615409914075</v>
      </c>
      <c r="AA24">
        <f t="shared" si="7"/>
        <v>2.2699046938898376E-2</v>
      </c>
      <c r="AB24">
        <f t="shared" si="21"/>
        <v>2.5417111527647565E-3</v>
      </c>
      <c r="AC24">
        <f t="shared" si="22"/>
        <v>4.4640163119446873E-2</v>
      </c>
      <c r="AD24">
        <f t="shared" si="23"/>
        <v>0.15754604643655221</v>
      </c>
      <c r="AE24" s="13">
        <f t="shared" si="24"/>
        <v>0.77257303235233776</v>
      </c>
    </row>
    <row r="25" spans="1:31" x14ac:dyDescent="0.4">
      <c r="A25">
        <v>7</v>
      </c>
      <c r="B25" s="10">
        <v>4.3287922369603278E-2</v>
      </c>
      <c r="C25" s="10">
        <v>7.388551871777442E-3</v>
      </c>
      <c r="D25" s="10">
        <v>7.1977378858647245E-2</v>
      </c>
      <c r="E25" s="10">
        <v>3.9892766005176307E-2</v>
      </c>
      <c r="F25" s="10">
        <v>7.1977378858647245E-2</v>
      </c>
      <c r="G25" s="10">
        <v>0.45797380832347462</v>
      </c>
      <c r="H25" s="10">
        <v>0.7505672780982815</v>
      </c>
      <c r="I25" s="10">
        <v>5.0619537441570661E-2</v>
      </c>
      <c r="J25" s="10">
        <v>5.3725239649511187E-3</v>
      </c>
      <c r="K25" s="10">
        <v>8.2191370205756953E-2</v>
      </c>
      <c r="L25" s="10">
        <v>0.33301184091787234</v>
      </c>
      <c r="M25" s="10">
        <v>1.577625006458683</v>
      </c>
      <c r="N25" s="10">
        <v>199.92980306602436</v>
      </c>
      <c r="O25">
        <v>0.5</v>
      </c>
      <c r="P25">
        <f t="shared" si="12"/>
        <v>1.9430650843856077</v>
      </c>
      <c r="Q25">
        <f t="shared" si="13"/>
        <v>2.0488202789888339</v>
      </c>
      <c r="S25">
        <f t="shared" si="0"/>
        <v>2.2278163874933098E-2</v>
      </c>
      <c r="T25">
        <f t="shared" si="15"/>
        <v>3.8025241311531693E-3</v>
      </c>
      <c r="U25">
        <f t="shared" si="16"/>
        <v>3.704321560664877E-2</v>
      </c>
      <c r="V25">
        <f t="shared" si="17"/>
        <v>2.0530843936084776E-2</v>
      </c>
      <c r="W25">
        <f t="shared" si="18"/>
        <v>3.704321560664877E-2</v>
      </c>
      <c r="X25">
        <f t="shared" si="19"/>
        <v>0.23569658680181821</v>
      </c>
      <c r="Y25" s="12">
        <f t="shared" si="20"/>
        <v>0.38628005007645383</v>
      </c>
      <c r="Z25">
        <f t="shared" si="14"/>
        <v>0.25732539996625936</v>
      </c>
      <c r="AA25">
        <f t="shared" si="7"/>
        <v>2.47066753295478E-2</v>
      </c>
      <c r="AB25">
        <f t="shared" si="21"/>
        <v>2.6222524347536483E-3</v>
      </c>
      <c r="AC25">
        <f t="shared" si="22"/>
        <v>4.0116437273024913E-2</v>
      </c>
      <c r="AD25">
        <f t="shared" si="23"/>
        <v>0.16253833698006229</v>
      </c>
      <c r="AE25" s="13">
        <f t="shared" si="24"/>
        <v>0.7700162979826114</v>
      </c>
    </row>
    <row r="26" spans="1:31" x14ac:dyDescent="0.4">
      <c r="A26">
        <v>2</v>
      </c>
      <c r="B26" s="11">
        <v>-7.8525350667338657E-3</v>
      </c>
      <c r="C26" s="11">
        <v>0</v>
      </c>
      <c r="D26" s="11"/>
      <c r="E26" s="11">
        <v>0</v>
      </c>
      <c r="F26" s="11"/>
      <c r="G26" s="11">
        <v>0</v>
      </c>
      <c r="H26" s="11"/>
      <c r="I26" s="11">
        <v>3.992495028463142E-3</v>
      </c>
      <c r="J26" s="11">
        <v>2.1592690957120682E-3</v>
      </c>
      <c r="K26" s="11">
        <v>5.2106322654598421E-2</v>
      </c>
      <c r="L26" s="11">
        <v>3.7456621901865848E-2</v>
      </c>
      <c r="M26" s="11">
        <v>0.26305848788006475</v>
      </c>
      <c r="N26" s="11">
        <v>54.607063847985572</v>
      </c>
      <c r="O26">
        <v>0.5</v>
      </c>
      <c r="P26">
        <f t="shared" si="12"/>
        <v>0.49214746493326611</v>
      </c>
      <c r="Q26">
        <f t="shared" si="13"/>
        <v>0.35877319656070422</v>
      </c>
      <c r="S26">
        <f t="shared" si="0"/>
        <v>-1.5955654811304672E-2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X26">
        <f t="shared" si="19"/>
        <v>0</v>
      </c>
      <c r="Y26" s="12">
        <f t="shared" si="20"/>
        <v>0</v>
      </c>
      <c r="Z26">
        <f t="shared" si="14"/>
        <v>1.0159556548113047</v>
      </c>
      <c r="AA26">
        <f t="shared" si="7"/>
        <v>1.1128186460795475E-2</v>
      </c>
      <c r="AB26">
        <f t="shared" si="21"/>
        <v>6.0184794081926942E-3</v>
      </c>
      <c r="AC26">
        <f t="shared" si="22"/>
        <v>0.14523471417068934</v>
      </c>
      <c r="AD26">
        <f t="shared" si="23"/>
        <v>0.10440195159765289</v>
      </c>
      <c r="AE26" s="13">
        <f t="shared" si="24"/>
        <v>0.73321666836266963</v>
      </c>
    </row>
    <row r="27" spans="1:31" x14ac:dyDescent="0.4">
      <c r="A27">
        <v>3</v>
      </c>
      <c r="B27" s="11">
        <v>1.5990760123559315E-2</v>
      </c>
      <c r="C27" s="11">
        <v>2.4366952982287187E-4</v>
      </c>
      <c r="D27" s="11">
        <v>1.0940008763459233E-2</v>
      </c>
      <c r="E27" s="11">
        <v>1.3156369075441963E-3</v>
      </c>
      <c r="F27" s="11">
        <v>1.0940008763459233E-2</v>
      </c>
      <c r="G27" s="11">
        <v>1.5103671799562691E-2</v>
      </c>
      <c r="H27" s="11">
        <v>5.186807028829428E-2</v>
      </c>
      <c r="I27" s="11">
        <v>6.588157934939172E-3</v>
      </c>
      <c r="J27" s="11">
        <v>2.8291438263087307E-3</v>
      </c>
      <c r="K27" s="11">
        <v>5.9643696704933719E-2</v>
      </c>
      <c r="L27" s="11">
        <v>4.9076870881208108E-2</v>
      </c>
      <c r="M27" s="11">
        <v>0.38066238213775511</v>
      </c>
      <c r="N27" s="11">
        <v>66.759924832179621</v>
      </c>
      <c r="O27">
        <v>0.5</v>
      </c>
      <c r="P27">
        <f t="shared" si="12"/>
        <v>0.60640182617570182</v>
      </c>
      <c r="Q27">
        <f t="shared" si="13"/>
        <v>0.49880025148514484</v>
      </c>
      <c r="S27">
        <f t="shared" si="0"/>
        <v>2.6369907598078498E-2</v>
      </c>
      <c r="T27">
        <f t="shared" si="15"/>
        <v>4.0182848946808723E-4</v>
      </c>
      <c r="U27">
        <f t="shared" si="16"/>
        <v>1.8040857219136112E-2</v>
      </c>
      <c r="V27">
        <f t="shared" si="17"/>
        <v>2.1695793956316308E-3</v>
      </c>
      <c r="W27">
        <f t="shared" si="18"/>
        <v>1.8040857219136112E-2</v>
      </c>
      <c r="X27">
        <f t="shared" si="19"/>
        <v>2.4907035479781816E-2</v>
      </c>
      <c r="Y27" s="12">
        <f t="shared" si="20"/>
        <v>8.5534159115915609E-2</v>
      </c>
      <c r="Z27">
        <f t="shared" si="14"/>
        <v>0.82453577548285217</v>
      </c>
      <c r="AA27">
        <f t="shared" si="7"/>
        <v>1.3208008446915106E-2</v>
      </c>
      <c r="AB27">
        <f t="shared" si="21"/>
        <v>5.6718973534699343E-3</v>
      </c>
      <c r="AC27">
        <f t="shared" si="22"/>
        <v>0.11957431161541829</v>
      </c>
      <c r="AD27">
        <f t="shared" si="23"/>
        <v>9.8389827862125093E-2</v>
      </c>
      <c r="AE27" s="13">
        <f t="shared" si="24"/>
        <v>0.76315595472207154</v>
      </c>
    </row>
    <row r="28" spans="1:31" x14ac:dyDescent="0.4">
      <c r="A28">
        <v>4</v>
      </c>
      <c r="B28" s="11">
        <v>2.1260043024913074E-2</v>
      </c>
      <c r="C28" s="11">
        <v>1.0248719246059661E-3</v>
      </c>
      <c r="D28" s="11">
        <v>2.2436331871722896E-2</v>
      </c>
      <c r="E28" s="11">
        <v>5.5335573984059919E-3</v>
      </c>
      <c r="F28" s="11">
        <v>2.2436331871722896E-2</v>
      </c>
      <c r="G28" s="11">
        <v>6.3525912316927349E-2</v>
      </c>
      <c r="H28" s="11">
        <v>0.1063737025898002</v>
      </c>
      <c r="I28" s="11">
        <v>1.2180207817881686E-2</v>
      </c>
      <c r="J28" s="11">
        <v>3.5216206034389282E-3</v>
      </c>
      <c r="K28" s="11">
        <v>6.6543911117439278E-2</v>
      </c>
      <c r="L28" s="11">
        <v>6.108919526833357E-2</v>
      </c>
      <c r="M28" s="11">
        <v>0.5135508288078704</v>
      </c>
      <c r="N28" s="11">
        <v>79.957953620110288</v>
      </c>
      <c r="O28">
        <v>0.5</v>
      </c>
      <c r="P28">
        <f t="shared" si="12"/>
        <v>0.74259075099809835</v>
      </c>
      <c r="Q28">
        <f t="shared" si="13"/>
        <v>0.65688576361496387</v>
      </c>
      <c r="S28">
        <f t="shared" si="0"/>
        <v>2.8629555372643629E-2</v>
      </c>
      <c r="T28">
        <f t="shared" si="15"/>
        <v>1.3801302039224976E-3</v>
      </c>
      <c r="U28">
        <f t="shared" si="16"/>
        <v>3.0213589169494452E-2</v>
      </c>
      <c r="V28">
        <f t="shared" si="17"/>
        <v>7.4516917844296747E-3</v>
      </c>
      <c r="W28">
        <f t="shared" si="18"/>
        <v>3.0213589169494452E-2</v>
      </c>
      <c r="X28">
        <f t="shared" si="19"/>
        <v>8.5546328487856468E-2</v>
      </c>
      <c r="Y28" s="12">
        <f t="shared" si="20"/>
        <v>0.14324673778501262</v>
      </c>
      <c r="Z28">
        <f t="shared" si="14"/>
        <v>0.67331837802714622</v>
      </c>
      <c r="AA28">
        <f t="shared" si="7"/>
        <v>1.8542353164805628E-2</v>
      </c>
      <c r="AB28">
        <f t="shared" si="21"/>
        <v>5.361085288344199E-3</v>
      </c>
      <c r="AC28">
        <f t="shared" si="22"/>
        <v>0.10130210578965181</v>
      </c>
      <c r="AD28">
        <f t="shared" si="23"/>
        <v>9.2998202506549124E-2</v>
      </c>
      <c r="AE28" s="13">
        <f t="shared" si="24"/>
        <v>0.78179625325064928</v>
      </c>
    </row>
    <row r="29" spans="1:31" x14ac:dyDescent="0.4">
      <c r="A29">
        <v>5</v>
      </c>
      <c r="B29" s="11">
        <v>2.8692603016338875E-2</v>
      </c>
      <c r="C29" s="11">
        <v>2.1864453052731084E-3</v>
      </c>
      <c r="D29" s="11">
        <v>3.2770748887437723E-2</v>
      </c>
      <c r="E29" s="11">
        <v>1.1805202488940954E-2</v>
      </c>
      <c r="F29" s="11">
        <v>3.2770748887437723E-2</v>
      </c>
      <c r="G29" s="11">
        <v>0.1355251611580037</v>
      </c>
      <c r="H29" s="11">
        <v>0.1974865792378088</v>
      </c>
      <c r="I29" s="11">
        <v>2.0353517567222697E-2</v>
      </c>
      <c r="J29" s="11">
        <v>4.4795047144077053E-3</v>
      </c>
      <c r="K29" s="11">
        <v>7.5050231964165659E-2</v>
      </c>
      <c r="L29" s="11">
        <v>7.7705513744623547E-2</v>
      </c>
      <c r="M29" s="11">
        <v>0.71364524086350534</v>
      </c>
      <c r="N29" s="11">
        <v>99.62101043208348</v>
      </c>
      <c r="O29">
        <v>0.5</v>
      </c>
      <c r="P29">
        <f t="shared" si="12"/>
        <v>0.94123748898124093</v>
      </c>
      <c r="Q29">
        <f t="shared" si="13"/>
        <v>0.89123400885392501</v>
      </c>
      <c r="S29">
        <f t="shared" si="0"/>
        <v>3.0483914370425937E-2</v>
      </c>
      <c r="T29">
        <f t="shared" si="15"/>
        <v>2.322947535419177E-3</v>
      </c>
      <c r="U29">
        <f t="shared" si="16"/>
        <v>3.4816663457495213E-2</v>
      </c>
      <c r="V29">
        <f t="shared" si="17"/>
        <v>1.2542214507114936E-2</v>
      </c>
      <c r="W29">
        <f t="shared" si="18"/>
        <v>3.4816663457495213E-2</v>
      </c>
      <c r="X29">
        <f t="shared" si="19"/>
        <v>0.14398614881424973</v>
      </c>
      <c r="Y29" s="12">
        <f t="shared" si="20"/>
        <v>0.20981588764761233</v>
      </c>
      <c r="Z29">
        <f t="shared" si="14"/>
        <v>0.53121556021018745</v>
      </c>
      <c r="AA29">
        <f t="shared" si="7"/>
        <v>2.2837456117048467E-2</v>
      </c>
      <c r="AB29">
        <f t="shared" si="21"/>
        <v>5.0261824278542595E-3</v>
      </c>
      <c r="AC29">
        <f t="shared" si="22"/>
        <v>8.4209344816941936E-2</v>
      </c>
      <c r="AD29">
        <f t="shared" si="23"/>
        <v>8.7188676568287951E-2</v>
      </c>
      <c r="AE29" s="13">
        <f t="shared" si="24"/>
        <v>0.80073834006986733</v>
      </c>
    </row>
    <row r="30" spans="1:31" x14ac:dyDescent="0.4">
      <c r="A30">
        <v>6</v>
      </c>
      <c r="B30" s="11">
        <v>3.9508460635616652E-2</v>
      </c>
      <c r="C30" s="11">
        <v>3.4385710964749739E-3</v>
      </c>
      <c r="D30" s="11">
        <v>4.1096615901785212E-2</v>
      </c>
      <c r="E30" s="11">
        <v>1.8565764242356071E-2</v>
      </c>
      <c r="F30" s="11">
        <v>4.1096615901785212E-2</v>
      </c>
      <c r="G30" s="11">
        <v>0.21313723278562172</v>
      </c>
      <c r="H30" s="11">
        <v>0.36683033747387356</v>
      </c>
      <c r="I30" s="11">
        <v>3.0110623973837763E-2</v>
      </c>
      <c r="J30" s="11">
        <v>6.0227630874175007E-3</v>
      </c>
      <c r="K30" s="11">
        <v>8.7080586619482397E-2</v>
      </c>
      <c r="L30" s="11">
        <v>0.10447626014649986</v>
      </c>
      <c r="M30" s="11">
        <v>0.96209980533234019</v>
      </c>
      <c r="N30" s="11">
        <v>125.86253457949594</v>
      </c>
      <c r="O30">
        <v>0.5</v>
      </c>
      <c r="P30">
        <f t="shared" si="12"/>
        <v>1.2236735980375133</v>
      </c>
      <c r="Q30">
        <f t="shared" si="13"/>
        <v>1.1897900391595777</v>
      </c>
      <c r="S30">
        <f t="shared" si="0"/>
        <v>3.2286763969557729E-2</v>
      </c>
      <c r="T30">
        <f t="shared" si="15"/>
        <v>2.81003945986057E-3</v>
      </c>
      <c r="U30">
        <f t="shared" si="16"/>
        <v>3.3584622539617255E-2</v>
      </c>
      <c r="V30">
        <f t="shared" si="17"/>
        <v>1.5172153973192869E-2</v>
      </c>
      <c r="W30">
        <f t="shared" si="18"/>
        <v>3.3584622539617255E-2</v>
      </c>
      <c r="X30">
        <f t="shared" si="19"/>
        <v>0.174178173924357</v>
      </c>
      <c r="Y30" s="12">
        <f t="shared" si="20"/>
        <v>0.299777929394067</v>
      </c>
      <c r="Z30">
        <f t="shared" si="14"/>
        <v>0.40860569419973042</v>
      </c>
      <c r="AA30">
        <f t="shared" si="7"/>
        <v>2.5307510554641019E-2</v>
      </c>
      <c r="AB30">
        <f t="shared" si="21"/>
        <v>5.0620385859607223E-3</v>
      </c>
      <c r="AC30">
        <f t="shared" si="22"/>
        <v>7.3189876997955705E-2</v>
      </c>
      <c r="AD30">
        <f t="shared" si="23"/>
        <v>8.7810669704629488E-2</v>
      </c>
      <c r="AE30" s="13">
        <f t="shared" si="24"/>
        <v>0.80862990415681302</v>
      </c>
    </row>
    <row r="31" spans="1:31" x14ac:dyDescent="0.4">
      <c r="A31">
        <v>7</v>
      </c>
      <c r="B31" s="11">
        <v>5.2357320090789299E-2</v>
      </c>
      <c r="C31" s="11">
        <v>5.0097164763022459E-3</v>
      </c>
      <c r="D31" s="11">
        <v>4.9604791795543939E-2</v>
      </c>
      <c r="E31" s="11">
        <v>2.7048798006655151E-2</v>
      </c>
      <c r="F31" s="11">
        <v>4.9604791795543939E-2</v>
      </c>
      <c r="G31" s="11">
        <v>0.31052349270724677</v>
      </c>
      <c r="H31" s="11">
        <v>0.53424039198351214</v>
      </c>
      <c r="I31" s="11">
        <v>4.210890936654893E-2</v>
      </c>
      <c r="J31" s="11">
        <v>7.8277970503408852E-3</v>
      </c>
      <c r="K31" s="11">
        <v>0.12462816367214789</v>
      </c>
      <c r="L31" s="11">
        <v>0.13578800114418763</v>
      </c>
      <c r="M31" s="11">
        <v>1.2101339130565147</v>
      </c>
      <c r="N31" s="11">
        <v>155.01891361341782</v>
      </c>
      <c r="O31">
        <v>0.5</v>
      </c>
      <c r="P31">
        <f t="shared" si="12"/>
        <v>1.5283893028555935</v>
      </c>
      <c r="Q31">
        <f t="shared" si="13"/>
        <v>1.52048678428974</v>
      </c>
      <c r="S31">
        <f t="shared" si="0"/>
        <v>3.4256533981863499E-2</v>
      </c>
      <c r="T31">
        <f t="shared" si="15"/>
        <v>3.2777751499191029E-3</v>
      </c>
      <c r="U31">
        <f t="shared" si="16"/>
        <v>3.2455599959293056E-2</v>
      </c>
      <c r="V31">
        <f t="shared" si="17"/>
        <v>1.7697583957253592E-2</v>
      </c>
      <c r="W31">
        <f t="shared" si="18"/>
        <v>3.2455599959293056E-2</v>
      </c>
      <c r="X31">
        <f t="shared" si="19"/>
        <v>0.20317041746306039</v>
      </c>
      <c r="Y31" s="12">
        <f t="shared" si="20"/>
        <v>0.34954470761170242</v>
      </c>
      <c r="Z31">
        <f t="shared" si="14"/>
        <v>0.32714178191761489</v>
      </c>
      <c r="AA31">
        <f t="shared" si="7"/>
        <v>2.7694360649256893E-2</v>
      </c>
      <c r="AB31">
        <f t="shared" si="21"/>
        <v>5.1482177492239486E-3</v>
      </c>
      <c r="AC31">
        <f t="shared" si="22"/>
        <v>8.1965963111192072E-2</v>
      </c>
      <c r="AD31">
        <f t="shared" si="23"/>
        <v>8.9305610905140373E-2</v>
      </c>
      <c r="AE31" s="13">
        <f t="shared" si="24"/>
        <v>0.79588584758518677</v>
      </c>
    </row>
    <row r="32" spans="1:31" x14ac:dyDescent="0.4">
      <c r="A32">
        <v>2</v>
      </c>
      <c r="B32" s="12">
        <v>-7.8525350667338657E-3</v>
      </c>
      <c r="C32" s="12">
        <v>0</v>
      </c>
      <c r="D32" s="12"/>
      <c r="E32" s="12">
        <v>0</v>
      </c>
      <c r="F32" s="12"/>
      <c r="G32" s="12">
        <v>0</v>
      </c>
      <c r="H32" s="12"/>
      <c r="I32" s="12">
        <v>3.992495028463142E-3</v>
      </c>
      <c r="J32" s="12">
        <v>2.1592690957120682E-3</v>
      </c>
      <c r="K32" s="12">
        <v>5.2106322654598421E-2</v>
      </c>
      <c r="L32" s="12">
        <v>1.1005550409687729E-2</v>
      </c>
      <c r="M32" s="12">
        <v>0.16660997307609451</v>
      </c>
      <c r="N32" s="12">
        <v>42.327754725085327</v>
      </c>
      <c r="O32">
        <v>0.5</v>
      </c>
      <c r="P32">
        <f t="shared" si="12"/>
        <v>0.49214746493326611</v>
      </c>
      <c r="Q32">
        <f t="shared" si="13"/>
        <v>0.23587361026455589</v>
      </c>
      <c r="S32">
        <f t="shared" si="0"/>
        <v>-1.5955654811304672E-2</v>
      </c>
      <c r="T32">
        <f t="shared" si="15"/>
        <v>0</v>
      </c>
      <c r="U32">
        <f t="shared" si="16"/>
        <v>0</v>
      </c>
      <c r="V32">
        <f t="shared" si="17"/>
        <v>0</v>
      </c>
      <c r="W32">
        <f t="shared" si="18"/>
        <v>0</v>
      </c>
      <c r="X32">
        <f t="shared" si="19"/>
        <v>0</v>
      </c>
      <c r="Y32" s="12">
        <f t="shared" si="20"/>
        <v>0</v>
      </c>
      <c r="Z32">
        <f t="shared" si="14"/>
        <v>1.0159556548113047</v>
      </c>
      <c r="AA32">
        <f t="shared" si="7"/>
        <v>1.692641675338398E-2</v>
      </c>
      <c r="AB32">
        <f t="shared" si="21"/>
        <v>9.1543479293433108E-3</v>
      </c>
      <c r="AC32">
        <f t="shared" si="22"/>
        <v>0.22090780989088163</v>
      </c>
      <c r="AD32">
        <f t="shared" si="23"/>
        <v>4.6658676217928331E-2</v>
      </c>
      <c r="AE32" s="13">
        <f t="shared" si="24"/>
        <v>0.70635274920846269</v>
      </c>
    </row>
    <row r="33" spans="1:31" x14ac:dyDescent="0.4">
      <c r="A33">
        <v>3</v>
      </c>
      <c r="B33" s="12">
        <v>2.2486007919076519E-2</v>
      </c>
      <c r="C33" s="12">
        <v>2.4834224863571458E-5</v>
      </c>
      <c r="D33" s="12">
        <v>3.4925478250364865E-3</v>
      </c>
      <c r="E33" s="12">
        <v>1.3408661651096406E-4</v>
      </c>
      <c r="F33" s="12">
        <v>3.4925478250364865E-3</v>
      </c>
      <c r="G33" s="12">
        <v>1.5393306746583442E-3</v>
      </c>
      <c r="H33" s="12">
        <v>1.6558644512176934E-2</v>
      </c>
      <c r="I33" s="12">
        <v>7.6741184953010144E-3</v>
      </c>
      <c r="J33" s="12">
        <v>4.0725098558998763E-3</v>
      </c>
      <c r="K33" s="12">
        <v>7.1559634206410108E-2</v>
      </c>
      <c r="L33" s="12">
        <v>2.0757122214207269E-2</v>
      </c>
      <c r="M33" s="12">
        <v>0.33103060909212523</v>
      </c>
      <c r="N33" s="12">
        <v>61.021549154283775</v>
      </c>
      <c r="O33">
        <v>0.5</v>
      </c>
      <c r="P33">
        <f t="shared" si="12"/>
        <v>0.54772799959735929</v>
      </c>
      <c r="Q33">
        <f t="shared" si="13"/>
        <v>0.43509399386394348</v>
      </c>
      <c r="S33">
        <f t="shared" si="0"/>
        <v>4.1053237986019016E-2</v>
      </c>
      <c r="T33">
        <f t="shared" si="15"/>
        <v>4.5340433357117697E-5</v>
      </c>
      <c r="U33">
        <f t="shared" si="16"/>
        <v>6.3764274011989452E-3</v>
      </c>
      <c r="V33">
        <f t="shared" si="17"/>
        <v>2.4480511606040327E-4</v>
      </c>
      <c r="W33">
        <f t="shared" si="18"/>
        <v>6.3764274011989452E-3</v>
      </c>
      <c r="X33">
        <f t="shared" si="19"/>
        <v>2.8103925229126911E-3</v>
      </c>
      <c r="Y33" s="12">
        <f t="shared" si="20"/>
        <v>3.0231510027512506E-2</v>
      </c>
      <c r="Z33">
        <f t="shared" si="14"/>
        <v>0.91286185911174045</v>
      </c>
      <c r="AA33">
        <f t="shared" si="7"/>
        <v>1.7637840566700071E-2</v>
      </c>
      <c r="AB33">
        <f t="shared" si="21"/>
        <v>9.3600691191645692E-3</v>
      </c>
      <c r="AC33">
        <f t="shared" si="22"/>
        <v>0.16446936803450163</v>
      </c>
      <c r="AD33">
        <f t="shared" si="23"/>
        <v>4.7707213859399189E-2</v>
      </c>
      <c r="AE33" s="13">
        <f t="shared" si="24"/>
        <v>0.76082550842023455</v>
      </c>
    </row>
    <row r="34" spans="1:31" x14ac:dyDescent="0.4">
      <c r="A34">
        <v>4</v>
      </c>
      <c r="B34" s="12">
        <v>2.7898910263852675E-2</v>
      </c>
      <c r="C34" s="12">
        <v>4.4754545310658967E-4</v>
      </c>
      <c r="D34" s="12">
        <v>1.4826397238680686E-2</v>
      </c>
      <c r="E34" s="12">
        <v>2.4164174993017602E-3</v>
      </c>
      <c r="F34" s="12">
        <v>1.4826397238680686E-2</v>
      </c>
      <c r="G34" s="12">
        <v>2.7740766947850135E-2</v>
      </c>
      <c r="H34" s="12">
        <v>7.0293966917710143E-2</v>
      </c>
      <c r="I34" s="12">
        <v>1.1603900558756128E-2</v>
      </c>
      <c r="J34" s="12">
        <v>4.9282639094414453E-3</v>
      </c>
      <c r="K34" s="12">
        <v>7.8719806530306802E-2</v>
      </c>
      <c r="L34" s="12">
        <v>2.5118803856041042E-2</v>
      </c>
      <c r="M34" s="12">
        <v>0.42968527177380272</v>
      </c>
      <c r="N34" s="12">
        <v>70.34992787240553</v>
      </c>
      <c r="O34">
        <v>0.5</v>
      </c>
      <c r="P34">
        <f t="shared" si="12"/>
        <v>0.65845040155918266</v>
      </c>
      <c r="Q34">
        <f t="shared" si="13"/>
        <v>0.55005604662834817</v>
      </c>
      <c r="S34">
        <f t="shared" si="0"/>
        <v>4.2370556989242067E-2</v>
      </c>
      <c r="T34">
        <f t="shared" si="15"/>
        <v>6.7969501126709166E-4</v>
      </c>
      <c r="U34">
        <f t="shared" si="16"/>
        <v>2.2517105621884966E-2</v>
      </c>
      <c r="V34">
        <f t="shared" si="17"/>
        <v>3.6698550013482957E-3</v>
      </c>
      <c r="W34">
        <f t="shared" si="18"/>
        <v>2.2517105621884966E-2</v>
      </c>
      <c r="X34">
        <f t="shared" si="19"/>
        <v>4.2130382003202023E-2</v>
      </c>
      <c r="Y34" s="12">
        <f t="shared" si="20"/>
        <v>0.10675666193119027</v>
      </c>
      <c r="Z34">
        <f t="shared" si="14"/>
        <v>0.75935863781998036</v>
      </c>
      <c r="AA34">
        <f t="shared" si="7"/>
        <v>2.1095851286217094E-2</v>
      </c>
      <c r="AB34">
        <f t="shared" si="21"/>
        <v>8.9595668289622222E-3</v>
      </c>
      <c r="AC34">
        <f t="shared" si="22"/>
        <v>0.1431123373933107</v>
      </c>
      <c r="AD34">
        <f t="shared" si="23"/>
        <v>4.5665898975223621E-2</v>
      </c>
      <c r="AE34" s="13">
        <f t="shared" si="24"/>
        <v>0.78116634551628628</v>
      </c>
    </row>
    <row r="35" spans="1:31" x14ac:dyDescent="0.4">
      <c r="A35">
        <v>5</v>
      </c>
      <c r="B35" s="12">
        <v>3.5610184100641602E-2</v>
      </c>
      <c r="C35" s="12">
        <v>1.2923498707661633E-3</v>
      </c>
      <c r="D35" s="12">
        <v>2.5194579196563646E-2</v>
      </c>
      <c r="E35" s="12">
        <v>6.9777423081002019E-3</v>
      </c>
      <c r="F35" s="12">
        <v>2.5194579196563646E-2</v>
      </c>
      <c r="G35" s="12">
        <v>8.0105330824286058E-2</v>
      </c>
      <c r="H35" s="12">
        <v>0.11945092850530328</v>
      </c>
      <c r="I35" s="12">
        <v>1.8332228419133918E-2</v>
      </c>
      <c r="J35" s="12">
        <v>6.0433948695294204E-3</v>
      </c>
      <c r="K35" s="12">
        <v>8.7488812406688821E-2</v>
      </c>
      <c r="L35" s="12">
        <v>3.0802500260080252E-2</v>
      </c>
      <c r="M35" s="12">
        <v>0.56794163059962333</v>
      </c>
      <c r="N35" s="12">
        <v>83.402197320045204</v>
      </c>
      <c r="O35">
        <v>0.5</v>
      </c>
      <c r="P35">
        <f t="shared" si="12"/>
        <v>0.79382569400222458</v>
      </c>
      <c r="Q35">
        <f t="shared" si="13"/>
        <v>0.71060856655505578</v>
      </c>
      <c r="S35">
        <f t="shared" si="0"/>
        <v>4.4858946201534529E-2</v>
      </c>
      <c r="T35">
        <f t="shared" si="15"/>
        <v>1.6280020671169428E-3</v>
      </c>
      <c r="U35">
        <f t="shared" si="16"/>
        <v>3.1738175504927711E-2</v>
      </c>
      <c r="V35">
        <f t="shared" si="17"/>
        <v>8.7900182128403722E-3</v>
      </c>
      <c r="W35">
        <f t="shared" si="18"/>
        <v>3.1738175504927711E-2</v>
      </c>
      <c r="X35">
        <f t="shared" si="19"/>
        <v>0.10091047874807335</v>
      </c>
      <c r="Y35" s="12">
        <f t="shared" si="20"/>
        <v>0.15047500907040248</v>
      </c>
      <c r="Z35">
        <f t="shared" si="14"/>
        <v>0.62986119469017698</v>
      </c>
      <c r="AA35">
        <f t="shared" si="7"/>
        <v>2.5797927694576409E-2</v>
      </c>
      <c r="AB35">
        <f t="shared" si="21"/>
        <v>8.5045342175187472E-3</v>
      </c>
      <c r="AC35">
        <f t="shared" si="22"/>
        <v>0.12311815044789565</v>
      </c>
      <c r="AD35">
        <f t="shared" si="23"/>
        <v>4.3346649209996216E-2</v>
      </c>
      <c r="AE35" s="13">
        <f t="shared" si="24"/>
        <v>0.79923273843001297</v>
      </c>
    </row>
    <row r="36" spans="1:31" x14ac:dyDescent="0.4">
      <c r="A36">
        <v>6</v>
      </c>
      <c r="B36" s="12">
        <v>4.7257465995946331E-2</v>
      </c>
      <c r="C36" s="12">
        <v>2.2828435953070061E-3</v>
      </c>
      <c r="D36" s="12">
        <v>3.3485372620178033E-2</v>
      </c>
      <c r="E36" s="12">
        <v>1.2325682617436858E-2</v>
      </c>
      <c r="F36" s="12">
        <v>3.3485372620178033E-2</v>
      </c>
      <c r="G36" s="12">
        <v>0.14150033637079865</v>
      </c>
      <c r="H36" s="12">
        <v>0.20949004615271985</v>
      </c>
      <c r="I36" s="12">
        <v>2.7097584406006327E-2</v>
      </c>
      <c r="J36" s="12">
        <v>7.826353648697949E-3</v>
      </c>
      <c r="K36" s="12">
        <v>0.1245967358661285</v>
      </c>
      <c r="L36" s="12">
        <v>3.9890039539691703E-2</v>
      </c>
      <c r="M36" s="12">
        <v>0.7133721100096293</v>
      </c>
      <c r="N36" s="12">
        <v>100.72531772438094</v>
      </c>
      <c r="O36">
        <v>0.5</v>
      </c>
      <c r="P36">
        <f t="shared" si="12"/>
        <v>0.97982711997256478</v>
      </c>
      <c r="Q36">
        <f t="shared" si="13"/>
        <v>0.91278282347015383</v>
      </c>
      <c r="S36">
        <f t="shared" si="0"/>
        <v>4.8230412317296897E-2</v>
      </c>
      <c r="T36">
        <f t="shared" si="15"/>
        <v>2.3298432435417036E-3</v>
      </c>
      <c r="U36">
        <f t="shared" si="16"/>
        <v>3.417477628208089E-2</v>
      </c>
      <c r="V36">
        <f t="shared" si="17"/>
        <v>1.2579446278014817E-2</v>
      </c>
      <c r="W36">
        <f t="shared" si="18"/>
        <v>3.417477628208089E-2</v>
      </c>
      <c r="X36">
        <f t="shared" si="19"/>
        <v>0.14441357407494565</v>
      </c>
      <c r="Y36" s="12">
        <f t="shared" si="20"/>
        <v>0.21380306982989569</v>
      </c>
      <c r="Z36">
        <f t="shared" si="14"/>
        <v>0.5102941016921434</v>
      </c>
      <c r="AA36">
        <f t="shared" si="7"/>
        <v>2.9686781684813729E-2</v>
      </c>
      <c r="AB36">
        <f t="shared" si="21"/>
        <v>8.5741684083671353E-3</v>
      </c>
      <c r="AC36">
        <f t="shared" si="22"/>
        <v>0.13650206014224212</v>
      </c>
      <c r="AD36">
        <f t="shared" si="23"/>
        <v>4.3701566806483655E-2</v>
      </c>
      <c r="AE36" s="13">
        <f t="shared" si="24"/>
        <v>0.78153542295809331</v>
      </c>
    </row>
    <row r="37" spans="1:31" x14ac:dyDescent="0.4">
      <c r="A37">
        <v>7</v>
      </c>
      <c r="B37" s="12">
        <v>6.2357156732401942E-2</v>
      </c>
      <c r="C37" s="12">
        <v>3.3963192902913063E-3</v>
      </c>
      <c r="D37" s="12">
        <v>4.0843345968544158E-2</v>
      </c>
      <c r="E37" s="12">
        <v>1.8337635449781779E-2</v>
      </c>
      <c r="F37" s="12">
        <v>4.0843345968544158E-2</v>
      </c>
      <c r="G37" s="12">
        <v>0.21051828648568527</v>
      </c>
      <c r="H37" s="12">
        <v>0.36067980223635304</v>
      </c>
      <c r="I37" s="12">
        <v>3.7628274000100374E-2</v>
      </c>
      <c r="J37" s="12">
        <v>1.0196201160430069E-2</v>
      </c>
      <c r="K37" s="12">
        <v>0.17890282743765659</v>
      </c>
      <c r="L37" s="12">
        <v>5.1968884323528135E-2</v>
      </c>
      <c r="M37" s="12">
        <v>0.89915629051548129</v>
      </c>
      <c r="N37" s="12">
        <v>123.76291206375743</v>
      </c>
      <c r="O37">
        <v>0.5</v>
      </c>
      <c r="P37">
        <f t="shared" si="12"/>
        <v>1.2369758921316016</v>
      </c>
      <c r="Q37">
        <f t="shared" si="13"/>
        <v>1.1778524774371966</v>
      </c>
      <c r="S37">
        <f t="shared" si="0"/>
        <v>5.0410971732800576E-2</v>
      </c>
      <c r="T37">
        <f t="shared" si="15"/>
        <v>2.7456632840585486E-3</v>
      </c>
      <c r="U37">
        <f t="shared" si="16"/>
        <v>3.3018708148112266E-2</v>
      </c>
      <c r="V37">
        <f t="shared" si="17"/>
        <v>1.4824569796733631E-2</v>
      </c>
      <c r="W37">
        <f t="shared" si="18"/>
        <v>3.3018708148112266E-2</v>
      </c>
      <c r="X37">
        <f t="shared" si="19"/>
        <v>0.17018786528079585</v>
      </c>
      <c r="Y37" s="12">
        <f t="shared" si="20"/>
        <v>0.29158191726341293</v>
      </c>
      <c r="Z37">
        <f t="shared" si="14"/>
        <v>0.40421159634597398</v>
      </c>
      <c r="AA37">
        <f t="shared" si="7"/>
        <v>3.1946508345402469E-2</v>
      </c>
      <c r="AB37">
        <f t="shared" si="21"/>
        <v>8.6566028902152845E-3</v>
      </c>
      <c r="AC37">
        <f t="shared" si="22"/>
        <v>0.15188899362585562</v>
      </c>
      <c r="AD37">
        <f t="shared" si="23"/>
        <v>4.4121726038734023E-2</v>
      </c>
      <c r="AE37" s="13">
        <f t="shared" si="24"/>
        <v>0.76338616909979251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9706-9236-4145-984A-C7835864E48C}">
  <dimension ref="A1:P52"/>
  <sheetViews>
    <sheetView workbookViewId="0">
      <selection activeCell="E31" sqref="E31"/>
    </sheetView>
  </sheetViews>
  <sheetFormatPr defaultRowHeight="13.9" x14ac:dyDescent="0.4"/>
  <sheetData>
    <row r="1" spans="1:16" x14ac:dyDescent="0.4">
      <c r="A1" t="s">
        <v>23</v>
      </c>
      <c r="B1" t="s">
        <v>16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17</v>
      </c>
      <c r="J1" t="s">
        <v>12</v>
      </c>
      <c r="K1" t="s">
        <v>13</v>
      </c>
      <c r="L1" t="s">
        <v>14</v>
      </c>
      <c r="M1" t="s">
        <v>15</v>
      </c>
      <c r="N1" t="s">
        <v>21</v>
      </c>
      <c r="O1" t="s">
        <v>22</v>
      </c>
      <c r="P1" t="s">
        <v>23</v>
      </c>
    </row>
    <row r="2" spans="1:16" x14ac:dyDescent="0.4">
      <c r="A2">
        <v>13</v>
      </c>
      <c r="B2">
        <v>1.76705746156092E-2</v>
      </c>
      <c r="C2">
        <v>6.851694271250295E-3</v>
      </c>
      <c r="D2">
        <v>6.49218668882037E-2</v>
      </c>
      <c r="E2">
        <v>3.6994128354984418E-2</v>
      </c>
      <c r="F2">
        <v>6.49218668882037E-2</v>
      </c>
      <c r="G2">
        <v>0.42469709536163225</v>
      </c>
      <c r="H2">
        <v>0.70262475224577092</v>
      </c>
      <c r="I2">
        <v>3.9312462151990475E-2</v>
      </c>
      <c r="J2">
        <v>9.0067760663607417E-4</v>
      </c>
      <c r="K2">
        <v>3.3652840135813378E-2</v>
      </c>
      <c r="L2">
        <v>1.0117809169185277</v>
      </c>
      <c r="M2">
        <v>0.96604808016183563</v>
      </c>
      <c r="N2">
        <v>192.81186150668833</v>
      </c>
      <c r="O2">
        <v>0.26609000563621527</v>
      </c>
      <c r="P2">
        <v>13</v>
      </c>
    </row>
    <row r="3" spans="1:16" x14ac:dyDescent="0.4">
      <c r="A3">
        <v>13.2</v>
      </c>
      <c r="B3">
        <v>1.7715961309846356E-2</v>
      </c>
      <c r="C3">
        <v>6.633545216932918E-3</v>
      </c>
      <c r="D3">
        <v>6.2111617520265443E-2</v>
      </c>
      <c r="E3">
        <v>3.5816283314554304E-2</v>
      </c>
      <c r="F3">
        <v>6.2111617520265443E-2</v>
      </c>
      <c r="G3">
        <v>0.41117529096454691</v>
      </c>
      <c r="H3">
        <v>0.68301100004427318</v>
      </c>
      <c r="I3">
        <v>3.8268116554636501E-2</v>
      </c>
      <c r="J3">
        <v>9.8217516796414938E-4</v>
      </c>
      <c r="K3">
        <v>3.5142407857245747E-2</v>
      </c>
      <c r="L3">
        <v>0.93854437335596752</v>
      </c>
      <c r="M3">
        <v>0.98077145050230974</v>
      </c>
      <c r="N3">
        <v>188.53056078608265</v>
      </c>
      <c r="O3">
        <v>0.2778678834438324</v>
      </c>
      <c r="P3">
        <v>13.2</v>
      </c>
    </row>
    <row r="4" spans="1:16" x14ac:dyDescent="0.4">
      <c r="A4">
        <v>13.4</v>
      </c>
      <c r="B4">
        <v>1.7787169486661765E-2</v>
      </c>
      <c r="C4">
        <v>6.4188682722242044E-3</v>
      </c>
      <c r="D4">
        <v>5.9379065603515579E-2</v>
      </c>
      <c r="E4">
        <v>3.465718512175639E-2</v>
      </c>
      <c r="F4">
        <v>5.9379065603515579E-2</v>
      </c>
      <c r="G4">
        <v>0.39786870265959867</v>
      </c>
      <c r="H4">
        <v>0.66363055145979866</v>
      </c>
      <c r="I4">
        <v>3.7249308070505222E-2</v>
      </c>
      <c r="J4">
        <v>1.0672252097036683E-3</v>
      </c>
      <c r="K4">
        <v>3.6632375108481934E-2</v>
      </c>
      <c r="L4">
        <v>0.86946387150337245</v>
      </c>
      <c r="M4">
        <v>0.99267731751935329</v>
      </c>
      <c r="N4">
        <v>184.31849720207822</v>
      </c>
      <c r="O4">
        <v>0.28964895009994512</v>
      </c>
      <c r="P4">
        <v>13.4</v>
      </c>
    </row>
    <row r="5" spans="1:16" x14ac:dyDescent="0.4">
      <c r="A5">
        <v>13.6</v>
      </c>
      <c r="B5">
        <v>1.7884093114854924E-2</v>
      </c>
      <c r="C5">
        <v>6.2079078068101043E-3</v>
      </c>
      <c r="D5">
        <v>5.6726349040986994E-2</v>
      </c>
      <c r="E5">
        <v>3.3518153193828247E-2</v>
      </c>
      <c r="F5">
        <v>5.6726349040986994E-2</v>
      </c>
      <c r="G5">
        <v>0.38479247751723572</v>
      </c>
      <c r="H5">
        <v>0.64450652327309577</v>
      </c>
      <c r="I5">
        <v>3.6257184646152185E-2</v>
      </c>
      <c r="J5">
        <v>1.1557263554456024E-3</v>
      </c>
      <c r="K5">
        <v>3.812102315753569E-2</v>
      </c>
      <c r="L5">
        <v>0.80448845638585142</v>
      </c>
      <c r="M5">
        <v>1.0018604078817042</v>
      </c>
      <c r="N5">
        <v>180.18029554662948</v>
      </c>
      <c r="O5">
        <v>0.30141961574554443</v>
      </c>
      <c r="P5">
        <v>13.6</v>
      </c>
    </row>
    <row r="6" spans="1:16" x14ac:dyDescent="0.4">
      <c r="A6">
        <v>13.8</v>
      </c>
      <c r="B6">
        <v>1.8006689089745936E-2</v>
      </c>
      <c r="C6">
        <v>6.0006159138091411E-3</v>
      </c>
      <c r="D6">
        <v>5.4289391254498151E-2</v>
      </c>
      <c r="E6">
        <v>3.2398928868714573E-2</v>
      </c>
      <c r="F6">
        <v>5.4289391254498151E-2</v>
      </c>
      <c r="G6">
        <v>0.37194364606558689</v>
      </c>
      <c r="H6">
        <v>0.62563576389520126</v>
      </c>
      <c r="I6">
        <v>3.5291497179561142E-2</v>
      </c>
      <c r="J6">
        <v>1.2476868062274E-3</v>
      </c>
      <c r="K6">
        <v>3.9608630921439854E-2</v>
      </c>
      <c r="L6">
        <v>0.74360139041020801</v>
      </c>
      <c r="M6">
        <v>1.0085624587774704</v>
      </c>
      <c r="N6">
        <v>176.1367153323805</v>
      </c>
      <c r="O6">
        <v>0.31318140029907227</v>
      </c>
      <c r="P6">
        <v>13.8</v>
      </c>
    </row>
    <row r="7" spans="1:16" x14ac:dyDescent="0.4">
      <c r="A7">
        <v>14</v>
      </c>
      <c r="B7">
        <v>1.8156718211258478E-2</v>
      </c>
      <c r="C7">
        <v>5.7947128454417214E-3</v>
      </c>
      <c r="D7">
        <v>5.3349827191544311E-2</v>
      </c>
      <c r="E7">
        <v>3.128720317893427E-2</v>
      </c>
      <c r="F7">
        <v>5.3349827191544311E-2</v>
      </c>
      <c r="G7">
        <v>0.35918089986008034</v>
      </c>
      <c r="H7">
        <v>0.60681058192933102</v>
      </c>
      <c r="I7">
        <v>3.4341762605025999E-2</v>
      </c>
      <c r="J7">
        <v>1.344193289404753E-3</v>
      </c>
      <c r="K7">
        <v>4.1111933422165993E-2</v>
      </c>
      <c r="L7">
        <v>0.68727272536165962</v>
      </c>
      <c r="M7">
        <v>1.0141233670135457</v>
      </c>
      <c r="N7">
        <v>172.34781813560576</v>
      </c>
      <c r="O7">
        <v>0.32506841421127319</v>
      </c>
      <c r="P7">
        <v>14</v>
      </c>
    </row>
    <row r="8" spans="1:16" x14ac:dyDescent="0.4">
      <c r="A8">
        <v>14.2</v>
      </c>
      <c r="B8">
        <v>1.8332467652725226E-2</v>
      </c>
      <c r="C8">
        <v>5.5929935774966201E-3</v>
      </c>
      <c r="D8">
        <v>5.2413024030300868E-2</v>
      </c>
      <c r="E8">
        <v>3.0198066945674874E-2</v>
      </c>
      <c r="F8">
        <v>5.2413024030300868E-2</v>
      </c>
      <c r="G8">
        <v>0.34667748336436355</v>
      </c>
      <c r="H8">
        <v>0.58828665482274445</v>
      </c>
      <c r="I8">
        <v>3.3420980837431648E-2</v>
      </c>
      <c r="J8">
        <v>1.4439949448831304E-3</v>
      </c>
      <c r="K8">
        <v>4.26108184801555E-2</v>
      </c>
      <c r="L8">
        <v>0.6345895306582533</v>
      </c>
      <c r="M8">
        <v>1.0173215445521842</v>
      </c>
      <c r="N8">
        <v>168.62940013904233</v>
      </c>
      <c r="O8">
        <v>0.33691984415054321</v>
      </c>
      <c r="P8">
        <v>14.2</v>
      </c>
    </row>
    <row r="9" spans="1:16" x14ac:dyDescent="0.4">
      <c r="A9">
        <v>14.4</v>
      </c>
      <c r="B9">
        <v>1.8533542212327125E-2</v>
      </c>
      <c r="C9">
        <v>5.3955766306940378E-3</v>
      </c>
      <c r="D9">
        <v>5.147969790909545E-2</v>
      </c>
      <c r="E9">
        <v>2.9132160093977132E-2</v>
      </c>
      <c r="F9">
        <v>5.147969790909545E-2</v>
      </c>
      <c r="G9">
        <v>0.33444074299577747</v>
      </c>
      <c r="H9">
        <v>0.57007677470179696</v>
      </c>
      <c r="I9">
        <v>3.2529594545223778E-2</v>
      </c>
      <c r="J9">
        <v>1.5469797959860778E-3</v>
      </c>
      <c r="K9">
        <v>4.4104140274084186E-2</v>
      </c>
      <c r="L9">
        <v>0.58541572672182296</v>
      </c>
      <c r="M9">
        <v>1.018297241530423</v>
      </c>
      <c r="N9">
        <v>164.98340527069291</v>
      </c>
      <c r="O9">
        <v>0.34872758388519287</v>
      </c>
      <c r="P9">
        <v>14.4</v>
      </c>
    </row>
    <row r="10" spans="1:16" x14ac:dyDescent="0.4">
      <c r="A10">
        <v>14.6</v>
      </c>
      <c r="B10">
        <v>1.8759501955402633E-2</v>
      </c>
      <c r="C10">
        <v>5.20254261487124E-3</v>
      </c>
      <c r="D10">
        <v>5.0550433046037388E-2</v>
      </c>
      <c r="E10">
        <v>2.8089917857893883E-2</v>
      </c>
      <c r="F10">
        <v>5.0550433046037388E-2</v>
      </c>
      <c r="G10">
        <v>0.32247567529421256</v>
      </c>
      <c r="H10">
        <v>0.55219046932866678</v>
      </c>
      <c r="I10">
        <v>3.1667847413631392E-2</v>
      </c>
      <c r="J10">
        <v>1.6530404152009636E-3</v>
      </c>
      <c r="K10">
        <v>4.5590964054977076E-2</v>
      </c>
      <c r="L10">
        <v>0.53960428422433204</v>
      </c>
      <c r="M10">
        <v>1.0172015670643721</v>
      </c>
      <c r="N10">
        <v>161.41189222592845</v>
      </c>
      <c r="O10">
        <v>0.36048388481140131</v>
      </c>
      <c r="P10">
        <v>14.6</v>
      </c>
    </row>
    <row r="11" spans="1:16" x14ac:dyDescent="0.4">
      <c r="A11">
        <v>14.8</v>
      </c>
      <c r="B11">
        <v>1.9009857054560122E-2</v>
      </c>
      <c r="C11">
        <v>5.0139539605790172E-3</v>
      </c>
      <c r="D11">
        <v>4.9625766544872434E-2</v>
      </c>
      <c r="E11">
        <v>2.7071677316652228E-2</v>
      </c>
      <c r="F11">
        <v>4.9625766544872434E-2</v>
      </c>
      <c r="G11">
        <v>0.31078614997021548</v>
      </c>
      <c r="H11">
        <v>0.53463577387316963</v>
      </c>
      <c r="I11">
        <v>3.083587817937079E-2</v>
      </c>
      <c r="J11">
        <v>1.7620663600310905E-3</v>
      </c>
      <c r="K11">
        <v>4.7070430456841034E-2</v>
      </c>
      <c r="L11">
        <v>0.49699759952829986</v>
      </c>
      <c r="M11">
        <v>1.0141854583826866</v>
      </c>
      <c r="N11">
        <v>157.91605900157359</v>
      </c>
      <c r="O11">
        <v>0.37218153476715093</v>
      </c>
      <c r="P11">
        <v>14.8</v>
      </c>
    </row>
    <row r="12" spans="1:16" x14ac:dyDescent="0.4">
      <c r="A12">
        <v>15</v>
      </c>
      <c r="B12">
        <v>1.928408381077442E-2</v>
      </c>
      <c r="C12">
        <v>4.829850298226899E-3</v>
      </c>
      <c r="D12">
        <v>4.8706160126364383E-2</v>
      </c>
      <c r="E12">
        <v>2.6077652445423673E-2</v>
      </c>
      <c r="F12">
        <v>4.8706160126364383E-2</v>
      </c>
      <c r="G12">
        <v>0.2993746234847941</v>
      </c>
      <c r="H12">
        <v>0.51741876766357797</v>
      </c>
      <c r="I12">
        <v>3.003370352307488E-2</v>
      </c>
      <c r="J12">
        <v>1.8739486507223582E-3</v>
      </c>
      <c r="K12">
        <v>4.8541800726453865E-2</v>
      </c>
      <c r="L12">
        <v>0.45743273999415018</v>
      </c>
      <c r="M12">
        <v>1.0094009212415334</v>
      </c>
      <c r="N12">
        <v>154.49677882525739</v>
      </c>
      <c r="O12">
        <v>0.38381558656692505</v>
      </c>
      <c r="P12">
        <v>15</v>
      </c>
    </row>
    <row r="13" spans="1:16" x14ac:dyDescent="0.4">
      <c r="A13">
        <v>15.2</v>
      </c>
      <c r="B13">
        <v>1.9581632490723186E-2</v>
      </c>
      <c r="C13">
        <v>4.6502518010305988E-3</v>
      </c>
      <c r="D13">
        <v>4.7792009551168031E-2</v>
      </c>
      <c r="E13">
        <v>2.5107952164790774E-2</v>
      </c>
      <c r="F13">
        <v>4.7792009551168031E-2</v>
      </c>
      <c r="G13">
        <v>0.28824234625949047</v>
      </c>
      <c r="H13">
        <v>0.50054384684455422</v>
      </c>
      <c r="I13">
        <v>2.9261236913492694E-2</v>
      </c>
      <c r="J13">
        <v>1.9885800803502267E-3</v>
      </c>
      <c r="K13">
        <v>5.0004441646768025E-2</v>
      </c>
      <c r="L13">
        <v>0.42074422878285817</v>
      </c>
      <c r="M13">
        <v>1.0029986364372485</v>
      </c>
      <c r="N13">
        <v>151.15460664971837</v>
      </c>
      <c r="O13">
        <v>0.39538055658340449</v>
      </c>
      <c r="P13">
        <v>15.2</v>
      </c>
    </row>
    <row r="14" spans="1:16" x14ac:dyDescent="0.4">
      <c r="A14">
        <v>15.4</v>
      </c>
      <c r="B14">
        <v>1.9901933519897965E-2</v>
      </c>
      <c r="C14">
        <v>4.4751623030353594E-3</v>
      </c>
      <c r="D14">
        <v>4.6883654042701707E-2</v>
      </c>
      <c r="E14">
        <v>2.4162597175788367E-2</v>
      </c>
      <c r="F14">
        <v>4.6883654042701707E-2</v>
      </c>
      <c r="G14">
        <v>0.27738955594470383</v>
      </c>
      <c r="H14">
        <v>0.48401398243898575</v>
      </c>
      <c r="I14">
        <v>2.8518305817380206E-2</v>
      </c>
      <c r="J14">
        <v>2.1058552999825776E-3</v>
      </c>
      <c r="K14">
        <v>5.1457810460314182E-2</v>
      </c>
      <c r="L14">
        <v>0.38676639827560022</v>
      </c>
      <c r="M14">
        <v>0.99512597169436923</v>
      </c>
      <c r="N14">
        <v>147.88978742124181</v>
      </c>
      <c r="O14">
        <v>0.40687251091003424</v>
      </c>
      <c r="P14">
        <v>15.4</v>
      </c>
    </row>
    <row r="15" spans="1:16" x14ac:dyDescent="0.4">
      <c r="A15">
        <v>15.6</v>
      </c>
      <c r="B15">
        <v>2.0244413146091E-2</v>
      </c>
      <c r="C15">
        <v>4.3045669001692015E-3</v>
      </c>
      <c r="D15">
        <v>4.598135744140186E-2</v>
      </c>
      <c r="E15">
        <v>2.3241507007349008E-2</v>
      </c>
      <c r="F15">
        <v>4.598135744140186E-2</v>
      </c>
      <c r="G15">
        <v>0.26681532872278718</v>
      </c>
      <c r="H15">
        <v>0.46783046032242465</v>
      </c>
      <c r="I15">
        <v>2.7804645296877199E-2</v>
      </c>
      <c r="J15">
        <v>2.2256744854539296E-3</v>
      </c>
      <c r="K15">
        <v>5.2901485022393911E-2</v>
      </c>
      <c r="L15">
        <v>0.3553359465455499</v>
      </c>
      <c r="M15">
        <v>0.98592767092788824</v>
      </c>
      <c r="N15">
        <v>144.70252723432955</v>
      </c>
      <c r="O15">
        <v>0.41828632354736328</v>
      </c>
      <c r="P15">
        <v>15.6</v>
      </c>
    </row>
    <row r="16" spans="1:16" x14ac:dyDescent="0.4">
      <c r="A16">
        <v>15.8</v>
      </c>
      <c r="B16">
        <v>2.0608472457470446E-2</v>
      </c>
      <c r="C16">
        <v>4.1384472466134406E-3</v>
      </c>
      <c r="D16">
        <v>4.508538358770503E-2</v>
      </c>
      <c r="E16">
        <v>2.2344582605495052E-2</v>
      </c>
      <c r="F16">
        <v>4.508538358770503E-2</v>
      </c>
      <c r="G16">
        <v>0.25651852744202336</v>
      </c>
      <c r="H16">
        <v>0.45199430376588889</v>
      </c>
      <c r="I16">
        <v>2.7119965259544396E-2</v>
      </c>
      <c r="J16">
        <v>2.3479343708520937E-3</v>
      </c>
      <c r="K16">
        <v>5.4335043188308861E-2</v>
      </c>
      <c r="L16">
        <v>0.32629192713407346</v>
      </c>
      <c r="M16">
        <v>0.9755389686213739</v>
      </c>
      <c r="N16">
        <v>141.59235790904893</v>
      </c>
      <c r="O16">
        <v>0.4296223521232605</v>
      </c>
      <c r="P16">
        <v>15.8</v>
      </c>
    </row>
    <row r="17" spans="1:16" x14ac:dyDescent="0.4">
      <c r="A17">
        <v>16</v>
      </c>
      <c r="B17">
        <v>2.0993525703861697E-2</v>
      </c>
      <c r="C17">
        <v>3.9767663595662844E-3</v>
      </c>
      <c r="D17">
        <v>4.4195911516193093E-2</v>
      </c>
      <c r="E17">
        <v>2.1471624290196674E-2</v>
      </c>
      <c r="F17">
        <v>4.4195911516193093E-2</v>
      </c>
      <c r="G17">
        <v>0.2464968597513707</v>
      </c>
      <c r="H17">
        <v>0.436504809146749</v>
      </c>
      <c r="I17">
        <v>2.6463889511980285E-2</v>
      </c>
      <c r="J17">
        <v>2.4725403490261167E-3</v>
      </c>
      <c r="K17">
        <v>5.5758198502727986E-2</v>
      </c>
      <c r="L17">
        <v>0.29947906966421345</v>
      </c>
      <c r="M17">
        <v>0.96409231057437927</v>
      </c>
      <c r="N17">
        <v>138.55902533871529</v>
      </c>
      <c r="O17">
        <v>0.44087553024291998</v>
      </c>
      <c r="P17">
        <v>16</v>
      </c>
    </row>
    <row r="18" spans="1:16" x14ac:dyDescent="0.4">
      <c r="A18">
        <v>16.2</v>
      </c>
      <c r="B18">
        <v>2.139898078417693E-2</v>
      </c>
      <c r="C18">
        <v>3.8194818457878378E-3</v>
      </c>
      <c r="D18">
        <v>4.3313101415702479E-2</v>
      </c>
      <c r="E18">
        <v>2.0622403169022887E-2</v>
      </c>
      <c r="F18">
        <v>4.3313101415702479E-2</v>
      </c>
      <c r="G18">
        <v>0.23674769793786726</v>
      </c>
      <c r="H18">
        <v>0.42136078062494509</v>
      </c>
      <c r="I18">
        <v>2.5836013452459675E-2</v>
      </c>
      <c r="J18">
        <v>2.5993984681079029E-3</v>
      </c>
      <c r="K18">
        <v>5.717069466351294E-2</v>
      </c>
      <c r="L18">
        <v>0.27474732788980066</v>
      </c>
      <c r="M18">
        <v>0.95171171412592026</v>
      </c>
      <c r="N18">
        <v>135.60193246777709</v>
      </c>
      <c r="O18">
        <v>0.45204448699951183</v>
      </c>
      <c r="P18">
        <v>16.2</v>
      </c>
    </row>
    <row r="19" spans="1:16" x14ac:dyDescent="0.4">
      <c r="A19">
        <v>16.399999999999999</v>
      </c>
      <c r="B19">
        <v>2.18038716125405E-2</v>
      </c>
      <c r="C19">
        <v>3.6736196166064204E-3</v>
      </c>
      <c r="D19">
        <v>4.2478008742725351E-2</v>
      </c>
      <c r="E19">
        <v>1.9834854014775988E-2</v>
      </c>
      <c r="F19">
        <v>4.2478008742725351E-2</v>
      </c>
      <c r="G19">
        <v>0.22770653780959782</v>
      </c>
      <c r="H19">
        <v>0.40154851021480803</v>
      </c>
      <c r="I19">
        <v>2.5263426494865418E-2</v>
      </c>
      <c r="J19">
        <v>2.7223204663046501E-3</v>
      </c>
      <c r="K19">
        <v>5.8506842940276332E-2</v>
      </c>
      <c r="L19">
        <v>0.25138993406296589</v>
      </c>
      <c r="M19">
        <v>0.9356467282031028</v>
      </c>
      <c r="N19">
        <v>132.40775078107404</v>
      </c>
      <c r="O19">
        <v>0.46261215209960943</v>
      </c>
      <c r="P19">
        <v>16.399999999999999</v>
      </c>
    </row>
    <row r="20" spans="1:16" x14ac:dyDescent="0.4">
      <c r="A20">
        <v>16.600000000000001</v>
      </c>
      <c r="B20">
        <v>2.221862449502383E-2</v>
      </c>
      <c r="C20">
        <v>3.5341386357083783E-3</v>
      </c>
      <c r="D20">
        <v>4.1663797155721764E-2</v>
      </c>
      <c r="E20">
        <v>1.9081758925277824E-2</v>
      </c>
      <c r="F20">
        <v>4.1663797155721764E-2</v>
      </c>
      <c r="G20">
        <v>0.21906091453738774</v>
      </c>
      <c r="H20">
        <v>0.38084435903210695</v>
      </c>
      <c r="I20">
        <v>2.4725142948563428E-2</v>
      </c>
      <c r="J20">
        <v>2.8449028939561225E-3</v>
      </c>
      <c r="K20">
        <v>5.980958147948208E-2</v>
      </c>
      <c r="L20">
        <v>0.22977928760607697</v>
      </c>
      <c r="M20">
        <v>0.91815462471643716</v>
      </c>
      <c r="N20">
        <v>129.21544403549157</v>
      </c>
      <c r="O20">
        <v>0.47290849685668951</v>
      </c>
      <c r="P20">
        <v>16.600000000000001</v>
      </c>
    </row>
    <row r="21" spans="1:16" x14ac:dyDescent="0.4">
      <c r="A21">
        <v>16.8</v>
      </c>
      <c r="B21">
        <v>2.2649346897289781E-2</v>
      </c>
      <c r="C21">
        <v>3.3985044740362782E-3</v>
      </c>
      <c r="D21">
        <v>4.0856483111557804E-2</v>
      </c>
      <c r="E21">
        <v>1.8349433840769529E-2</v>
      </c>
      <c r="F21">
        <v>4.0856483111557804E-2</v>
      </c>
      <c r="G21">
        <v>0.2106537334499807</v>
      </c>
      <c r="H21">
        <v>0.3609972100206616</v>
      </c>
      <c r="I21">
        <v>2.4210902511303447E-2</v>
      </c>
      <c r="J21">
        <v>2.9691120869605398E-3</v>
      </c>
      <c r="K21">
        <v>6.1101283950144428E-2</v>
      </c>
      <c r="L21">
        <v>0.20997542024240298</v>
      </c>
      <c r="M21">
        <v>0.9003449785497849</v>
      </c>
      <c r="N21">
        <v>126.13316854526371</v>
      </c>
      <c r="O21">
        <v>0.4831221103668214</v>
      </c>
      <c r="P21">
        <v>16.8</v>
      </c>
    </row>
    <row r="22" spans="1:16" x14ac:dyDescent="0.4">
      <c r="A22">
        <v>17</v>
      </c>
      <c r="B22">
        <v>2.3095605945117465E-2</v>
      </c>
      <c r="C22">
        <v>3.2666306660068286E-3</v>
      </c>
      <c r="D22">
        <v>4.0055953535760677E-2</v>
      </c>
      <c r="E22">
        <v>1.7637411910460633E-2</v>
      </c>
      <c r="F22">
        <v>4.0055953535760677E-2</v>
      </c>
      <c r="G22">
        <v>0.20247963504349054</v>
      </c>
      <c r="H22">
        <v>0.34197745638913463</v>
      </c>
      <c r="I22">
        <v>2.3720139954750065E-2</v>
      </c>
      <c r="J22">
        <v>3.0948979740603897E-3</v>
      </c>
      <c r="K22">
        <v>6.238213127141979E-2</v>
      </c>
      <c r="L22">
        <v>0.1918349138167541</v>
      </c>
      <c r="M22">
        <v>0.8823060695515913</v>
      </c>
      <c r="N22">
        <v>123.15773730127523</v>
      </c>
      <c r="O22">
        <v>0.49324893951416021</v>
      </c>
      <c r="P22">
        <v>17</v>
      </c>
    </row>
    <row r="23" spans="1:16" x14ac:dyDescent="0.4">
      <c r="A23">
        <v>17.2</v>
      </c>
      <c r="B23">
        <v>2.3556994873793351E-2</v>
      </c>
      <c r="C23">
        <v>3.1384297760667875E-3</v>
      </c>
      <c r="D23">
        <v>3.9262076508112163E-2</v>
      </c>
      <c r="E23">
        <v>1.6945221046433704E-2</v>
      </c>
      <c r="F23">
        <v>3.9262076508112163E-2</v>
      </c>
      <c r="G23">
        <v>0.19453319969117636</v>
      </c>
      <c r="H23">
        <v>0.32375601729770376</v>
      </c>
      <c r="I23">
        <v>2.3252294101152846E-2</v>
      </c>
      <c r="J23">
        <v>3.2222155797491888E-3</v>
      </c>
      <c r="K23">
        <v>6.3652334515657438E-2</v>
      </c>
      <c r="L23">
        <v>0.17522424918201154</v>
      </c>
      <c r="M23">
        <v>0.86411772283177501</v>
      </c>
      <c r="N23">
        <v>120.28599004162912</v>
      </c>
      <c r="O23">
        <v>0.50329315662384033</v>
      </c>
      <c r="P23">
        <v>17.2</v>
      </c>
    </row>
    <row r="24" spans="1:16" x14ac:dyDescent="0.4">
      <c r="A24">
        <v>17.399999999999999</v>
      </c>
      <c r="B24">
        <v>2.4033111775610197E-2</v>
      </c>
      <c r="C24">
        <v>3.0138195747372721E-3</v>
      </c>
      <c r="D24">
        <v>3.8474738954139477E-2</v>
      </c>
      <c r="E24">
        <v>1.6272417269757991E-2</v>
      </c>
      <c r="F24">
        <v>3.8474738954139477E-2</v>
      </c>
      <c r="G24">
        <v>0.18680933046088508</v>
      </c>
      <c r="H24">
        <v>0.30630520372362013</v>
      </c>
      <c r="I24">
        <v>2.2806830688779367E-2</v>
      </c>
      <c r="J24">
        <v>3.3510190688738383E-3</v>
      </c>
      <c r="K24">
        <v>6.4912074602013745E-2</v>
      </c>
      <c r="L24">
        <v>0.16001913383411395</v>
      </c>
      <c r="M24">
        <v>0.84584975955135788</v>
      </c>
      <c r="N24">
        <v>117.51459010659043</v>
      </c>
      <c r="O24">
        <v>0.51325404644012451</v>
      </c>
      <c r="P24">
        <v>17.399999999999999</v>
      </c>
    </row>
    <row r="25" spans="1:16" x14ac:dyDescent="0.4">
      <c r="A25">
        <v>17.600000000000001</v>
      </c>
      <c r="B25">
        <v>2.45236174272076E-2</v>
      </c>
      <c r="C25">
        <v>2.8927082409072715E-3</v>
      </c>
      <c r="D25">
        <v>3.7693752416387984E-2</v>
      </c>
      <c r="E25">
        <v>1.5618504813717706E-2</v>
      </c>
      <c r="F25">
        <v>3.7693752416387984E-2</v>
      </c>
      <c r="G25">
        <v>0.1793023358903891</v>
      </c>
      <c r="H25">
        <v>0.28959663557735815</v>
      </c>
      <c r="I25">
        <v>2.2383189904297017E-2</v>
      </c>
      <c r="J25">
        <v>3.4812772775329689E-3</v>
      </c>
      <c r="K25">
        <v>6.6161653062416143E-2</v>
      </c>
      <c r="L25">
        <v>0.14610488879244865</v>
      </c>
      <c r="M25">
        <v>0.82756816110803544</v>
      </c>
      <c r="N25">
        <v>114.8406335310907</v>
      </c>
      <c r="O25">
        <v>0.52313327789306652</v>
      </c>
      <c r="P25">
        <v>17.600000000000001</v>
      </c>
    </row>
    <row r="26" spans="1:16" x14ac:dyDescent="0.4">
      <c r="A26">
        <v>17.8</v>
      </c>
      <c r="B26">
        <v>2.5028156333874649E-2</v>
      </c>
      <c r="C26">
        <v>2.7750153525640258E-3</v>
      </c>
      <c r="D26">
        <v>3.6918984974639427E-2</v>
      </c>
      <c r="E26">
        <v>1.4983049458374718E-2</v>
      </c>
      <c r="F26">
        <v>3.6918984974639427E-2</v>
      </c>
      <c r="G26">
        <v>0.17200723108195806</v>
      </c>
      <c r="H26">
        <v>0.27360416927447107</v>
      </c>
      <c r="I26">
        <v>2.198086183994977E-2</v>
      </c>
      <c r="J26">
        <v>3.612952243760579E-3</v>
      </c>
      <c r="K26">
        <v>6.7401280969213842E-2</v>
      </c>
      <c r="L26">
        <v>0.13337490213215414</v>
      </c>
      <c r="M26">
        <v>0.80932802939063453</v>
      </c>
      <c r="N26">
        <v>112.26085817082225</v>
      </c>
      <c r="O26">
        <v>0.53293597698211681</v>
      </c>
      <c r="P26">
        <v>17.8</v>
      </c>
    </row>
    <row r="27" spans="1:16" x14ac:dyDescent="0.4">
      <c r="A27">
        <v>18</v>
      </c>
      <c r="B27">
        <v>2.554644035790845E-2</v>
      </c>
      <c r="C27">
        <v>2.6606515352600047E-3</v>
      </c>
      <c r="D27">
        <v>3.6150229325693707E-2</v>
      </c>
      <c r="E27">
        <v>1.4365568647203193E-2</v>
      </c>
      <c r="F27">
        <v>3.6150229325693707E-2</v>
      </c>
      <c r="G27">
        <v>0.16491847622795275</v>
      </c>
      <c r="H27">
        <v>0.2583010749175263</v>
      </c>
      <c r="I27">
        <v>2.1599315708981943E-2</v>
      </c>
      <c r="J27">
        <v>3.7460213160397412E-3</v>
      </c>
      <c r="K27">
        <v>6.8631290007526963E-2</v>
      </c>
      <c r="L27">
        <v>0.12173115350217498</v>
      </c>
      <c r="M27">
        <v>0.79118157144163936</v>
      </c>
      <c r="N27">
        <v>109.77243778351209</v>
      </c>
      <c r="O27">
        <v>0.54266154766082753</v>
      </c>
      <c r="P27">
        <v>18</v>
      </c>
    </row>
    <row r="28" spans="1:16" x14ac:dyDescent="0.4">
      <c r="A28">
        <v>18.2</v>
      </c>
      <c r="B28">
        <v>2.607817694103768E-2</v>
      </c>
      <c r="C28">
        <v>2.5495358931254789E-3</v>
      </c>
      <c r="D28">
        <v>3.5387315857841675E-2</v>
      </c>
      <c r="E28">
        <v>1.3765625601784575E-2</v>
      </c>
      <c r="F28">
        <v>3.5387315857841675E-2</v>
      </c>
      <c r="G28">
        <v>0.15803105705897619</v>
      </c>
      <c r="H28">
        <v>0.2436624050170377</v>
      </c>
      <c r="I28">
        <v>2.1238060421932197E-2</v>
      </c>
      <c r="J28">
        <v>3.8804581899894081E-3</v>
      </c>
      <c r="K28">
        <v>6.9851951556090225E-2</v>
      </c>
      <c r="L28">
        <v>0.11108293852458481</v>
      </c>
      <c r="M28">
        <v>0.77317249466960036</v>
      </c>
      <c r="N28">
        <v>107.37234628375232</v>
      </c>
      <c r="O28">
        <v>0.55231320858001709</v>
      </c>
      <c r="P28">
        <v>18.2</v>
      </c>
    </row>
    <row r="29" spans="1:16" x14ac:dyDescent="0.4">
      <c r="A29">
        <v>18.399999999999999</v>
      </c>
      <c r="B29">
        <v>2.662311958748061E-2</v>
      </c>
      <c r="C29">
        <v>2.4415847481386527E-3</v>
      </c>
      <c r="D29">
        <v>3.4630037267883211E-2</v>
      </c>
      <c r="E29">
        <v>1.3182768522117852E-2</v>
      </c>
      <c r="F29">
        <v>3.4630037267883211E-2</v>
      </c>
      <c r="G29">
        <v>0.15133978685603686</v>
      </c>
      <c r="H29">
        <v>0.22966345615283906</v>
      </c>
      <c r="I29">
        <v>2.0896606833679991E-2</v>
      </c>
      <c r="J29">
        <v>4.0162459105183949E-3</v>
      </c>
      <c r="K29">
        <v>7.1063597300023776E-2</v>
      </c>
      <c r="L29">
        <v>0.10134687364626592</v>
      </c>
      <c r="M29">
        <v>0.75534052131646123</v>
      </c>
      <c r="N29">
        <v>105.05778396394901</v>
      </c>
      <c r="O29">
        <v>0.56189155578613281</v>
      </c>
      <c r="P29">
        <v>18.399999999999999</v>
      </c>
    </row>
    <row r="30" spans="1:16" x14ac:dyDescent="0.4">
      <c r="A30">
        <v>18.600000000000001</v>
      </c>
      <c r="B30">
        <v>2.7181029203699518E-2</v>
      </c>
      <c r="C30">
        <v>2.3367199764954749E-3</v>
      </c>
      <c r="D30">
        <v>3.3878205098363694E-2</v>
      </c>
      <c r="E30">
        <v>1.2616575596907844E-2</v>
      </c>
      <c r="F30">
        <v>3.3878205098363694E-2</v>
      </c>
      <c r="G30">
        <v>0.14483982317413549</v>
      </c>
      <c r="H30">
        <v>0.21628085106094805</v>
      </c>
      <c r="I30">
        <v>2.0574495260055201E-2</v>
      </c>
      <c r="J30">
        <v>4.1533670110322956E-3</v>
      </c>
      <c r="K30">
        <v>7.2266528771255001E-2</v>
      </c>
      <c r="L30">
        <v>9.2446111236998696E-2</v>
      </c>
      <c r="M30">
        <v>0.73771907775407009</v>
      </c>
      <c r="N30">
        <v>102.82589180348997</v>
      </c>
      <c r="O30">
        <v>0.57140517234802246</v>
      </c>
      <c r="P30">
        <v>18.600000000000001</v>
      </c>
    </row>
    <row r="31" spans="1:16" x14ac:dyDescent="0.4">
      <c r="A31">
        <v>18.8</v>
      </c>
      <c r="B31">
        <v>2.775173012113881E-2</v>
      </c>
      <c r="C31">
        <v>2.2348585056754969E-3</v>
      </c>
      <c r="D31">
        <v>3.3131574354592082E-2</v>
      </c>
      <c r="E31">
        <v>1.206659829541711E-2</v>
      </c>
      <c r="F31">
        <v>3.3131574354592082E-2</v>
      </c>
      <c r="G31">
        <v>0.13852601682582422</v>
      </c>
      <c r="H31">
        <v>0.20349117192519009</v>
      </c>
      <c r="I31">
        <v>2.0271263264473056E-2</v>
      </c>
      <c r="J31">
        <v>4.2918172733831979E-3</v>
      </c>
      <c r="K31">
        <v>7.3461137961289544E-2</v>
      </c>
      <c r="L31">
        <v>8.4310217550696315E-2</v>
      </c>
      <c r="M31">
        <v>0.72033924072274302</v>
      </c>
      <c r="N31">
        <v>100.67411713798133</v>
      </c>
      <c r="O31">
        <v>0.58085155487060547</v>
      </c>
      <c r="P31">
        <v>18.8</v>
      </c>
    </row>
    <row r="32" spans="1:16" x14ac:dyDescent="0.4">
      <c r="A32">
        <v>19</v>
      </c>
      <c r="B32">
        <v>2.8335055914254757E-2</v>
      </c>
      <c r="C32">
        <v>2.1359230691314632E-3</v>
      </c>
      <c r="D32">
        <v>3.2389918887622833E-2</v>
      </c>
      <c r="E32">
        <v>1.1532419434909005E-2</v>
      </c>
      <c r="F32">
        <v>3.2389918887622833E-2</v>
      </c>
      <c r="G32">
        <v>0.13239357850251901</v>
      </c>
      <c r="H32">
        <v>0.19127232703295133</v>
      </c>
      <c r="I32">
        <v>1.9986479711663781E-2</v>
      </c>
      <c r="J32">
        <v>4.4315922196754235E-3</v>
      </c>
      <c r="K32">
        <v>7.4647786708440356E-2</v>
      </c>
      <c r="L32">
        <v>7.6874380560192718E-2</v>
      </c>
      <c r="M32">
        <v>0.70322663749118974</v>
      </c>
      <c r="N32">
        <v>98.599851212806698</v>
      </c>
      <c r="O32">
        <v>0.59023308753967296</v>
      </c>
      <c r="P32">
        <v>19</v>
      </c>
    </row>
    <row r="33" spans="1:16" x14ac:dyDescent="0.4">
      <c r="A33">
        <v>19.2</v>
      </c>
      <c r="B33">
        <v>2.8930846963569384E-2</v>
      </c>
      <c r="C33">
        <v>2.0398418728723843E-3</v>
      </c>
      <c r="D33">
        <v>3.1653031394255841E-2</v>
      </c>
      <c r="E33">
        <v>1.1013651380440602E-2</v>
      </c>
      <c r="F33">
        <v>3.1653031394255841E-2</v>
      </c>
      <c r="G33">
        <v>0.12643805810790337</v>
      </c>
      <c r="H33">
        <v>0.1796034498308825</v>
      </c>
      <c r="I33">
        <v>1.9719742330350443E-2</v>
      </c>
      <c r="J33">
        <v>4.5726867788485857E-3</v>
      </c>
      <c r="K33">
        <v>7.5826806697827528E-2</v>
      </c>
      <c r="L33">
        <v>7.0079043121236195E-2</v>
      </c>
      <c r="M33">
        <v>0.68640208152929483</v>
      </c>
      <c r="N33">
        <v>96.600456936943843</v>
      </c>
      <c r="O33">
        <v>0.5995556116104126</v>
      </c>
      <c r="P33">
        <v>19.2</v>
      </c>
    </row>
    <row r="34" spans="1:16" x14ac:dyDescent="0.4">
      <c r="A34">
        <v>19.399999999999999</v>
      </c>
      <c r="B34">
        <v>2.9539011493793978E-2</v>
      </c>
      <c r="C34">
        <v>1.9465387785584081E-3</v>
      </c>
      <c r="D34">
        <v>3.0920648034054626E-2</v>
      </c>
      <c r="E34">
        <v>1.0509883040768525E-2</v>
      </c>
      <c r="F34">
        <v>3.0920648034054626E-2</v>
      </c>
      <c r="G34">
        <v>0.12065473626447751</v>
      </c>
      <c r="H34">
        <v>0.16846367998175232</v>
      </c>
      <c r="I34">
        <v>1.9470650514847171E-2</v>
      </c>
      <c r="J34">
        <v>4.7151097326563422E-3</v>
      </c>
      <c r="K34">
        <v>7.6998620074149496E-2</v>
      </c>
      <c r="L34">
        <v>6.3869740932835983E-2</v>
      </c>
      <c r="M34">
        <v>0.66988501576096282</v>
      </c>
      <c r="N34">
        <v>94.673586642163897</v>
      </c>
      <c r="O34">
        <v>0.60882103443145752</v>
      </c>
      <c r="P34">
        <v>19.399999999999999</v>
      </c>
    </row>
    <row r="35" spans="1:16" x14ac:dyDescent="0.4">
      <c r="A35">
        <v>19.600000000000001</v>
      </c>
      <c r="B35">
        <v>3.015946636043457E-2</v>
      </c>
      <c r="C35">
        <v>1.8559433698214823E-3</v>
      </c>
      <c r="D35">
        <v>3.0192523812328138E-2</v>
      </c>
      <c r="E35">
        <v>1.0020734219104224E-2</v>
      </c>
      <c r="F35">
        <v>3.0192523812328138E-2</v>
      </c>
      <c r="G35">
        <v>0.11503924826684223</v>
      </c>
      <c r="H35">
        <v>0.15783337828927843</v>
      </c>
      <c r="I35">
        <v>1.9238834346721332E-2</v>
      </c>
      <c r="J35">
        <v>4.8588695191031771E-3</v>
      </c>
      <c r="K35">
        <v>7.8163618828911874E-2</v>
      </c>
      <c r="L35">
        <v>5.819646826973468E-2</v>
      </c>
      <c r="M35">
        <v>0.65369071334539441</v>
      </c>
      <c r="N35">
        <v>92.816859032066034</v>
      </c>
      <c r="O35">
        <v>0.6180328130722047</v>
      </c>
      <c r="P35">
        <v>19.600000000000001</v>
      </c>
    </row>
    <row r="36" spans="1:16" x14ac:dyDescent="0.4">
      <c r="A36">
        <v>19.8</v>
      </c>
      <c r="B36">
        <v>3.0792184684973221E-2</v>
      </c>
      <c r="C36">
        <v>1.7679838434338606E-3</v>
      </c>
      <c r="D36">
        <v>2.9468376042894453E-2</v>
      </c>
      <c r="E36">
        <v>9.5458172306330611E-3</v>
      </c>
      <c r="F36">
        <v>2.9468376042894453E-2</v>
      </c>
      <c r="G36">
        <v>0.10958714344614787</v>
      </c>
      <c r="H36">
        <v>0.14769325554978308</v>
      </c>
      <c r="I36">
        <v>1.9023936051650116E-2</v>
      </c>
      <c r="J36">
        <v>5.0039853207758059E-3</v>
      </c>
      <c r="K36">
        <v>7.9322255260005775E-2</v>
      </c>
      <c r="L36">
        <v>5.3013481322377133E-2</v>
      </c>
      <c r="M36">
        <v>0.63783277856286014</v>
      </c>
      <c r="N36">
        <v>91.028084344557911</v>
      </c>
      <c r="O36">
        <v>0.62719368934631348</v>
      </c>
      <c r="P36">
        <v>19.8</v>
      </c>
    </row>
    <row r="37" spans="1:16" x14ac:dyDescent="0.4">
      <c r="A37">
        <v>20</v>
      </c>
      <c r="B37">
        <v>3.1437131302247845E-2</v>
      </c>
      <c r="C37">
        <v>1.682596345079072E-3</v>
      </c>
      <c r="D37">
        <v>2.874795973106253E-2</v>
      </c>
      <c r="E37">
        <v>9.0847873088365574E-3</v>
      </c>
      <c r="F37">
        <v>2.874795973106253E-2</v>
      </c>
      <c r="G37">
        <v>0.10429446384080732</v>
      </c>
      <c r="H37">
        <v>0.13802543436807085</v>
      </c>
      <c r="I37">
        <v>1.8825633680667388E-2</v>
      </c>
      <c r="J37">
        <v>5.1504721377303017E-3</v>
      </c>
      <c r="K37">
        <v>8.047492135893683E-2</v>
      </c>
      <c r="L37">
        <v>4.8278785604924872E-2</v>
      </c>
      <c r="M37">
        <v>0.62232067348288866</v>
      </c>
      <c r="N37">
        <v>89.304980091516512</v>
      </c>
      <c r="O37">
        <v>0.63630783557891846</v>
      </c>
      <c r="P37">
        <v>20</v>
      </c>
    </row>
    <row r="38" spans="1:16" x14ac:dyDescent="0.4">
      <c r="A38">
        <v>20.2</v>
      </c>
      <c r="B38">
        <v>3.2153579338679447E-2</v>
      </c>
      <c r="C38">
        <v>1.5924385071628623E-3</v>
      </c>
      <c r="D38">
        <v>2.7967161650765671E-2</v>
      </c>
      <c r="E38">
        <v>8.5980010489657543E-3</v>
      </c>
      <c r="F38">
        <v>2.7967161650765671E-2</v>
      </c>
      <c r="G38">
        <v>9.8706098340063553E-2</v>
      </c>
      <c r="H38">
        <v>0.13259611921986442</v>
      </c>
      <c r="I38">
        <v>1.8628155640609722E-2</v>
      </c>
      <c r="J38">
        <v>5.3116231850935816E-3</v>
      </c>
      <c r="K38">
        <v>8.1724198287411828E-2</v>
      </c>
      <c r="L38">
        <v>4.4064067857499827E-2</v>
      </c>
      <c r="M38">
        <v>0.60924297233714564</v>
      </c>
      <c r="N38">
        <v>87.859363878902059</v>
      </c>
      <c r="O38">
        <v>0.64618539810180664</v>
      </c>
      <c r="P38">
        <v>20.2</v>
      </c>
    </row>
    <row r="39" spans="1:16" x14ac:dyDescent="0.4">
      <c r="A39">
        <v>20.399999999999999</v>
      </c>
      <c r="B39">
        <v>3.290905675047507E-2</v>
      </c>
      <c r="C39">
        <v>1.5023377812986398E-3</v>
      </c>
      <c r="D39">
        <v>2.7164445968494787E-2</v>
      </c>
      <c r="E39">
        <v>8.111523152325736E-3</v>
      </c>
      <c r="F39">
        <v>2.7164445968494787E-2</v>
      </c>
      <c r="G39">
        <v>9.3121272886734122E-2</v>
      </c>
      <c r="H39">
        <v>0.12879033493488209</v>
      </c>
      <c r="I39">
        <v>1.8444052218530772E-2</v>
      </c>
      <c r="J39">
        <v>5.4798857779905404E-3</v>
      </c>
      <c r="K39">
        <v>8.3008543379045244E-2</v>
      </c>
      <c r="L39">
        <v>4.0240604803461262E-2</v>
      </c>
      <c r="M39">
        <v>0.59716172349826413</v>
      </c>
      <c r="N39">
        <v>86.540994694594758</v>
      </c>
      <c r="O39">
        <v>0.65634131431579601</v>
      </c>
      <c r="P39">
        <v>20.399999999999999</v>
      </c>
    </row>
    <row r="40" spans="1:16" x14ac:dyDescent="0.4">
      <c r="A40">
        <v>20.6</v>
      </c>
      <c r="B40">
        <v>3.3679737455029793E-2</v>
      </c>
      <c r="C40">
        <v>1.4152977757466245E-3</v>
      </c>
      <c r="D40">
        <v>2.6365800967244026E-2</v>
      </c>
      <c r="E40">
        <v>7.6415709025704033E-3</v>
      </c>
      <c r="F40">
        <v>2.6365800967244026E-2</v>
      </c>
      <c r="G40">
        <v>8.7726163870660678E-2</v>
      </c>
      <c r="H40">
        <v>0.12500385030256345</v>
      </c>
      <c r="I40">
        <v>1.8279916585698719E-2</v>
      </c>
      <c r="J40">
        <v>5.649898895471378E-3</v>
      </c>
      <c r="K40">
        <v>8.4286375381046483E-2</v>
      </c>
      <c r="L40">
        <v>3.6731201819575635E-2</v>
      </c>
      <c r="M40">
        <v>0.58520966775941896</v>
      </c>
      <c r="N40">
        <v>85.258491331263158</v>
      </c>
      <c r="O40">
        <v>0.66644382476806652</v>
      </c>
      <c r="P40">
        <v>20.6</v>
      </c>
    </row>
    <row r="41" spans="1:16" x14ac:dyDescent="0.4">
      <c r="A41">
        <v>20.8</v>
      </c>
      <c r="B41">
        <v>3.4465406714247623E-2</v>
      </c>
      <c r="C41">
        <v>1.3312709279185001E-3</v>
      </c>
      <c r="D41">
        <v>2.5571151264031505E-2</v>
      </c>
      <c r="E41">
        <v>7.1878874965752388E-3</v>
      </c>
      <c r="F41">
        <v>2.5571151264031505E-2</v>
      </c>
      <c r="G41">
        <v>8.2517823160723203E-2</v>
      </c>
      <c r="H41">
        <v>0.1212363079219332</v>
      </c>
      <c r="I41">
        <v>1.8135445617767972E-2</v>
      </c>
      <c r="J41">
        <v>5.8216392378316372E-3</v>
      </c>
      <c r="K41">
        <v>8.5557814906186525E-2</v>
      </c>
      <c r="L41">
        <v>3.3510793564944213E-2</v>
      </c>
      <c r="M41">
        <v>0.5733993677846021</v>
      </c>
      <c r="N41">
        <v>84.011102720315606</v>
      </c>
      <c r="O41">
        <v>0.6764976978302002</v>
      </c>
      <c r="P41">
        <v>20.8</v>
      </c>
    </row>
    <row r="42" spans="1:16" x14ac:dyDescent="0.4">
      <c r="A42">
        <v>21</v>
      </c>
      <c r="B42">
        <v>3.5265897054367723E-2</v>
      </c>
      <c r="C42">
        <v>1.2502070451817151E-3</v>
      </c>
      <c r="D42">
        <v>2.4780383784384467E-2</v>
      </c>
      <c r="E42">
        <v>6.7502019309040812E-3</v>
      </c>
      <c r="F42">
        <v>2.4780383784384467E-2</v>
      </c>
      <c r="G42">
        <v>7.7493139604495831E-2</v>
      </c>
      <c r="H42">
        <v>0.1174871716915285</v>
      </c>
      <c r="I42">
        <v>1.8010339246659183E-2</v>
      </c>
      <c r="J42">
        <v>5.9950930067645515E-3</v>
      </c>
      <c r="K42">
        <v>8.6823042873621747E-2</v>
      </c>
      <c r="L42">
        <v>3.0556311127564895E-2</v>
      </c>
      <c r="M42">
        <v>0.56174276824356406</v>
      </c>
      <c r="N42">
        <v>82.798186987733573</v>
      </c>
      <c r="O42">
        <v>0.68650221824645996</v>
      </c>
      <c r="P42">
        <v>21</v>
      </c>
    </row>
    <row r="43" spans="1:16" x14ac:dyDescent="0.4">
      <c r="A43">
        <v>21.2</v>
      </c>
      <c r="B43">
        <v>3.6046246881738436E-2</v>
      </c>
      <c r="C43">
        <v>1.1753077040980331E-3</v>
      </c>
      <c r="D43">
        <v>2.4026629348827665E-2</v>
      </c>
      <c r="E43">
        <v>6.3458003729741077E-3</v>
      </c>
      <c r="F43">
        <v>2.4026629348827665E-2</v>
      </c>
      <c r="G43">
        <v>7.2850560507496026E-2</v>
      </c>
      <c r="H43">
        <v>0.11391351933997301</v>
      </c>
      <c r="I43">
        <v>1.7908415334075802E-2</v>
      </c>
      <c r="J43">
        <v>6.1627982413763258E-3</v>
      </c>
      <c r="K43">
        <v>8.98613928332474E-2</v>
      </c>
      <c r="L43">
        <v>2.7812857482696077E-2</v>
      </c>
      <c r="M43">
        <v>0.54934174909669131</v>
      </c>
      <c r="N43">
        <v>81.668666829844753</v>
      </c>
      <c r="O43">
        <v>0.69603753089904796</v>
      </c>
      <c r="P43">
        <v>21.2</v>
      </c>
    </row>
    <row r="44" spans="1:16" x14ac:dyDescent="0.4">
      <c r="A44">
        <v>21.4</v>
      </c>
      <c r="B44">
        <v>3.6837345767904039E-2</v>
      </c>
      <c r="C44">
        <v>1.1032683449275875E-3</v>
      </c>
      <c r="D44">
        <v>2.3278641711382698E-2</v>
      </c>
      <c r="E44">
        <v>5.9568406216692705E-3</v>
      </c>
      <c r="F44">
        <v>2.3278641711382698E-2</v>
      </c>
      <c r="G44">
        <v>6.8385255229679129E-2</v>
      </c>
      <c r="H44">
        <v>0.11036720816302439</v>
      </c>
      <c r="I44">
        <v>1.7823989085747512E-2</v>
      </c>
      <c r="J44">
        <v>6.3315073472862042E-3</v>
      </c>
      <c r="K44">
        <v>9.3242555668863372E-2</v>
      </c>
      <c r="L44">
        <v>2.5299402229002767E-2</v>
      </c>
      <c r="M44">
        <v>0.5367742878555728</v>
      </c>
      <c r="N44">
        <v>80.573164320357947</v>
      </c>
      <c r="O44">
        <v>0.70550107955932617</v>
      </c>
      <c r="P44">
        <v>21.4</v>
      </c>
    </row>
    <row r="45" spans="1:16" x14ac:dyDescent="0.4">
      <c r="A45">
        <v>21.6</v>
      </c>
      <c r="B45">
        <v>3.7665749626014808E-2</v>
      </c>
      <c r="C45">
        <v>1.0317720091909996E-3</v>
      </c>
      <c r="D45">
        <v>2.2511732945492403E-2</v>
      </c>
      <c r="E45">
        <v>5.5708127989964789E-3</v>
      </c>
      <c r="F45">
        <v>2.2511732945492403E-2</v>
      </c>
      <c r="G45">
        <v>6.3953608849346991E-2</v>
      </c>
      <c r="H45">
        <v>0.10673118934128732</v>
      </c>
      <c r="I45">
        <v>1.7754718094058437E-2</v>
      </c>
      <c r="J45">
        <v>6.5068494604782808E-3</v>
      </c>
      <c r="K45">
        <v>9.6791920486036936E-2</v>
      </c>
      <c r="L45">
        <v>2.3017444726318878E-2</v>
      </c>
      <c r="M45">
        <v>0.52361764268924926</v>
      </c>
      <c r="N45">
        <v>79.476476517818554</v>
      </c>
      <c r="O45">
        <v>0.71520304679870605</v>
      </c>
      <c r="P45">
        <v>21.6</v>
      </c>
    </row>
    <row r="46" spans="1:16" x14ac:dyDescent="0.4">
      <c r="A46">
        <v>21.8</v>
      </c>
      <c r="B46">
        <v>3.850145828380367E-2</v>
      </c>
      <c r="C46">
        <v>9.6348168526109957E-4</v>
      </c>
      <c r="D46">
        <v>2.1753983211897351E-2</v>
      </c>
      <c r="E46">
        <v>5.2020950908134517E-3</v>
      </c>
      <c r="F46">
        <v>2.1753983211897351E-2</v>
      </c>
      <c r="G46">
        <v>5.9720684689839619E-2</v>
      </c>
      <c r="H46">
        <v>0.10313859473804346</v>
      </c>
      <c r="I46">
        <v>1.7703468889577072E-2</v>
      </c>
      <c r="J46">
        <v>6.6824496450883057E-3</v>
      </c>
      <c r="K46">
        <v>0.10038192650414662</v>
      </c>
      <c r="L46">
        <v>2.0923143101347172E-2</v>
      </c>
      <c r="M46">
        <v>0.51072871374580253</v>
      </c>
      <c r="N46">
        <v>78.419044622901907</v>
      </c>
      <c r="O46">
        <v>0.72478938102722179</v>
      </c>
      <c r="P46">
        <v>21.8</v>
      </c>
    </row>
    <row r="47" spans="1:16" x14ac:dyDescent="0.4">
      <c r="A47">
        <v>22</v>
      </c>
      <c r="B47">
        <v>3.9343939633623079E-2</v>
      </c>
      <c r="C47">
        <v>8.9830614569556886E-4</v>
      </c>
      <c r="D47">
        <v>2.1005317127615695E-2</v>
      </c>
      <c r="E47">
        <v>4.8501949357803191E-3</v>
      </c>
      <c r="F47">
        <v>2.1005317127615695E-2</v>
      </c>
      <c r="G47">
        <v>5.5680828087035165E-2</v>
      </c>
      <c r="H47">
        <v>9.9589066952317576E-2</v>
      </c>
      <c r="I47">
        <v>1.766961915209082E-2</v>
      </c>
      <c r="J47">
        <v>6.8582409365578216E-3</v>
      </c>
      <c r="K47">
        <v>0.10401074780811835</v>
      </c>
      <c r="L47">
        <v>1.900217958961823E-2</v>
      </c>
      <c r="M47">
        <v>0.49810954315881967</v>
      </c>
      <c r="N47">
        <v>77.400022017467947</v>
      </c>
      <c r="O47">
        <v>0.73425674438476563</v>
      </c>
      <c r="P47">
        <v>22</v>
      </c>
    </row>
    <row r="48" spans="1:16" x14ac:dyDescent="0.4">
      <c r="A48">
        <v>22.2</v>
      </c>
      <c r="B48">
        <v>4.0192545698886327E-2</v>
      </c>
      <c r="C48">
        <v>8.3616542669022866E-4</v>
      </c>
      <c r="D48">
        <v>2.0265772384138358E-2</v>
      </c>
      <c r="E48">
        <v>4.5146805879495181E-3</v>
      </c>
      <c r="F48">
        <v>2.0265772384138358E-2</v>
      </c>
      <c r="G48">
        <v>5.1829082544916062E-2</v>
      </c>
      <c r="H48">
        <v>9.6082784684597355E-2</v>
      </c>
      <c r="I48">
        <v>1.7652562053360556E-2</v>
      </c>
      <c r="J48">
        <v>7.0341312396407151E-3</v>
      </c>
      <c r="K48">
        <v>0.10767600042152396</v>
      </c>
      <c r="L48">
        <v>1.7241175231276711E-2</v>
      </c>
      <c r="M48">
        <v>0.48575955217249789</v>
      </c>
      <c r="N48">
        <v>76.418314159968261</v>
      </c>
      <c r="O48">
        <v>0.74361634254455578</v>
      </c>
      <c r="P48">
        <v>22.2</v>
      </c>
    </row>
    <row r="49" spans="1:16" x14ac:dyDescent="0.4">
      <c r="A49">
        <v>22.4</v>
      </c>
      <c r="B49">
        <v>4.1046767505791421E-2</v>
      </c>
      <c r="C49">
        <v>7.7697112938155863E-4</v>
      </c>
      <c r="D49">
        <v>1.953527359848348E-2</v>
      </c>
      <c r="E49">
        <v>4.1950747582339956E-3</v>
      </c>
      <c r="F49">
        <v>1.953527359848348E-2</v>
      </c>
      <c r="G49">
        <v>4.8159968726681206E-2</v>
      </c>
      <c r="H49">
        <v>9.2619390533907442E-2</v>
      </c>
      <c r="I49">
        <v>1.7651695950459463E-2</v>
      </c>
      <c r="J49">
        <v>7.2100564183573282E-3</v>
      </c>
      <c r="K49">
        <v>0.11137584049616246</v>
      </c>
      <c r="L49">
        <v>1.5627784484423906E-2</v>
      </c>
      <c r="M49">
        <v>0.47367910852175338</v>
      </c>
      <c r="N49">
        <v>75.473053120218665</v>
      </c>
      <c r="O49">
        <v>0.75285768508911133</v>
      </c>
      <c r="P49">
        <v>22.4</v>
      </c>
    </row>
    <row r="50" spans="1:16" x14ac:dyDescent="0.4">
      <c r="A50">
        <v>22.6</v>
      </c>
      <c r="B50">
        <v>4.1906021522757443E-2</v>
      </c>
      <c r="C50">
        <v>7.2064253190355426E-4</v>
      </c>
      <c r="D50">
        <v>1.8813820770651073E-2</v>
      </c>
      <c r="E50">
        <v>3.8909416077078135E-3</v>
      </c>
      <c r="F50">
        <v>1.8813820770651073E-2</v>
      </c>
      <c r="G50">
        <v>4.4668483148423262E-2</v>
      </c>
      <c r="H50">
        <v>8.9198884500247974E-2</v>
      </c>
      <c r="I50">
        <v>1.7666430755853783E-2</v>
      </c>
      <c r="J50">
        <v>7.3859357508416559E-3</v>
      </c>
      <c r="K50">
        <v>0.11510804252522192</v>
      </c>
      <c r="L50">
        <v>1.4150511047732706E-2</v>
      </c>
      <c r="M50">
        <v>0.46186678778357992</v>
      </c>
      <c r="N50">
        <v>74.56321535872712</v>
      </c>
      <c r="O50">
        <v>0.76198554039001476</v>
      </c>
      <c r="P50">
        <v>22.6</v>
      </c>
    </row>
    <row r="51" spans="1:16" x14ac:dyDescent="0.4">
      <c r="A51">
        <v>22.8</v>
      </c>
      <c r="B51">
        <v>4.2769826781122518E-2</v>
      </c>
      <c r="C51">
        <v>6.6709435575288811E-4</v>
      </c>
      <c r="D51">
        <v>1.8101338517659264E-2</v>
      </c>
      <c r="E51">
        <v>3.6018206949424551E-3</v>
      </c>
      <c r="F51">
        <v>1.8101338517659264E-2</v>
      </c>
      <c r="G51">
        <v>4.1349339886511322E-2</v>
      </c>
      <c r="H51">
        <v>8.5820909182643554E-2</v>
      </c>
      <c r="I51">
        <v>1.7696187636863165E-2</v>
      </c>
      <c r="J51">
        <v>7.5617082214742264E-3</v>
      </c>
      <c r="K51">
        <v>0.11887076478015986</v>
      </c>
      <c r="L51">
        <v>1.2798735007516337E-2</v>
      </c>
      <c r="M51">
        <v>0.45032160218518902</v>
      </c>
      <c r="N51">
        <v>73.687923731165967</v>
      </c>
      <c r="O51">
        <v>0.77099943161010742</v>
      </c>
      <c r="P51">
        <v>22.8</v>
      </c>
    </row>
    <row r="52" spans="1:16" x14ac:dyDescent="0.4">
      <c r="A52">
        <v>23</v>
      </c>
      <c r="B52">
        <v>4.3637720326368132E-2</v>
      </c>
      <c r="C52">
        <v>6.1624318575470116E-4</v>
      </c>
      <c r="D52">
        <v>1.7397751456526219E-2</v>
      </c>
      <c r="E52">
        <v>3.3272616391177446E-3</v>
      </c>
      <c r="F52">
        <v>1.7397751456526219E-2</v>
      </c>
      <c r="G52">
        <v>3.819736851432258E-2</v>
      </c>
      <c r="H52">
        <v>8.2485107180119019E-2</v>
      </c>
      <c r="I52">
        <v>1.7740401381985058E-2</v>
      </c>
      <c r="J52">
        <v>7.7373146779640429E-3</v>
      </c>
      <c r="K52">
        <v>0.12266218143482988</v>
      </c>
      <c r="L52">
        <v>1.156261094198285E-2</v>
      </c>
      <c r="M52">
        <v>0.43904195481005504</v>
      </c>
      <c r="N52">
        <v>72.846297192269901</v>
      </c>
      <c r="O52">
        <v>0.77989983558654796</v>
      </c>
      <c r="P52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CAFE-FED7-447F-ADEA-BAF4BDBDD483}">
  <dimension ref="A1:P52"/>
  <sheetViews>
    <sheetView workbookViewId="0">
      <selection activeCell="V18" sqref="V18"/>
    </sheetView>
  </sheetViews>
  <sheetFormatPr defaultRowHeight="13.9" x14ac:dyDescent="0.4"/>
  <sheetData>
    <row r="1" spans="1:16" x14ac:dyDescent="0.4">
      <c r="A1" t="s">
        <v>26</v>
      </c>
      <c r="B1" t="s">
        <v>16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17</v>
      </c>
      <c r="J1" t="s">
        <v>12</v>
      </c>
      <c r="K1" t="s">
        <v>13</v>
      </c>
      <c r="L1" t="s">
        <v>14</v>
      </c>
      <c r="M1" t="s">
        <v>15</v>
      </c>
      <c r="N1" t="s">
        <v>24</v>
      </c>
      <c r="O1" t="s">
        <v>25</v>
      </c>
      <c r="P1" t="s">
        <v>22</v>
      </c>
    </row>
    <row r="2" spans="1:16" x14ac:dyDescent="0.4">
      <c r="A2">
        <v>13</v>
      </c>
      <c r="B2">
        <v>1.4006133698541368</v>
      </c>
      <c r="C2">
        <v>0.63682231761949004</v>
      </c>
      <c r="D2">
        <v>6.4123716756916984</v>
      </c>
      <c r="E2">
        <v>3.4383738714359016</v>
      </c>
      <c r="F2">
        <v>1.2824743351383394</v>
      </c>
      <c r="G2">
        <v>11.046892125261962</v>
      </c>
      <c r="H2">
        <v>35.271712310413093</v>
      </c>
      <c r="I2">
        <v>3.5712718303841915</v>
      </c>
      <c r="J2">
        <v>3.9961004598992725E-2</v>
      </c>
      <c r="K2">
        <v>1.7354025188032118</v>
      </c>
      <c r="L2">
        <v>44.890404264809398</v>
      </c>
      <c r="M2">
        <v>56.447719811215769</v>
      </c>
      <c r="N2">
        <v>125.78757941543684</v>
      </c>
      <c r="O2">
        <v>103.36369885740852</v>
      </c>
      <c r="P2">
        <v>0.20032042264938357</v>
      </c>
    </row>
    <row r="3" spans="1:16" x14ac:dyDescent="0.4">
      <c r="A3">
        <v>13.2</v>
      </c>
      <c r="B3">
        <v>1.392674507118052</v>
      </c>
      <c r="C3">
        <v>0.61761054137191718</v>
      </c>
      <c r="D3">
        <v>6.1507183662623248</v>
      </c>
      <c r="E3">
        <v>3.3346443574947813</v>
      </c>
      <c r="F3">
        <v>1.2301436732524655</v>
      </c>
      <c r="G3">
        <v>10.713627392117953</v>
      </c>
      <c r="H3">
        <v>34.338863342619632</v>
      </c>
      <c r="I3">
        <v>3.4752630956767829</v>
      </c>
      <c r="J3">
        <v>4.4957547791251842E-2</v>
      </c>
      <c r="K3">
        <v>1.8407013547545865</v>
      </c>
      <c r="L3">
        <v>42.960415713647478</v>
      </c>
      <c r="M3">
        <v>55.709359055752721</v>
      </c>
      <c r="N3">
        <v>123.60072624182128</v>
      </c>
      <c r="O3">
        <v>102.01812833056206</v>
      </c>
      <c r="P3">
        <v>0.21247512102127078</v>
      </c>
    </row>
    <row r="4" spans="1:16" x14ac:dyDescent="0.4">
      <c r="A4">
        <v>13.4</v>
      </c>
      <c r="B4">
        <v>1.386773429183801</v>
      </c>
      <c r="C4">
        <v>0.59823967969315051</v>
      </c>
      <c r="D4">
        <v>5.8898489874628668</v>
      </c>
      <c r="E4">
        <v>3.2300558987981005</v>
      </c>
      <c r="F4">
        <v>1.1779697974925736</v>
      </c>
      <c r="G4">
        <v>10.377603020141457</v>
      </c>
      <c r="H4">
        <v>33.394609263746716</v>
      </c>
      <c r="I4">
        <v>3.3791791057281899</v>
      </c>
      <c r="J4">
        <v>5.0379783124160311E-2</v>
      </c>
      <c r="K4">
        <v>1.9485437955092035</v>
      </c>
      <c r="L4">
        <v>41.044196559782712</v>
      </c>
      <c r="M4">
        <v>54.942407628077177</v>
      </c>
      <c r="N4">
        <v>121.3946716124008</v>
      </c>
      <c r="O4">
        <v>100.66035122045943</v>
      </c>
      <c r="P4">
        <v>0.22492384910583499</v>
      </c>
    </row>
    <row r="5" spans="1:16" x14ac:dyDescent="0.4">
      <c r="A5">
        <v>13.6</v>
      </c>
      <c r="B5">
        <v>1.3830738406771399</v>
      </c>
      <c r="C5">
        <v>0.57876270320310208</v>
      </c>
      <c r="D5">
        <v>5.6305992035704433</v>
      </c>
      <c r="E5">
        <v>3.1248944978781528</v>
      </c>
      <c r="F5">
        <v>1.1261198407140887</v>
      </c>
      <c r="G5">
        <v>10.039737885301147</v>
      </c>
      <c r="H5">
        <v>32.441320409636589</v>
      </c>
      <c r="I5">
        <v>3.2833265725371334</v>
      </c>
      <c r="J5">
        <v>5.6239844131817859E-2</v>
      </c>
      <c r="K5">
        <v>2.0587522121486068</v>
      </c>
      <c r="L5">
        <v>39.14793945798926</v>
      </c>
      <c r="M5">
        <v>54.148825673905428</v>
      </c>
      <c r="N5">
        <v>119.17560165748561</v>
      </c>
      <c r="O5">
        <v>99.294200969321182</v>
      </c>
      <c r="P5">
        <v>0.23764562606811526</v>
      </c>
    </row>
    <row r="6" spans="1:16" x14ac:dyDescent="0.4">
      <c r="A6">
        <v>13.8</v>
      </c>
      <c r="B6">
        <v>1.3817276925012372</v>
      </c>
      <c r="C6">
        <v>0.55923257458297526</v>
      </c>
      <c r="D6">
        <v>5.3737771218110009</v>
      </c>
      <c r="E6">
        <v>3.019446114404019</v>
      </c>
      <c r="F6">
        <v>1.0747554243622002</v>
      </c>
      <c r="G6">
        <v>9.7009507258537226</v>
      </c>
      <c r="H6">
        <v>31.481394089697208</v>
      </c>
      <c r="I6">
        <v>3.1880103460019091</v>
      </c>
      <c r="J6">
        <v>6.2547719585357042E-2</v>
      </c>
      <c r="K6">
        <v>2.1711396812179102</v>
      </c>
      <c r="L6">
        <v>37.277440955949636</v>
      </c>
      <c r="M6">
        <v>53.330622898305414</v>
      </c>
      <c r="N6">
        <v>116.94940812093438</v>
      </c>
      <c r="O6">
        <v>97.923215187217309</v>
      </c>
      <c r="P6">
        <v>0.2506183385848999</v>
      </c>
    </row>
    <row r="7" spans="1:16" x14ac:dyDescent="0.4">
      <c r="A7">
        <v>14</v>
      </c>
      <c r="B7">
        <v>1.3828734966889733</v>
      </c>
      <c r="C7">
        <v>0.53970095143405294</v>
      </c>
      <c r="D7">
        <v>5.1201449128229575</v>
      </c>
      <c r="E7">
        <v>2.9139896615695342</v>
      </c>
      <c r="F7">
        <v>1.0240289825645914</v>
      </c>
      <c r="G7">
        <v>9.3621376409669335</v>
      </c>
      <c r="H7">
        <v>30.517193307426762</v>
      </c>
      <c r="I7">
        <v>3.093525783917825</v>
      </c>
      <c r="J7">
        <v>6.9311380901237826E-2</v>
      </c>
      <c r="K7">
        <v>2.2855161810834148</v>
      </c>
      <c r="L7">
        <v>35.438223078518938</v>
      </c>
      <c r="M7">
        <v>52.489959390518749</v>
      </c>
      <c r="N7">
        <v>114.7219821518318</v>
      </c>
      <c r="O7">
        <v>96.551086194584613</v>
      </c>
      <c r="P7">
        <v>0.26382100582122803</v>
      </c>
    </row>
    <row r="8" spans="1:16" x14ac:dyDescent="0.4">
      <c r="A8">
        <v>14.2</v>
      </c>
      <c r="B8">
        <v>1.3866352660625836</v>
      </c>
      <c r="C8">
        <v>0.52021786345708898</v>
      </c>
      <c r="D8">
        <v>4.8704142116592086</v>
      </c>
      <c r="E8">
        <v>2.8087952630985504</v>
      </c>
      <c r="F8">
        <v>0.97408284233184195</v>
      </c>
      <c r="G8">
        <v>9.0241664907832337</v>
      </c>
      <c r="H8">
        <v>29.551032288051786</v>
      </c>
      <c r="I8">
        <v>3.0001563132747018</v>
      </c>
      <c r="J8">
        <v>7.6536696745555841E-2</v>
      </c>
      <c r="K8">
        <v>2.4016896246588844</v>
      </c>
      <c r="L8">
        <v>33.635426936917916</v>
      </c>
      <c r="M8">
        <v>51.62909112294539</v>
      </c>
      <c r="N8">
        <v>112.49906304710747</v>
      </c>
      <c r="O8">
        <v>95.181323661611302</v>
      </c>
      <c r="P8">
        <v>0.27723085880279541</v>
      </c>
    </row>
    <row r="9" spans="1:16" x14ac:dyDescent="0.4">
      <c r="A9">
        <v>14.4</v>
      </c>
      <c r="B9">
        <v>1.3931215800694123</v>
      </c>
      <c r="C9">
        <v>0.50083158466197597</v>
      </c>
      <c r="D9">
        <v>4.625244427545919</v>
      </c>
      <c r="E9">
        <v>2.7041235632707861</v>
      </c>
      <c r="F9">
        <v>0.92504888550918407</v>
      </c>
      <c r="G9">
        <v>8.687874679653854</v>
      </c>
      <c r="H9">
        <v>28.585171283260575</v>
      </c>
      <c r="I9">
        <v>2.9081721618829968</v>
      </c>
      <c r="J9">
        <v>8.4227305243710623E-2</v>
      </c>
      <c r="K9">
        <v>2.5194658594055404</v>
      </c>
      <c r="L9">
        <v>31.873712402066445</v>
      </c>
      <c r="M9">
        <v>50.750305122076227</v>
      </c>
      <c r="N9">
        <v>110.28607004352271</v>
      </c>
      <c r="O9">
        <v>93.817263229266487</v>
      </c>
      <c r="P9">
        <v>0.29082596302032471</v>
      </c>
    </row>
    <row r="10" spans="1:16" x14ac:dyDescent="0.4">
      <c r="A10">
        <v>14.6</v>
      </c>
      <c r="B10">
        <v>1.402108846737836</v>
      </c>
      <c r="C10">
        <v>0.4821543441991783</v>
      </c>
      <c r="D10">
        <v>4.3922500709514791</v>
      </c>
      <c r="E10">
        <v>2.6032801508761518</v>
      </c>
      <c r="F10">
        <v>0.87845001419029622</v>
      </c>
      <c r="G10">
        <v>8.3638824845288919</v>
      </c>
      <c r="H10">
        <v>27.650206337896492</v>
      </c>
      <c r="I10">
        <v>2.8204715480432783</v>
      </c>
      <c r="J10">
        <v>9.2136907044426605E-2</v>
      </c>
      <c r="K10">
        <v>2.6351105471307212</v>
      </c>
      <c r="L10">
        <v>30.07637884661602</v>
      </c>
      <c r="M10">
        <v>50.038640145330234</v>
      </c>
      <c r="N10">
        <v>108.15286954912945</v>
      </c>
      <c r="O10">
        <v>92.501960717548911</v>
      </c>
      <c r="P10">
        <v>0.30417525768280035</v>
      </c>
    </row>
    <row r="11" spans="1:16" x14ac:dyDescent="0.4">
      <c r="A11">
        <v>14.8</v>
      </c>
      <c r="B11">
        <v>1.4114480103273757</v>
      </c>
      <c r="C11">
        <v>0.46705450656602776</v>
      </c>
      <c r="D11">
        <v>4.2377738077922036</v>
      </c>
      <c r="E11">
        <v>2.5217520923514019</v>
      </c>
      <c r="F11">
        <v>0.84755476155844067</v>
      </c>
      <c r="G11">
        <v>8.1019471332900661</v>
      </c>
      <c r="H11">
        <v>26.891013702576171</v>
      </c>
      <c r="I11">
        <v>2.7502648595250427</v>
      </c>
      <c r="J11">
        <v>9.8910314787331727E-2</v>
      </c>
      <c r="K11">
        <v>2.7302525202157164</v>
      </c>
      <c r="L11">
        <v>27.898035018967736</v>
      </c>
      <c r="M11">
        <v>50.359659787740178</v>
      </c>
      <c r="N11">
        <v>106.43389381726455</v>
      </c>
      <c r="O11">
        <v>91.444201752546306</v>
      </c>
      <c r="P11">
        <v>0.31515747308731085</v>
      </c>
    </row>
    <row r="12" spans="1:16" x14ac:dyDescent="0.4">
      <c r="A12">
        <v>15</v>
      </c>
      <c r="B12">
        <v>1.4225672653053947</v>
      </c>
      <c r="C12">
        <v>0.45216529165390323</v>
      </c>
      <c r="D12">
        <v>4.1696787881886577</v>
      </c>
      <c r="E12">
        <v>2.4413612421823712</v>
      </c>
      <c r="F12">
        <v>0.83393575763773153</v>
      </c>
      <c r="G12">
        <v>7.8436654330209468</v>
      </c>
      <c r="H12">
        <v>26.139400494026454</v>
      </c>
      <c r="I12">
        <v>2.6816786172738856</v>
      </c>
      <c r="J12">
        <v>0.10593826886100334</v>
      </c>
      <c r="K12">
        <v>2.8255855476606793</v>
      </c>
      <c r="L12">
        <v>25.859637390088452</v>
      </c>
      <c r="M12">
        <v>50.595415840317919</v>
      </c>
      <c r="N12">
        <v>104.7546223505563</v>
      </c>
      <c r="O12">
        <v>90.41693465641103</v>
      </c>
      <c r="P12">
        <v>0.32616192102432251</v>
      </c>
    </row>
    <row r="13" spans="1:16" x14ac:dyDescent="0.4">
      <c r="A13">
        <v>15.2</v>
      </c>
      <c r="B13">
        <v>1.4354458969281605</v>
      </c>
      <c r="C13">
        <v>0.43752119742580509</v>
      </c>
      <c r="D13">
        <v>4.1016022101256508</v>
      </c>
      <c r="E13">
        <v>2.3622938640902227</v>
      </c>
      <c r="F13">
        <v>0.82032044202513021</v>
      </c>
      <c r="G13">
        <v>7.5896358163851918</v>
      </c>
      <c r="H13">
        <v>25.39713716742218</v>
      </c>
      <c r="I13">
        <v>2.6148733910075537</v>
      </c>
      <c r="J13">
        <v>0.1132054079957633</v>
      </c>
      <c r="K13">
        <v>2.9208927569488896</v>
      </c>
      <c r="L13">
        <v>23.95202614764079</v>
      </c>
      <c r="M13">
        <v>50.742480120154426</v>
      </c>
      <c r="N13">
        <v>103.10162858707233</v>
      </c>
      <c r="O13">
        <v>89.405228565318694</v>
      </c>
      <c r="P13">
        <v>0.33716368675231934</v>
      </c>
    </row>
    <row r="14" spans="1:16" x14ac:dyDescent="0.4">
      <c r="A14">
        <v>15.4</v>
      </c>
      <c r="B14">
        <v>1.4500757458552547</v>
      </c>
      <c r="C14">
        <v>0.42312821850662841</v>
      </c>
      <c r="D14">
        <v>4.0335735800680395</v>
      </c>
      <c r="E14">
        <v>2.2845823246567156</v>
      </c>
      <c r="F14">
        <v>0.80671471601360789</v>
      </c>
      <c r="G14">
        <v>7.3399622715325794</v>
      </c>
      <c r="H14">
        <v>24.664569735861981</v>
      </c>
      <c r="I14">
        <v>2.5498755367075439</v>
      </c>
      <c r="J14">
        <v>0.12070822981980645</v>
      </c>
      <c r="K14">
        <v>3.0161328390295439</v>
      </c>
      <c r="L14">
        <v>22.169560885791263</v>
      </c>
      <c r="M14">
        <v>50.806340306450224</v>
      </c>
      <c r="N14">
        <v>101.47571485207763</v>
      </c>
      <c r="O14">
        <v>88.409581777412285</v>
      </c>
      <c r="P14">
        <v>0.34815728664398193</v>
      </c>
    </row>
    <row r="15" spans="1:16" x14ac:dyDescent="0.4">
      <c r="A15">
        <v>15.6</v>
      </c>
      <c r="B15">
        <v>1.4664465378850124</v>
      </c>
      <c r="C15">
        <v>0.40899117136661989</v>
      </c>
      <c r="D15">
        <v>3.9656187161725795</v>
      </c>
      <c r="E15">
        <v>2.2082526292918194</v>
      </c>
      <c r="F15">
        <v>0.79312374323451618</v>
      </c>
      <c r="G15">
        <v>7.0947283492837547</v>
      </c>
      <c r="H15">
        <v>23.941989972422018</v>
      </c>
      <c r="I15">
        <v>2.4867049873779123</v>
      </c>
      <c r="J15">
        <v>0.128443240931266</v>
      </c>
      <c r="K15">
        <v>3.1112696484831877</v>
      </c>
      <c r="L15">
        <v>20.506368245660628</v>
      </c>
      <c r="M15">
        <v>50.792540432010462</v>
      </c>
      <c r="N15">
        <v>99.877509896205169</v>
      </c>
      <c r="O15">
        <v>87.430449974458739</v>
      </c>
      <c r="P15">
        <v>0.35913920402526861</v>
      </c>
    </row>
    <row r="16" spans="1:16" x14ac:dyDescent="0.4">
      <c r="A16">
        <v>15.8</v>
      </c>
      <c r="B16">
        <v>1.4845459542257711</v>
      </c>
      <c r="C16">
        <v>0.39511405947390627</v>
      </c>
      <c r="D16">
        <v>3.8977612236111563</v>
      </c>
      <c r="E16">
        <v>2.133326393789801</v>
      </c>
      <c r="F16">
        <v>0.77955224472223128</v>
      </c>
      <c r="G16">
        <v>6.8540034973940696</v>
      </c>
      <c r="H16">
        <v>23.229653196253402</v>
      </c>
      <c r="I16">
        <v>2.4253770464899334</v>
      </c>
      <c r="J16">
        <v>0.13640684720090832</v>
      </c>
      <c r="K16">
        <v>3.2062701380691805</v>
      </c>
      <c r="L16">
        <v>18.956429787820177</v>
      </c>
      <c r="M16">
        <v>50.706540952923788</v>
      </c>
      <c r="N16">
        <v>98.307392604324704</v>
      </c>
      <c r="O16">
        <v>86.468009847584312</v>
      </c>
      <c r="P16">
        <v>0.37010514736175543</v>
      </c>
    </row>
    <row r="17" spans="1:16" x14ac:dyDescent="0.4">
      <c r="A17">
        <v>16</v>
      </c>
      <c r="B17">
        <v>1.5040890748415039</v>
      </c>
      <c r="C17">
        <v>0.38167691922575969</v>
      </c>
      <c r="D17">
        <v>3.8309099015014536</v>
      </c>
      <c r="E17">
        <v>2.0607756827708239</v>
      </c>
      <c r="F17">
        <v>0.76618198030029061</v>
      </c>
      <c r="G17">
        <v>6.6209107889786827</v>
      </c>
      <c r="H17">
        <v>22.440675545956587</v>
      </c>
      <c r="I17">
        <v>2.3666705409515547</v>
      </c>
      <c r="J17">
        <v>0.14448657752762478</v>
      </c>
      <c r="K17">
        <v>3.2998619890227636</v>
      </c>
      <c r="L17">
        <v>17.500505435222838</v>
      </c>
      <c r="M17">
        <v>50.501955230932531</v>
      </c>
      <c r="N17">
        <v>96.689706204569617</v>
      </c>
      <c r="O17">
        <v>85.438721443992392</v>
      </c>
      <c r="P17">
        <v>0.38090825080871582</v>
      </c>
    </row>
    <row r="18" spans="1:16" x14ac:dyDescent="0.4">
      <c r="A18">
        <v>16.2</v>
      </c>
      <c r="B18">
        <v>1.524453788967753</v>
      </c>
      <c r="C18">
        <v>0.36899320806881097</v>
      </c>
      <c r="D18">
        <v>3.7667185871988655</v>
      </c>
      <c r="E18">
        <v>1.9922929367547668</v>
      </c>
      <c r="F18">
        <v>0.75334371743977335</v>
      </c>
      <c r="G18">
        <v>6.4008877385577083</v>
      </c>
      <c r="H18">
        <v>21.432582787039536</v>
      </c>
      <c r="I18">
        <v>2.3118991775743836</v>
      </c>
      <c r="J18">
        <v>0.15246358269297425</v>
      </c>
      <c r="K18">
        <v>3.3897298290463853</v>
      </c>
      <c r="L18">
        <v>16.11486752005791</v>
      </c>
      <c r="M18">
        <v>50.097001448320746</v>
      </c>
      <c r="N18">
        <v>94.900990446297854</v>
      </c>
      <c r="O18">
        <v>84.205468349736194</v>
      </c>
      <c r="P18">
        <v>0.39128255844116216</v>
      </c>
    </row>
    <row r="19" spans="1:16" x14ac:dyDescent="0.4">
      <c r="A19">
        <v>16.399999999999999</v>
      </c>
      <c r="B19">
        <v>1.546316348707012</v>
      </c>
      <c r="C19">
        <v>0.35656132807650698</v>
      </c>
      <c r="D19">
        <v>3.7027220155643539</v>
      </c>
      <c r="E19">
        <v>1.9251698944936981</v>
      </c>
      <c r="F19">
        <v>0.74054440311287084</v>
      </c>
      <c r="G19">
        <v>6.1852331777964711</v>
      </c>
      <c r="H19">
        <v>20.456536578921696</v>
      </c>
      <c r="I19">
        <v>2.2588536085185011</v>
      </c>
      <c r="J19">
        <v>0.16062973884474399</v>
      </c>
      <c r="K19">
        <v>3.4793250293347038</v>
      </c>
      <c r="L19">
        <v>14.833191006180634</v>
      </c>
      <c r="M19">
        <v>49.646080365317871</v>
      </c>
      <c r="N19">
        <v>93.161518192985866</v>
      </c>
      <c r="O19">
        <v>83.010379918045189</v>
      </c>
      <c r="P19">
        <v>0.40162444114685059</v>
      </c>
    </row>
    <row r="20" spans="1:16" x14ac:dyDescent="0.4">
      <c r="A20">
        <v>16.600000000000001</v>
      </c>
      <c r="B20">
        <v>1.5696619800259717</v>
      </c>
      <c r="C20">
        <v>0.34437961375355658</v>
      </c>
      <c r="D20">
        <v>3.6389216619211595</v>
      </c>
      <c r="E20">
        <v>1.8593975635334692</v>
      </c>
      <c r="F20">
        <v>0.72778433238423201</v>
      </c>
      <c r="G20">
        <v>5.9739182155171493</v>
      </c>
      <c r="H20">
        <v>19.51194091078111</v>
      </c>
      <c r="I20">
        <v>2.2075207858174899</v>
      </c>
      <c r="J20">
        <v>0.16898290563780788</v>
      </c>
      <c r="K20">
        <v>3.5686455244351749</v>
      </c>
      <c r="L20">
        <v>13.64854025687503</v>
      </c>
      <c r="M20">
        <v>49.15446217202485</v>
      </c>
      <c r="N20">
        <v>91.470547622995085</v>
      </c>
      <c r="O20">
        <v>81.852844865224611</v>
      </c>
      <c r="P20">
        <v>0.41193473339080816</v>
      </c>
    </row>
    <row r="21" spans="1:16" x14ac:dyDescent="0.4">
      <c r="A21">
        <v>16.8</v>
      </c>
      <c r="B21">
        <v>1.5944769962721757</v>
      </c>
      <c r="C21">
        <v>0.33244583727513094</v>
      </c>
      <c r="D21">
        <v>3.5753160509460402</v>
      </c>
      <c r="E21">
        <v>1.7949639152524854</v>
      </c>
      <c r="F21">
        <v>0.71506321018920815</v>
      </c>
      <c r="G21">
        <v>5.7669042058684994</v>
      </c>
      <c r="H21">
        <v>18.598161010751248</v>
      </c>
      <c r="I21">
        <v>2.1578852954706207</v>
      </c>
      <c r="J21">
        <v>0.17752133009717208</v>
      </c>
      <c r="K21">
        <v>3.6576933798003441</v>
      </c>
      <c r="L21">
        <v>12.554297310918411</v>
      </c>
      <c r="M21">
        <v>48.627151104112478</v>
      </c>
      <c r="N21">
        <v>89.827352507865228</v>
      </c>
      <c r="O21">
        <v>80.732252219122572</v>
      </c>
      <c r="P21">
        <v>0.42221403121948242</v>
      </c>
    </row>
    <row r="22" spans="1:16" x14ac:dyDescent="0.4">
      <c r="A22" s="7">
        <v>17</v>
      </c>
      <c r="B22" s="7">
        <v>1.620747896994595</v>
      </c>
      <c r="C22" s="7">
        <v>0.32075779628808587</v>
      </c>
      <c r="D22" s="7">
        <v>3.511903707315752</v>
      </c>
      <c r="E22" s="7">
        <v>1.7318570585575848</v>
      </c>
      <c r="F22" s="7">
        <v>0.70238074146315055</v>
      </c>
      <c r="G22" s="7">
        <v>5.564152944854003</v>
      </c>
      <c r="H22" s="7">
        <v>17.714570222082635</v>
      </c>
      <c r="I22" s="7">
        <v>2.1099319098714995</v>
      </c>
      <c r="J22" s="7">
        <v>0.18624328471952753</v>
      </c>
      <c r="K22" s="7">
        <v>3.7464706608827449</v>
      </c>
      <c r="L22" s="7">
        <v>11.544149362134226</v>
      </c>
      <c r="M22" s="7">
        <v>48.068739429883131</v>
      </c>
      <c r="N22" s="7">
        <v>88.231032008206157</v>
      </c>
      <c r="O22" s="7">
        <v>79.647743196807212</v>
      </c>
      <c r="P22" s="7">
        <v>0.43246150016784668</v>
      </c>
    </row>
    <row r="23" spans="1:16" x14ac:dyDescent="0.4">
      <c r="A23">
        <v>17.2</v>
      </c>
      <c r="B23">
        <v>1.648464024691721</v>
      </c>
      <c r="C23">
        <v>0.30931225518590572</v>
      </c>
      <c r="D23">
        <v>3.4486772544140818</v>
      </c>
      <c r="E23">
        <v>1.6700595235445352</v>
      </c>
      <c r="F23">
        <v>0.68973545088281663</v>
      </c>
      <c r="G23">
        <v>5.365608304735745</v>
      </c>
      <c r="H23">
        <v>16.860471391200054</v>
      </c>
      <c r="I23">
        <v>2.0636413370021613</v>
      </c>
      <c r="J23">
        <v>0.19514790814753374</v>
      </c>
      <c r="K23">
        <v>3.834987694945085</v>
      </c>
      <c r="L23">
        <v>10.612153295855325</v>
      </c>
      <c r="M23">
        <v>47.483711615489746</v>
      </c>
      <c r="N23">
        <v>86.680946363986578</v>
      </c>
      <c r="O23">
        <v>78.598838706209534</v>
      </c>
      <c r="P23">
        <v>0.44267868995666515</v>
      </c>
    </row>
    <row r="24" spans="1:16" x14ac:dyDescent="0.4">
      <c r="A24">
        <v>17.399999999999999</v>
      </c>
      <c r="B24">
        <v>1.677612672390308</v>
      </c>
      <c r="C24">
        <v>0.29810712016035668</v>
      </c>
      <c r="D24">
        <v>3.3856352169177852</v>
      </c>
      <c r="E24">
        <v>1.6095600051831522</v>
      </c>
      <c r="F24">
        <v>0.677127043383557</v>
      </c>
      <c r="G24">
        <v>5.1712339644347551</v>
      </c>
      <c r="H24">
        <v>16.035261035082879</v>
      </c>
      <c r="I24">
        <v>2.018999142917917</v>
      </c>
      <c r="J24">
        <v>0.20423358142279199</v>
      </c>
      <c r="K24">
        <v>3.923246547439899</v>
      </c>
      <c r="L24">
        <v>9.7526394590458683</v>
      </c>
      <c r="M24">
        <v>46.875884116283544</v>
      </c>
      <c r="N24">
        <v>85.175935299442159</v>
      </c>
      <c r="O24">
        <v>77.584521990422047</v>
      </c>
      <c r="P24">
        <v>0.45286691188812256</v>
      </c>
    </row>
    <row r="25" spans="1:16" x14ac:dyDescent="0.4">
      <c r="A25">
        <v>17.600000000000001</v>
      </c>
      <c r="B25">
        <v>1.7081857241108112</v>
      </c>
      <c r="C25">
        <v>0.28713879219666688</v>
      </c>
      <c r="D25">
        <v>3.3227672675641617</v>
      </c>
      <c r="E25">
        <v>1.5503390714309133</v>
      </c>
      <c r="F25">
        <v>0.66455345351283235</v>
      </c>
      <c r="G25">
        <v>4.9809674922069824</v>
      </c>
      <c r="H25">
        <v>15.238232720447048</v>
      </c>
      <c r="I25">
        <v>1.9759851234943746</v>
      </c>
      <c r="J25">
        <v>0.21350002947937546</v>
      </c>
      <c r="K25">
        <v>4.0112616765349722</v>
      </c>
      <c r="L25">
        <v>8.9603313891658978</v>
      </c>
      <c r="M25">
        <v>46.249128305212942</v>
      </c>
      <c r="N25">
        <v>83.71532134639844</v>
      </c>
      <c r="O25">
        <v>76.604220715836192</v>
      </c>
      <c r="P25">
        <v>0.46302676200866699</v>
      </c>
    </row>
    <row r="26" spans="1:16" x14ac:dyDescent="0.4">
      <c r="A26">
        <v>17.8</v>
      </c>
      <c r="B26">
        <v>1.7401760873173842</v>
      </c>
      <c r="C26">
        <v>0.27640381228347732</v>
      </c>
      <c r="D26">
        <v>3.2600630790905107</v>
      </c>
      <c r="E26">
        <v>1.4923780461611378</v>
      </c>
      <c r="F26">
        <v>0.65201261581810221</v>
      </c>
      <c r="G26">
        <v>4.7947488849333642</v>
      </c>
      <c r="H26">
        <v>14.46870158420049</v>
      </c>
      <c r="I26">
        <v>1.9345800980752152</v>
      </c>
      <c r="J26">
        <v>0.22294711725477048</v>
      </c>
      <c r="K26">
        <v>4.0990475403980859</v>
      </c>
      <c r="L26">
        <v>8.2302637672150247</v>
      </c>
      <c r="M26">
        <v>45.606951210645406</v>
      </c>
      <c r="N26">
        <v>82.298314714297462</v>
      </c>
      <c r="O26">
        <v>75.656941156685619</v>
      </c>
      <c r="P26">
        <v>0.47315216064453131</v>
      </c>
    </row>
    <row r="27" spans="1:16" x14ac:dyDescent="0.4">
      <c r="A27">
        <v>18</v>
      </c>
      <c r="B27">
        <v>1.7735752702233312</v>
      </c>
      <c r="C27">
        <v>0.26589959661589219</v>
      </c>
      <c r="D27">
        <v>3.1975167502038588</v>
      </c>
      <c r="E27">
        <v>1.4356629787207205</v>
      </c>
      <c r="F27">
        <v>0.63950335004077186</v>
      </c>
      <c r="G27">
        <v>4.6125333216125552</v>
      </c>
      <c r="H27">
        <v>13.726055296402397</v>
      </c>
      <c r="I27">
        <v>1.8947686673747841</v>
      </c>
      <c r="J27">
        <v>0.23257416034342152</v>
      </c>
      <c r="K27">
        <v>4.1866124008393992</v>
      </c>
      <c r="L27">
        <v>7.5577575312185292</v>
      </c>
      <c r="M27">
        <v>44.952342174989511</v>
      </c>
      <c r="N27">
        <v>80.923796929050141</v>
      </c>
      <c r="O27">
        <v>74.742752112202439</v>
      </c>
      <c r="P27">
        <v>0.4832674264907838</v>
      </c>
    </row>
    <row r="28" spans="1:16" x14ac:dyDescent="0.4">
      <c r="A28">
        <v>18.2</v>
      </c>
      <c r="B28">
        <v>1.8083795733469565</v>
      </c>
      <c r="C28">
        <v>0.25562243926076089</v>
      </c>
      <c r="D28">
        <v>3.1351150029950206</v>
      </c>
      <c r="E28">
        <v>1.380173859786241</v>
      </c>
      <c r="F28">
        <v>0.62702300059900429</v>
      </c>
      <c r="G28">
        <v>4.4342565157982285</v>
      </c>
      <c r="H28">
        <v>13.009611525451573</v>
      </c>
      <c r="I28">
        <v>1.8565315900753547</v>
      </c>
      <c r="J28">
        <v>0.24238172646069284</v>
      </c>
      <c r="K28">
        <v>4.2739748469317709</v>
      </c>
      <c r="L28">
        <v>6.9384781646080249</v>
      </c>
      <c r="M28">
        <v>44.288296414382543</v>
      </c>
      <c r="N28">
        <v>79.591022550701595</v>
      </c>
      <c r="O28">
        <v>73.860044757268895</v>
      </c>
      <c r="P28">
        <v>0.49335241317749023</v>
      </c>
    </row>
    <row r="29" spans="1:16" x14ac:dyDescent="0.4">
      <c r="A29">
        <v>18.399999999999999</v>
      </c>
      <c r="B29">
        <v>1.8445865827625463</v>
      </c>
      <c r="C29">
        <v>0.24556881014426829</v>
      </c>
      <c r="D29">
        <v>3.0728445595548091</v>
      </c>
      <c r="E29">
        <v>1.3258916295458267</v>
      </c>
      <c r="F29">
        <v>0.61456891191096197</v>
      </c>
      <c r="G29">
        <v>4.2598572316581169</v>
      </c>
      <c r="H29">
        <v>12.318712077138084</v>
      </c>
      <c r="I29">
        <v>1.8198509104195073</v>
      </c>
      <c r="J29">
        <v>0.25237055918128498</v>
      </c>
      <c r="K29">
        <v>4.3611534677480659</v>
      </c>
      <c r="L29">
        <v>6.36837677354319</v>
      </c>
      <c r="M29">
        <v>43.617505832691684</v>
      </c>
      <c r="N29">
        <v>78.2991790206936</v>
      </c>
      <c r="O29">
        <v>73.008453003894587</v>
      </c>
      <c r="P29">
        <v>0.50341558456420898</v>
      </c>
    </row>
    <row r="30" spans="1:16" x14ac:dyDescent="0.4">
      <c r="A30">
        <v>18.600000000000001</v>
      </c>
      <c r="B30">
        <v>1.8821951631366902</v>
      </c>
      <c r="C30">
        <v>0.23573535409924781</v>
      </c>
      <c r="D30">
        <v>3.0106921419740349</v>
      </c>
      <c r="E30">
        <v>1.2727981725553412</v>
      </c>
      <c r="F30">
        <v>0.60213842839480725</v>
      </c>
      <c r="G30">
        <v>4.0892772674478284</v>
      </c>
      <c r="H30">
        <v>11.652722015703299</v>
      </c>
      <c r="I30">
        <v>1.7847099512437294</v>
      </c>
      <c r="J30">
        <v>0.26254157698654684</v>
      </c>
      <c r="K30">
        <v>4.4481668523611484</v>
      </c>
      <c r="L30">
        <v>5.8436800229707959</v>
      </c>
      <c r="M30">
        <v>42.942383902373734</v>
      </c>
      <c r="N30">
        <v>77.047405352032285</v>
      </c>
      <c r="O30">
        <v>72.187249182933442</v>
      </c>
      <c r="P30">
        <v>0.5134587287902832</v>
      </c>
    </row>
    <row r="31" spans="1:16" x14ac:dyDescent="0.4">
      <c r="A31">
        <v>18.8</v>
      </c>
      <c r="B31">
        <v>1.9212045064749741</v>
      </c>
      <c r="C31">
        <v>0.22611911627666911</v>
      </c>
      <c r="D31">
        <v>2.9486459476667597</v>
      </c>
      <c r="E31">
        <v>1.2208775347952421</v>
      </c>
      <c r="F31">
        <v>0.58972918953335207</v>
      </c>
      <c r="G31">
        <v>3.9224653657010604</v>
      </c>
      <c r="H31">
        <v>11.011043781066334</v>
      </c>
      <c r="I31">
        <v>1.7510940895919385</v>
      </c>
      <c r="J31">
        <v>0.27289562382612764</v>
      </c>
      <c r="K31">
        <v>4.5350315243913357</v>
      </c>
      <c r="L31">
        <v>5.3608734826860216</v>
      </c>
      <c r="M31">
        <v>42.26503661452368</v>
      </c>
      <c r="N31">
        <v>75.834737094701211</v>
      </c>
      <c r="O31">
        <v>71.395719642929521</v>
      </c>
      <c r="P31">
        <v>0.52348661422729492</v>
      </c>
    </row>
    <row r="32" spans="1:16" x14ac:dyDescent="0.4">
      <c r="A32">
        <v>19</v>
      </c>
      <c r="B32">
        <v>1.9616198310183133</v>
      </c>
      <c r="C32">
        <v>0.21671618849601398</v>
      </c>
      <c r="D32">
        <v>2.8866867974308192</v>
      </c>
      <c r="E32">
        <v>1.1701086149545252</v>
      </c>
      <c r="F32">
        <v>0.57733735948616394</v>
      </c>
      <c r="G32">
        <v>3.7593537316069301</v>
      </c>
      <c r="H32">
        <v>10.393026957017923</v>
      </c>
      <c r="I32">
        <v>1.718986094395057</v>
      </c>
      <c r="J32">
        <v>0.28343496456736533</v>
      </c>
      <c r="K32">
        <v>4.6217743347216516</v>
      </c>
      <c r="L32">
        <v>4.9167175701495927</v>
      </c>
      <c r="M32">
        <v>41.587596573850888</v>
      </c>
      <c r="N32">
        <v>74.660537130239121</v>
      </c>
      <c r="O32">
        <v>70.633252750421377</v>
      </c>
      <c r="P32">
        <v>0.53349888324737549</v>
      </c>
    </row>
    <row r="33" spans="1:16" x14ac:dyDescent="0.4">
      <c r="A33">
        <v>19.2</v>
      </c>
      <c r="B33">
        <v>2.0034441146851356</v>
      </c>
      <c r="C33">
        <v>0.20752377826642537</v>
      </c>
      <c r="D33">
        <v>2.8248014133570285</v>
      </c>
      <c r="E33">
        <v>1.1204763356288134</v>
      </c>
      <c r="F33">
        <v>0.56496028267140586</v>
      </c>
      <c r="G33">
        <v>3.5998939241098942</v>
      </c>
      <c r="H33">
        <v>9.7981059964988351</v>
      </c>
      <c r="I33">
        <v>1.6883734017316363</v>
      </c>
      <c r="J33">
        <v>0.29416108036791799</v>
      </c>
      <c r="K33">
        <v>4.7084138724249591</v>
      </c>
      <c r="L33">
        <v>4.5081869878005367</v>
      </c>
      <c r="M33">
        <v>40.911759781266881</v>
      </c>
      <c r="N33">
        <v>73.523856620705828</v>
      </c>
      <c r="O33">
        <v>69.899097202873548</v>
      </c>
      <c r="P33">
        <v>0.54349946975708008</v>
      </c>
    </row>
    <row r="34" spans="1:16" x14ac:dyDescent="0.4">
      <c r="A34">
        <v>19.399999999999999</v>
      </c>
      <c r="B34">
        <v>2.0466857886408079</v>
      </c>
      <c r="C34">
        <v>0.19853841692151131</v>
      </c>
      <c r="D34">
        <v>2.7629706162432277</v>
      </c>
      <c r="E34">
        <v>1.071961968561322</v>
      </c>
      <c r="F34">
        <v>0.55259412324864565</v>
      </c>
      <c r="G34">
        <v>3.4440257726060182</v>
      </c>
      <c r="H34">
        <v>9.2256814355586467</v>
      </c>
      <c r="I34">
        <v>1.659241993440177</v>
      </c>
      <c r="J34">
        <v>0.30507667560924878</v>
      </c>
      <c r="K34">
        <v>4.7949769883842794</v>
      </c>
      <c r="L34">
        <v>4.132495178396673</v>
      </c>
      <c r="M34">
        <v>40.239217668964464</v>
      </c>
      <c r="N34">
        <v>72.423997099389737</v>
      </c>
      <c r="O34">
        <v>69.192719729915297</v>
      </c>
      <c r="P34">
        <v>0.55349183082580566</v>
      </c>
    </row>
    <row r="35" spans="1:16" x14ac:dyDescent="0.4">
      <c r="A35">
        <v>19.600000000000001</v>
      </c>
      <c r="B35">
        <v>2.0913529244517313</v>
      </c>
      <c r="C35">
        <v>0.18975729767987451</v>
      </c>
      <c r="D35">
        <v>2.701178177533746</v>
      </c>
      <c r="E35">
        <v>1.0245503591892278</v>
      </c>
      <c r="F35">
        <v>0.54023563550674925</v>
      </c>
      <c r="G35">
        <v>3.2917005881432071</v>
      </c>
      <c r="H35">
        <v>8.675206609592875</v>
      </c>
      <c r="I35">
        <v>1.6315809454802701</v>
      </c>
      <c r="J35">
        <v>0.31618416685814588</v>
      </c>
      <c r="K35">
        <v>4.8814864025775551</v>
      </c>
      <c r="L35">
        <v>3.78705412063605</v>
      </c>
      <c r="M35">
        <v>39.571369057853104</v>
      </c>
      <c r="N35">
        <v>71.360108604975736</v>
      </c>
      <c r="O35">
        <v>68.513378106860998</v>
      </c>
      <c r="P35">
        <v>0.56347823143005382</v>
      </c>
    </row>
    <row r="36" spans="1:16" x14ac:dyDescent="0.4">
      <c r="A36">
        <v>19.8</v>
      </c>
      <c r="B36">
        <v>2.1374607133172709</v>
      </c>
      <c r="C36">
        <v>0.18117680999797761</v>
      </c>
      <c r="D36">
        <v>2.6394004920566934</v>
      </c>
      <c r="E36">
        <v>0.97822201322312385</v>
      </c>
      <c r="F36">
        <v>0.52788009841133887</v>
      </c>
      <c r="G36">
        <v>3.1428557389890805</v>
      </c>
      <c r="H36">
        <v>8.1460947549376979</v>
      </c>
      <c r="I36">
        <v>1.6053778190692964</v>
      </c>
      <c r="J36">
        <v>0.32748754116843276</v>
      </c>
      <c r="K36">
        <v>4.9679751622454296</v>
      </c>
      <c r="L36">
        <v>3.4694855268584743</v>
      </c>
      <c r="M36">
        <v>38.909662048708746</v>
      </c>
      <c r="N36">
        <v>70.331629587490937</v>
      </c>
      <c r="O36">
        <v>67.860668268284272</v>
      </c>
      <c r="P36">
        <v>0.57346248626708984</v>
      </c>
    </row>
    <row r="37" spans="1:16" x14ac:dyDescent="0.4">
      <c r="A37">
        <v>20</v>
      </c>
      <c r="B37">
        <v>2.185021952757304</v>
      </c>
      <c r="C37">
        <v>0.17279443803745775</v>
      </c>
      <c r="D37">
        <v>2.5776198559331553</v>
      </c>
      <c r="E37">
        <v>0.93296334697937899</v>
      </c>
      <c r="F37">
        <v>0.51552397118663107</v>
      </c>
      <c r="G37">
        <v>2.997447583150842</v>
      </c>
      <c r="H37">
        <v>7.6378373865229774</v>
      </c>
      <c r="I37">
        <v>1.5806246891722804</v>
      </c>
      <c r="J37">
        <v>0.33898998089976656</v>
      </c>
      <c r="K37">
        <v>5.0544680528183825</v>
      </c>
      <c r="L37">
        <v>3.1775775448208798</v>
      </c>
      <c r="M37">
        <v>38.255190147790707</v>
      </c>
      <c r="N37">
        <v>69.337733694263477</v>
      </c>
      <c r="O37">
        <v>67.233821437674536</v>
      </c>
      <c r="P37">
        <v>0.58344602584838867</v>
      </c>
    </row>
    <row r="38" spans="1:16" x14ac:dyDescent="0.4">
      <c r="A38">
        <v>20.2</v>
      </c>
      <c r="B38">
        <v>2.2354128207167823</v>
      </c>
      <c r="C38">
        <v>0.16438672304467833</v>
      </c>
      <c r="D38">
        <v>2.5141278448477453</v>
      </c>
      <c r="E38">
        <v>0.8875678469320234</v>
      </c>
      <c r="F38">
        <v>0.50282556896954933</v>
      </c>
      <c r="G38">
        <v>2.8515998043035578</v>
      </c>
      <c r="H38">
        <v>7.2250212632397286</v>
      </c>
      <c r="I38">
        <v>1.5566980191154136</v>
      </c>
      <c r="J38">
        <v>0.35101790340747963</v>
      </c>
      <c r="K38">
        <v>5.143356868337956</v>
      </c>
      <c r="L38">
        <v>2.9119679947085695</v>
      </c>
      <c r="M38">
        <v>37.656020289617999</v>
      </c>
      <c r="N38">
        <v>68.440232888018812</v>
      </c>
      <c r="O38">
        <v>66.704446511654865</v>
      </c>
      <c r="P38">
        <v>0.59370517730712902</v>
      </c>
    </row>
    <row r="39" spans="1:16" x14ac:dyDescent="0.4">
      <c r="A39">
        <v>20.399999999999999</v>
      </c>
      <c r="B39">
        <v>2.2912585680954924</v>
      </c>
      <c r="C39">
        <v>0.15558748894499153</v>
      </c>
      <c r="D39">
        <v>2.4459147993847621</v>
      </c>
      <c r="E39">
        <v>0.84005843060046725</v>
      </c>
      <c r="F39">
        <v>0.48918295987695248</v>
      </c>
      <c r="G39">
        <v>2.6989603832362707</v>
      </c>
      <c r="H39">
        <v>7.0289927657588267</v>
      </c>
      <c r="I39">
        <v>1.5327002463517458</v>
      </c>
      <c r="J39">
        <v>0.36417382628039163</v>
      </c>
      <c r="K39">
        <v>5.2388551319861323</v>
      </c>
      <c r="L39">
        <v>2.6742482629788293</v>
      </c>
      <c r="M39">
        <v>37.189202922153136</v>
      </c>
      <c r="N39">
        <v>67.73963599583341</v>
      </c>
      <c r="O39">
        <v>66.389188740975086</v>
      </c>
      <c r="P39">
        <v>0.60472917556762695</v>
      </c>
    </row>
    <row r="40" spans="1:16" x14ac:dyDescent="0.4">
      <c r="A40">
        <v>20.6</v>
      </c>
      <c r="B40">
        <v>2.3488912519855072</v>
      </c>
      <c r="C40">
        <v>0.14702772356605162</v>
      </c>
      <c r="D40">
        <v>2.3776810993963751</v>
      </c>
      <c r="E40">
        <v>0.79384196988566791</v>
      </c>
      <c r="F40">
        <v>0.47553621987927508</v>
      </c>
      <c r="G40">
        <v>2.5504750017688438</v>
      </c>
      <c r="H40">
        <v>6.8329049119546141</v>
      </c>
      <c r="I40">
        <v>1.5104652320821559</v>
      </c>
      <c r="J40">
        <v>0.37757586577174101</v>
      </c>
      <c r="K40">
        <v>5.3343823119698737</v>
      </c>
      <c r="L40">
        <v>2.4547015060710615</v>
      </c>
      <c r="M40">
        <v>36.720335953718219</v>
      </c>
      <c r="N40">
        <v>67.05566584121803</v>
      </c>
      <c r="O40">
        <v>66.080062375829058</v>
      </c>
      <c r="P40">
        <v>0.61575627326965332</v>
      </c>
    </row>
    <row r="41" spans="1:16" x14ac:dyDescent="0.4">
      <c r="A41">
        <v>20.8</v>
      </c>
      <c r="B41">
        <v>2.40831769549728</v>
      </c>
      <c r="C41">
        <v>0.13870693794398234</v>
      </c>
      <c r="D41">
        <v>2.3094208435896166</v>
      </c>
      <c r="E41">
        <v>0.74891582474099117</v>
      </c>
      <c r="F41">
        <v>0.46188416871792326</v>
      </c>
      <c r="G41">
        <v>2.4061351778945292</v>
      </c>
      <c r="H41">
        <v>6.6367407428775689</v>
      </c>
      <c r="I41">
        <v>1.4899928906082045</v>
      </c>
      <c r="J41">
        <v>0.39122543231699169</v>
      </c>
      <c r="K41">
        <v>5.429946670099338</v>
      </c>
      <c r="L41">
        <v>2.2519902323273975</v>
      </c>
      <c r="M41">
        <v>36.250404784608435</v>
      </c>
      <c r="N41">
        <v>66.388203193482326</v>
      </c>
      <c r="O41">
        <v>65.776970285137381</v>
      </c>
      <c r="P41">
        <v>0.62678742408752441</v>
      </c>
    </row>
    <row r="42" spans="1:16" x14ac:dyDescent="0.4">
      <c r="A42">
        <v>21</v>
      </c>
      <c r="B42">
        <v>2.4695507034714734</v>
      </c>
      <c r="C42">
        <v>0.13062403910486312</v>
      </c>
      <c r="D42">
        <v>2.2411222293785382</v>
      </c>
      <c r="E42">
        <v>0.70527409390816398</v>
      </c>
      <c r="F42">
        <v>0.44822444587570764</v>
      </c>
      <c r="G42">
        <v>2.2659219519056308</v>
      </c>
      <c r="H42">
        <v>6.440466340628654</v>
      </c>
      <c r="I42">
        <v>1.4712822095303113</v>
      </c>
      <c r="J42">
        <v>0.40512523174090326</v>
      </c>
      <c r="K42">
        <v>5.5255647299948443</v>
      </c>
      <c r="L42">
        <v>2.0648774944331798</v>
      </c>
      <c r="M42">
        <v>35.780447130616821</v>
      </c>
      <c r="N42">
        <v>65.737307085087892</v>
      </c>
      <c r="O42">
        <v>65.479914616508651</v>
      </c>
      <c r="P42">
        <v>0.63782119750976574</v>
      </c>
    </row>
    <row r="43" spans="1:16" x14ac:dyDescent="0.4">
      <c r="A43">
        <v>21.2</v>
      </c>
      <c r="B43">
        <v>2.5325987890085782</v>
      </c>
      <c r="C43">
        <v>0.12277876891530318</v>
      </c>
      <c r="D43">
        <v>2.1727793554701722</v>
      </c>
      <c r="E43">
        <v>0.66291538365602765</v>
      </c>
      <c r="F43">
        <v>0.43455587109403443</v>
      </c>
      <c r="G43">
        <v>2.1298308459884137</v>
      </c>
      <c r="H43">
        <v>6.2440647462583527</v>
      </c>
      <c r="I43">
        <v>1.454334790551471</v>
      </c>
      <c r="J43">
        <v>0.41927690530942496</v>
      </c>
      <c r="K43">
        <v>5.6212447534665593</v>
      </c>
      <c r="L43">
        <v>1.8922068119745228</v>
      </c>
      <c r="M43">
        <v>35.311256181692784</v>
      </c>
      <c r="N43">
        <v>65.102813272389611</v>
      </c>
      <c r="O43">
        <v>65.189074026208559</v>
      </c>
      <c r="P43">
        <v>0.64886903762817394</v>
      </c>
    </row>
    <row r="44" spans="1:16" x14ac:dyDescent="0.4">
      <c r="A44">
        <v>21.4</v>
      </c>
      <c r="B44">
        <v>2.5974739205779871</v>
      </c>
      <c r="C44">
        <v>0.11517063046228704</v>
      </c>
      <c r="D44">
        <v>2.1043833699250563</v>
      </c>
      <c r="E44">
        <v>0.62183701101842148</v>
      </c>
      <c r="F44">
        <v>0.42087667398501122</v>
      </c>
      <c r="G44">
        <v>1.9978532402432183</v>
      </c>
      <c r="H44">
        <v>6.0475105213423861</v>
      </c>
      <c r="I44">
        <v>1.439152234210137</v>
      </c>
      <c r="J44">
        <v>0.43368280520855196</v>
      </c>
      <c r="K44">
        <v>5.7169991332297228</v>
      </c>
      <c r="L44">
        <v>1.7329073673864042</v>
      </c>
      <c r="M44">
        <v>34.84361530838499</v>
      </c>
      <c r="N44">
        <v>64.484639646680563</v>
      </c>
      <c r="O44">
        <v>64.904064100633889</v>
      </c>
      <c r="P44">
        <v>0.65992212295532227</v>
      </c>
    </row>
    <row r="45" spans="1:16" x14ac:dyDescent="0.4">
      <c r="A45">
        <v>21.6</v>
      </c>
      <c r="B45">
        <v>2.66419482300293</v>
      </c>
      <c r="C45">
        <v>0.10779862826483616</v>
      </c>
      <c r="D45">
        <v>2.0359195195107631</v>
      </c>
      <c r="E45">
        <v>0.58203360112751856</v>
      </c>
      <c r="F45">
        <v>0.4071839039021527</v>
      </c>
      <c r="G45">
        <v>1.8699718661625222</v>
      </c>
      <c r="H45">
        <v>5.8507612685069645</v>
      </c>
      <c r="I45">
        <v>1.4257359851392</v>
      </c>
      <c r="J45">
        <v>0.4483466844556554</v>
      </c>
      <c r="K45">
        <v>5.8128485238097305</v>
      </c>
      <c r="L45">
        <v>1.5859895161809743</v>
      </c>
      <c r="M45">
        <v>34.378360601078143</v>
      </c>
      <c r="N45">
        <v>63.882863837968415</v>
      </c>
      <c r="O45">
        <v>64.625118338651163</v>
      </c>
      <c r="P45">
        <v>0.67098641395568859</v>
      </c>
    </row>
    <row r="46" spans="1:16" x14ac:dyDescent="0.4">
      <c r="A46">
        <v>21.8</v>
      </c>
      <c r="B46">
        <v>2.7327757884041661</v>
      </c>
      <c r="C46">
        <v>0.10066258150658217</v>
      </c>
      <c r="D46">
        <v>1.9673789522878353</v>
      </c>
      <c r="E46">
        <v>0.54350417770742709</v>
      </c>
      <c r="F46">
        <v>0.39347579045756709</v>
      </c>
      <c r="G46">
        <v>1.7461835871431302</v>
      </c>
      <c r="H46">
        <v>5.6537915493278037</v>
      </c>
      <c r="I46">
        <v>1.4140899545854861</v>
      </c>
      <c r="J46">
        <v>0.46327121133337779</v>
      </c>
      <c r="K46">
        <v>5.9088053179218303</v>
      </c>
      <c r="L46">
        <v>1.4505294262242989</v>
      </c>
      <c r="M46">
        <v>33.91610979825635</v>
      </c>
      <c r="N46">
        <v>63.297356050330436</v>
      </c>
      <c r="O46">
        <v>64.352094338026276</v>
      </c>
      <c r="P46">
        <v>0.68206262588500977</v>
      </c>
    </row>
    <row r="47" spans="1:16" x14ac:dyDescent="0.4">
      <c r="A47">
        <v>22</v>
      </c>
      <c r="B47">
        <v>2.801097641395228</v>
      </c>
      <c r="C47">
        <v>9.3965368983202679E-2</v>
      </c>
      <c r="D47">
        <v>1.9008064662710578</v>
      </c>
      <c r="E47">
        <v>0.50734413759149555</v>
      </c>
      <c r="F47">
        <v>0.38016129325421161</v>
      </c>
      <c r="G47">
        <v>1.6300077210675121</v>
      </c>
      <c r="H47">
        <v>5.4624776398129615</v>
      </c>
      <c r="I47">
        <v>1.4044883815434888</v>
      </c>
      <c r="J47">
        <v>0.47800112276604018</v>
      </c>
      <c r="K47">
        <v>6.0772254970886017</v>
      </c>
      <c r="L47">
        <v>1.3244012951516795</v>
      </c>
      <c r="M47">
        <v>33.413859378922218</v>
      </c>
      <c r="N47">
        <v>62.744835558601302</v>
      </c>
      <c r="O47">
        <v>64.092911619670488</v>
      </c>
      <c r="P47">
        <v>0.69282341003417969</v>
      </c>
    </row>
    <row r="48" spans="1:16" x14ac:dyDescent="0.4">
      <c r="A48">
        <v>22.2</v>
      </c>
      <c r="B48">
        <v>2.8685308924343307</v>
      </c>
      <c r="C48">
        <v>8.772966853457799E-2</v>
      </c>
      <c r="D48">
        <v>1.8366535103727886</v>
      </c>
      <c r="E48">
        <v>0.47367592449745721</v>
      </c>
      <c r="F48">
        <v>0.36733070207455776</v>
      </c>
      <c r="G48">
        <v>1.5218376581229456</v>
      </c>
      <c r="H48">
        <v>5.2781168996005867</v>
      </c>
      <c r="I48">
        <v>1.3968301590669587</v>
      </c>
      <c r="J48">
        <v>0.49241379254400258</v>
      </c>
      <c r="K48">
        <v>6.3277759380037599</v>
      </c>
      <c r="L48">
        <v>1.2069425767470219</v>
      </c>
      <c r="M48">
        <v>32.866551223610372</v>
      </c>
      <c r="N48">
        <v>62.227624880241692</v>
      </c>
      <c r="O48">
        <v>63.848725850521255</v>
      </c>
      <c r="P48">
        <v>0.70318937301635731</v>
      </c>
    </row>
    <row r="49" spans="1:16" x14ac:dyDescent="0.4">
      <c r="A49">
        <v>22.4</v>
      </c>
      <c r="B49">
        <v>2.9371922366700094</v>
      </c>
      <c r="C49">
        <v>8.1736604088646983E-2</v>
      </c>
      <c r="D49">
        <v>1.7728103723555473</v>
      </c>
      <c r="E49">
        <v>0.44131776802180239</v>
      </c>
      <c r="F49">
        <v>0.35456207447110949</v>
      </c>
      <c r="G49">
        <v>1.4178765772967856</v>
      </c>
      <c r="H49">
        <v>5.0946465042379137</v>
      </c>
      <c r="I49">
        <v>1.3907624815670256</v>
      </c>
      <c r="J49">
        <v>0.50696937985930202</v>
      </c>
      <c r="K49">
        <v>6.5835046192579165</v>
      </c>
      <c r="L49">
        <v>1.0988552306568864</v>
      </c>
      <c r="M49">
        <v>32.321050883449914</v>
      </c>
      <c r="N49">
        <v>61.727648194169738</v>
      </c>
      <c r="O49">
        <v>63.61118132114597</v>
      </c>
      <c r="P49">
        <v>0.71350646018981934</v>
      </c>
    </row>
    <row r="50" spans="1:16" x14ac:dyDescent="0.4">
      <c r="A50">
        <v>22.6</v>
      </c>
      <c r="B50">
        <v>3.0070526686866477</v>
      </c>
      <c r="C50">
        <v>7.5983613827162469E-2</v>
      </c>
      <c r="D50">
        <v>1.709282953512306</v>
      </c>
      <c r="E50">
        <v>0.41025583622321721</v>
      </c>
      <c r="F50">
        <v>0.34185659070246127</v>
      </c>
      <c r="G50">
        <v>1.3180800389878446</v>
      </c>
      <c r="H50">
        <v>4.9120834126744661</v>
      </c>
      <c r="I50">
        <v>1.3862631331206567</v>
      </c>
      <c r="J50">
        <v>0.52166342349435069</v>
      </c>
      <c r="K50">
        <v>6.8443609317583185</v>
      </c>
      <c r="L50">
        <v>0.99944059715300027</v>
      </c>
      <c r="M50">
        <v>31.777907731343308</v>
      </c>
      <c r="N50">
        <v>61.244815444619192</v>
      </c>
      <c r="O50">
        <v>63.380262474816782</v>
      </c>
      <c r="P50">
        <v>0.72377228736877453</v>
      </c>
    </row>
    <row r="51" spans="1:16" x14ac:dyDescent="0.4">
      <c r="A51">
        <v>22.8</v>
      </c>
      <c r="B51">
        <v>3.0780760930671467</v>
      </c>
      <c r="C51">
        <v>7.0468578560832926E-2</v>
      </c>
      <c r="D51">
        <v>1.6460830564290092</v>
      </c>
      <c r="E51">
        <v>0.38047868703240395</v>
      </c>
      <c r="F51">
        <v>0.32921661128580187</v>
      </c>
      <c r="G51">
        <v>1.2224112818345176</v>
      </c>
      <c r="H51">
        <v>4.7304615428092776</v>
      </c>
      <c r="I51">
        <v>1.3833096447888271</v>
      </c>
      <c r="J51">
        <v>0.53649000546117676</v>
      </c>
      <c r="K51">
        <v>7.1102649869075449</v>
      </c>
      <c r="L51">
        <v>0.90804791893172576</v>
      </c>
      <c r="M51">
        <v>31.237510671451236</v>
      </c>
      <c r="N51">
        <v>60.778856438248511</v>
      </c>
      <c r="O51">
        <v>63.15590318072578</v>
      </c>
      <c r="P51">
        <v>0.73398971557617188</v>
      </c>
    </row>
    <row r="52" spans="1:16" x14ac:dyDescent="0.4">
      <c r="A52">
        <v>23</v>
      </c>
      <c r="B52">
        <v>3.1502323542743973</v>
      </c>
      <c r="C52">
        <v>6.51887542790517E-2</v>
      </c>
      <c r="D52">
        <v>1.5832165823986288</v>
      </c>
      <c r="E52">
        <v>0.35197150480281275</v>
      </c>
      <c r="F52">
        <v>0.31664331647972577</v>
      </c>
      <c r="G52">
        <v>1.1308227057632463</v>
      </c>
      <c r="H52">
        <v>4.5497978535918699</v>
      </c>
      <c r="I52">
        <v>1.381878468798214</v>
      </c>
      <c r="J52">
        <v>0.5514444823498339</v>
      </c>
      <c r="K52">
        <v>7.3811560813984256</v>
      </c>
      <c r="L52">
        <v>0.82407634572154187</v>
      </c>
      <c r="M52">
        <v>30.700322704982998</v>
      </c>
      <c r="N52">
        <v>60.329664845478419</v>
      </c>
      <c r="O52">
        <v>62.937839214051301</v>
      </c>
      <c r="P52">
        <v>0.74414587020874035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2309-202B-4B2E-96CB-8957EDB3ABF0}">
  <dimension ref="A1:P52"/>
  <sheetViews>
    <sheetView workbookViewId="0">
      <selection activeCell="N1" activeCellId="1" sqref="A1:A1048576 N1:N1048576"/>
    </sheetView>
  </sheetViews>
  <sheetFormatPr defaultRowHeight="13.9" x14ac:dyDescent="0.4"/>
  <sheetData>
    <row r="1" spans="1:16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 x14ac:dyDescent="0.4">
      <c r="A2">
        <v>13</v>
      </c>
      <c r="B2">
        <v>3.3450460766609722</v>
      </c>
      <c r="C2">
        <v>5.241322426910569E-2</v>
      </c>
      <c r="D2">
        <v>1.419627577584311</v>
      </c>
      <c r="E2">
        <v>0.28299300426258739</v>
      </c>
      <c r="F2">
        <v>0.28392551551686224</v>
      </c>
      <c r="G2">
        <v>58.878670590818437</v>
      </c>
      <c r="H2">
        <v>23.272934313056599</v>
      </c>
      <c r="I2">
        <v>1.38519725483694</v>
      </c>
      <c r="J2">
        <v>0.59132196402280079</v>
      </c>
      <c r="K2">
        <v>8.1163835805582902</v>
      </c>
      <c r="L2">
        <v>10.257602108349847</v>
      </c>
      <c r="M2">
        <v>91.823546300038799</v>
      </c>
      <c r="N2">
        <v>147.18856614836866</v>
      </c>
      <c r="O2">
        <v>139.55820260132003</v>
      </c>
      <c r="P2">
        <v>0.77058202028274536</v>
      </c>
    </row>
    <row r="3" spans="1:16" x14ac:dyDescent="0.4">
      <c r="A3">
        <v>13.2</v>
      </c>
      <c r="B3">
        <v>3.2582754474446807</v>
      </c>
      <c r="C3">
        <v>5.7849776709849622E-2</v>
      </c>
      <c r="D3">
        <v>1.4914367234520884</v>
      </c>
      <c r="E3">
        <v>0.31234640370502686</v>
      </c>
      <c r="F3">
        <v>0.29828734469041768</v>
      </c>
      <c r="G3">
        <v>55.279938041469869</v>
      </c>
      <c r="H3">
        <v>22.749937025601824</v>
      </c>
      <c r="I3">
        <v>1.3824874573578931</v>
      </c>
      <c r="J3">
        <v>0.57364591301805234</v>
      </c>
      <c r="K3">
        <v>7.7882096665909248</v>
      </c>
      <c r="L3">
        <v>9.9509774451627759</v>
      </c>
      <c r="M3">
        <v>89.417282705419936</v>
      </c>
      <c r="N3">
        <v>143.35307721551771</v>
      </c>
      <c r="O3">
        <v>135.36951860052068</v>
      </c>
      <c r="P3">
        <v>0.75897717475891113</v>
      </c>
    </row>
    <row r="4" spans="1:16" x14ac:dyDescent="0.4">
      <c r="A4">
        <v>13.4</v>
      </c>
      <c r="B4">
        <v>3.1734344503735601</v>
      </c>
      <c r="C4">
        <v>6.3556942433212471E-2</v>
      </c>
      <c r="D4">
        <v>1.5632753757847251</v>
      </c>
      <c r="E4">
        <v>0.34316091657656012</v>
      </c>
      <c r="F4">
        <v>0.31265507515694518</v>
      </c>
      <c r="G4">
        <v>51.779572602339321</v>
      </c>
      <c r="H4">
        <v>22.215880914322881</v>
      </c>
      <c r="I4">
        <v>1.3817384353614486</v>
      </c>
      <c r="J4">
        <v>0.55623097829922208</v>
      </c>
      <c r="K4">
        <v>7.4684241877473916</v>
      </c>
      <c r="L4">
        <v>9.6488823396920083</v>
      </c>
      <c r="M4">
        <v>87.037483950396478</v>
      </c>
      <c r="N4">
        <v>139.57062738710607</v>
      </c>
      <c r="O4">
        <v>131.27028436510568</v>
      </c>
      <c r="P4">
        <v>0.74736803770065308</v>
      </c>
    </row>
    <row r="5" spans="1:16" x14ac:dyDescent="0.4">
      <c r="A5">
        <v>13.6</v>
      </c>
      <c r="B5">
        <v>3.0907856189988907</v>
      </c>
      <c r="C5">
        <v>6.9515541855755161E-2</v>
      </c>
      <c r="D5">
        <v>1.6349141218179375</v>
      </c>
      <c r="E5">
        <v>0.37533298718082192</v>
      </c>
      <c r="F5">
        <v>0.32698282436358744</v>
      </c>
      <c r="G5">
        <v>48.389007223773355</v>
      </c>
      <c r="H5">
        <v>21.672571542543</v>
      </c>
      <c r="I5">
        <v>1.3829456064645771</v>
      </c>
      <c r="J5">
        <v>0.53913181943221855</v>
      </c>
      <c r="K5">
        <v>7.1579244627242407</v>
      </c>
      <c r="L5">
        <v>9.3522649658810462</v>
      </c>
      <c r="M5">
        <v>84.691757665710909</v>
      </c>
      <c r="N5">
        <v>135.85311342662038</v>
      </c>
      <c r="O5">
        <v>127.2740614446394</v>
      </c>
      <c r="P5">
        <v>0.73579078912734996</v>
      </c>
    </row>
    <row r="6" spans="1:16" x14ac:dyDescent="0.4">
      <c r="A6">
        <v>13.8</v>
      </c>
      <c r="B6">
        <v>3.0105564264840674</v>
      </c>
      <c r="C6">
        <v>7.5703831224229398E-2</v>
      </c>
      <c r="D6">
        <v>1.7061331383885179</v>
      </c>
      <c r="E6">
        <v>0.40874521518342155</v>
      </c>
      <c r="F6">
        <v>0.34122662767770368</v>
      </c>
      <c r="G6">
        <v>45.118273173000752</v>
      </c>
      <c r="H6">
        <v>21.121869070716102</v>
      </c>
      <c r="I6">
        <v>1.3860799747383077</v>
      </c>
      <c r="J6">
        <v>0.52239744528921361</v>
      </c>
      <c r="K6">
        <v>6.8574617954925472</v>
      </c>
      <c r="L6">
        <v>9.0619754756625088</v>
      </c>
      <c r="M6">
        <v>82.387052566858003</v>
      </c>
      <c r="N6">
        <v>132.21125163532218</v>
      </c>
      <c r="O6">
        <v>123.39286001233852</v>
      </c>
      <c r="P6">
        <v>0.7242814302444458</v>
      </c>
    </row>
    <row r="7" spans="1:16" x14ac:dyDescent="0.4">
      <c r="A7">
        <v>14</v>
      </c>
      <c r="B7">
        <v>2.932939814820251</v>
      </c>
      <c r="C7">
        <v>8.2097784328000412E-2</v>
      </c>
      <c r="D7">
        <v>1.7767229295959617</v>
      </c>
      <c r="E7">
        <v>0.44326787665259609</v>
      </c>
      <c r="F7">
        <v>0.35534458591919238</v>
      </c>
      <c r="G7">
        <v>41.975784603302493</v>
      </c>
      <c r="H7">
        <v>20.565637669980294</v>
      </c>
      <c r="I7">
        <v>1.3910897539763254</v>
      </c>
      <c r="J7">
        <v>0.5060712583361473</v>
      </c>
      <c r="K7">
        <v>6.567648004778774</v>
      </c>
      <c r="L7">
        <v>8.7787667672090031</v>
      </c>
      <c r="M7">
        <v>80.129653713409837</v>
      </c>
      <c r="N7">
        <v>128.65458401622774</v>
      </c>
      <c r="O7">
        <v>119.63700351728973</v>
      </c>
      <c r="P7">
        <v>0.7128741741180421</v>
      </c>
    </row>
    <row r="8" spans="1:16" x14ac:dyDescent="0.4">
      <c r="A8">
        <v>14.2</v>
      </c>
      <c r="B8">
        <v>2.8624237366009342</v>
      </c>
      <c r="C8">
        <v>8.8279774117796431E-2</v>
      </c>
      <c r="D8">
        <v>1.842402845050729</v>
      </c>
      <c r="E8">
        <v>0.47664609154646992</v>
      </c>
      <c r="F8">
        <v>0.36848056901014575</v>
      </c>
      <c r="G8">
        <v>38.796133340039589</v>
      </c>
      <c r="H8">
        <v>20.440465809890032</v>
      </c>
      <c r="I8">
        <v>1.3974526452926872</v>
      </c>
      <c r="J8">
        <v>0.49111340832009648</v>
      </c>
      <c r="K8">
        <v>6.3050603241175533</v>
      </c>
      <c r="L8">
        <v>8.5192944607565</v>
      </c>
      <c r="M8">
        <v>78.05345283574367</v>
      </c>
      <c r="N8">
        <v>125.39271832240128</v>
      </c>
      <c r="O8">
        <v>116.28094711502378</v>
      </c>
      <c r="P8">
        <v>0.70225989818572998</v>
      </c>
    </row>
    <row r="9" spans="1:16" x14ac:dyDescent="0.4">
      <c r="A9">
        <v>14.4</v>
      </c>
      <c r="B9">
        <v>2.7961167018096629</v>
      </c>
      <c r="C9">
        <v>9.4440389359857227E-2</v>
      </c>
      <c r="D9">
        <v>1.9056049551188896</v>
      </c>
      <c r="E9">
        <v>0.50990889954518148</v>
      </c>
      <c r="F9">
        <v>0.38112099102377806</v>
      </c>
      <c r="G9">
        <v>35.738598081529375</v>
      </c>
      <c r="H9">
        <v>20.414571926285788</v>
      </c>
      <c r="I9">
        <v>1.40512410050735</v>
      </c>
      <c r="J9">
        <v>0.47693169405424907</v>
      </c>
      <c r="K9">
        <v>6.0587416754343169</v>
      </c>
      <c r="L9">
        <v>8.2732857024081206</v>
      </c>
      <c r="M9">
        <v>76.077671760441049</v>
      </c>
      <c r="N9">
        <v>122.2970769866857</v>
      </c>
      <c r="O9">
        <v>113.15003764235709</v>
      </c>
      <c r="P9">
        <v>0.69204598665237427</v>
      </c>
    </row>
    <row r="10" spans="1:16" x14ac:dyDescent="0.4">
      <c r="A10">
        <v>14.6</v>
      </c>
      <c r="B10">
        <v>2.7317433996547575</v>
      </c>
      <c r="C10">
        <v>0.10076685485758066</v>
      </c>
      <c r="D10">
        <v>1.9683976629871207</v>
      </c>
      <c r="E10">
        <v>0.54406717739453048</v>
      </c>
      <c r="F10">
        <v>0.39367953259742428</v>
      </c>
      <c r="G10">
        <v>32.89346472654244</v>
      </c>
      <c r="H10">
        <v>20.346527134318276</v>
      </c>
      <c r="I10">
        <v>1.4142499710884242</v>
      </c>
      <c r="J10">
        <v>0.46304760087328573</v>
      </c>
      <c r="K10">
        <v>5.9073791229428307</v>
      </c>
      <c r="L10">
        <v>8.0324397468195645</v>
      </c>
      <c r="M10">
        <v>74.136228022935029</v>
      </c>
      <c r="N10">
        <v>119.35067686326268</v>
      </c>
      <c r="O10">
        <v>110.19137079926013</v>
      </c>
      <c r="P10">
        <v>0.68189841508865368</v>
      </c>
    </row>
    <row r="11" spans="1:16" x14ac:dyDescent="0.4">
      <c r="A11">
        <v>14.8</v>
      </c>
      <c r="B11">
        <v>2.6695226485877011</v>
      </c>
      <c r="C11">
        <v>0.10722866839094587</v>
      </c>
      <c r="D11">
        <v>2.0305301637041131</v>
      </c>
      <c r="E11">
        <v>0.57895623545748864</v>
      </c>
      <c r="F11">
        <v>0.40610603274082274</v>
      </c>
      <c r="G11">
        <v>30.244258672514391</v>
      </c>
      <c r="H11">
        <v>20.233896843497376</v>
      </c>
      <c r="I11">
        <v>1.4247555511891008</v>
      </c>
      <c r="J11">
        <v>0.44951135102914175</v>
      </c>
      <c r="K11">
        <v>5.82039362193904</v>
      </c>
      <c r="L11">
        <v>7.7976277942990784</v>
      </c>
      <c r="M11">
        <v>72.236406340413936</v>
      </c>
      <c r="N11">
        <v>116.53326959260544</v>
      </c>
      <c r="O11">
        <v>107.38622508985632</v>
      </c>
      <c r="P11">
        <v>0.67185747623443604</v>
      </c>
    </row>
    <row r="12" spans="1:16" x14ac:dyDescent="0.4">
      <c r="A12">
        <v>15</v>
      </c>
      <c r="B12">
        <v>2.6099664924172008</v>
      </c>
      <c r="C12">
        <v>0.11375650777878532</v>
      </c>
      <c r="D12">
        <v>2.0914241305586132</v>
      </c>
      <c r="E12">
        <v>0.61420178475290221</v>
      </c>
      <c r="F12">
        <v>0.41828482611172269</v>
      </c>
      <c r="G12">
        <v>27.768077329844193</v>
      </c>
      <c r="H12">
        <v>20.066398268478256</v>
      </c>
      <c r="I12">
        <v>1.436475978326013</v>
      </c>
      <c r="J12">
        <v>0.43643976347598257</v>
      </c>
      <c r="K12">
        <v>5.7351420683427419</v>
      </c>
      <c r="L12">
        <v>7.5708762913909355</v>
      </c>
      <c r="M12">
        <v>70.395001896415252</v>
      </c>
      <c r="N12">
        <v>113.80610120306628</v>
      </c>
      <c r="O12">
        <v>104.70170867802463</v>
      </c>
      <c r="P12">
        <v>0.66201734542846691</v>
      </c>
    </row>
    <row r="13" spans="1:16" x14ac:dyDescent="0.4">
      <c r="A13">
        <v>15.2</v>
      </c>
      <c r="B13">
        <v>2.5530550226836746</v>
      </c>
      <c r="C13">
        <v>0.12033076375164148</v>
      </c>
      <c r="D13">
        <v>2.1510094856965791</v>
      </c>
      <c r="E13">
        <v>0.64969794959476734</v>
      </c>
      <c r="F13">
        <v>0.43020189713931578</v>
      </c>
      <c r="G13">
        <v>25.459610550167074</v>
      </c>
      <c r="H13">
        <v>19.84847188518966</v>
      </c>
      <c r="I13">
        <v>1.4493093343626891</v>
      </c>
      <c r="J13">
        <v>0.42383578431151447</v>
      </c>
      <c r="K13">
        <v>5.6517225711495875</v>
      </c>
      <c r="L13">
        <v>7.3522363437531029</v>
      </c>
      <c r="M13">
        <v>68.612930830467363</v>
      </c>
      <c r="N13">
        <v>111.17026708751358</v>
      </c>
      <c r="O13">
        <v>102.13691260856548</v>
      </c>
      <c r="P13">
        <v>0.65238857269287109</v>
      </c>
    </row>
    <row r="14" spans="1:16" x14ac:dyDescent="0.4">
      <c r="A14">
        <v>15.4</v>
      </c>
      <c r="B14">
        <v>2.498753674302034</v>
      </c>
      <c r="C14">
        <v>0.12693248768872264</v>
      </c>
      <c r="D14">
        <v>2.209227216188292</v>
      </c>
      <c r="E14">
        <v>0.6853424213157725</v>
      </c>
      <c r="F14">
        <v>0.44184544323765845</v>
      </c>
      <c r="G14">
        <v>23.312722905479504</v>
      </c>
      <c r="H14">
        <v>19.584713589960547</v>
      </c>
      <c r="I14">
        <v>1.4631519892938929</v>
      </c>
      <c r="J14">
        <v>0.4116994589083473</v>
      </c>
      <c r="K14">
        <v>5.5702177484611921</v>
      </c>
      <c r="L14">
        <v>7.1417087384596361</v>
      </c>
      <c r="M14">
        <v>66.890710871231363</v>
      </c>
      <c r="N14">
        <v>108.62626678203506</v>
      </c>
      <c r="O14">
        <v>99.690206072810312</v>
      </c>
      <c r="P14">
        <v>0.64297926425933849</v>
      </c>
    </row>
    <row r="15" spans="1:16" x14ac:dyDescent="0.4">
      <c r="A15">
        <v>15.6</v>
      </c>
      <c r="B15">
        <v>2.4470127834166542</v>
      </c>
      <c r="C15">
        <v>0.13354386482375755</v>
      </c>
      <c r="D15">
        <v>2.2660315870132175</v>
      </c>
      <c r="E15">
        <v>0.72103901323216268</v>
      </c>
      <c r="F15">
        <v>0.4532063174026435</v>
      </c>
      <c r="G15">
        <v>21.320698926385351</v>
      </c>
      <c r="H15">
        <v>19.279850715218441</v>
      </c>
      <c r="I15">
        <v>1.4779007521834784</v>
      </c>
      <c r="J15">
        <v>0.40002769284509576</v>
      </c>
      <c r="K15">
        <v>5.4906916293062968</v>
      </c>
      <c r="L15">
        <v>6.9392397968967687</v>
      </c>
      <c r="M15">
        <v>65.228419025031755</v>
      </c>
      <c r="N15">
        <v>106.17394585213798</v>
      </c>
      <c r="O15">
        <v>97.359524934964725</v>
      </c>
      <c r="P15">
        <v>0.63379907608032238</v>
      </c>
    </row>
    <row r="16" spans="1:16" x14ac:dyDescent="0.4">
      <c r="A16">
        <v>15.8</v>
      </c>
      <c r="B16">
        <v>2.3977744833502999</v>
      </c>
      <c r="C16">
        <v>0.14014773565018693</v>
      </c>
      <c r="D16">
        <v>2.3213842397670392</v>
      </c>
      <c r="E16">
        <v>0.75669507658247392</v>
      </c>
      <c r="F16">
        <v>0.46427684795340785</v>
      </c>
      <c r="G16">
        <v>19.476300239252666</v>
      </c>
      <c r="H16">
        <v>18.938533857829935</v>
      </c>
      <c r="I16">
        <v>1.493452861265246</v>
      </c>
      <c r="J16">
        <v>0.38881567271091133</v>
      </c>
      <c r="K16">
        <v>5.4131979154509446</v>
      </c>
      <c r="L16">
        <v>6.7447460213149144</v>
      </c>
      <c r="M16">
        <v>63.625886204167266</v>
      </c>
      <c r="N16">
        <v>103.81278705789151</v>
      </c>
      <c r="O16">
        <v>95.142264985703136</v>
      </c>
      <c r="P16">
        <v>0.62485420703887939</v>
      </c>
    </row>
    <row r="17" spans="1:16" x14ac:dyDescent="0.4">
      <c r="A17">
        <v>16</v>
      </c>
      <c r="B17">
        <v>2.3554855520009297</v>
      </c>
      <c r="C17">
        <v>0.14607992722228871</v>
      </c>
      <c r="D17">
        <v>2.3700049925630875</v>
      </c>
      <c r="E17">
        <v>0.7887245641452113</v>
      </c>
      <c r="F17">
        <v>0.47400099851261762</v>
      </c>
      <c r="G17">
        <v>17.693495161111702</v>
      </c>
      <c r="H17">
        <v>18.453910990732275</v>
      </c>
      <c r="I17">
        <v>1.5080746317463236</v>
      </c>
      <c r="J17">
        <v>0.37909871311965626</v>
      </c>
      <c r="K17">
        <v>5.3451288615364767</v>
      </c>
      <c r="L17">
        <v>6.5761869092671743</v>
      </c>
      <c r="M17">
        <v>61.763251332117385</v>
      </c>
      <c r="N17">
        <v>101.29291952059403</v>
      </c>
      <c r="O17">
        <v>92.848113831007424</v>
      </c>
      <c r="P17">
        <v>0.6169971227645874</v>
      </c>
    </row>
    <row r="18" spans="1:16" x14ac:dyDescent="0.4">
      <c r="A18">
        <v>16.2</v>
      </c>
      <c r="B18">
        <v>2.3177102898601301</v>
      </c>
      <c r="C18">
        <v>0.15159601850861942</v>
      </c>
      <c r="D18">
        <v>2.4143369806917581</v>
      </c>
      <c r="E18">
        <v>0.81850741507021207</v>
      </c>
      <c r="F18">
        <v>0.48286739613835167</v>
      </c>
      <c r="G18">
        <v>16.023169019674519</v>
      </c>
      <c r="H18">
        <v>17.895494883712935</v>
      </c>
      <c r="I18">
        <v>1.522190061136804</v>
      </c>
      <c r="J18">
        <v>0.37034604171307178</v>
      </c>
      <c r="K18">
        <v>5.2830640781563378</v>
      </c>
      <c r="L18">
        <v>6.4243552065124119</v>
      </c>
      <c r="M18">
        <v>59.831997583075022</v>
      </c>
      <c r="N18">
        <v>98.769849275017265</v>
      </c>
      <c r="O18">
        <v>90.59703573888504</v>
      </c>
      <c r="P18">
        <v>0.6098480224609375</v>
      </c>
    </row>
    <row r="19" spans="1:16" x14ac:dyDescent="0.4">
      <c r="A19">
        <v>16.399999999999999</v>
      </c>
      <c r="B19">
        <v>2.2819452618979352</v>
      </c>
      <c r="C19">
        <v>0.15701911893859188</v>
      </c>
      <c r="D19">
        <v>2.4571420092639324</v>
      </c>
      <c r="E19">
        <v>0.84778818351170315</v>
      </c>
      <c r="F19">
        <v>0.49142840185278652</v>
      </c>
      <c r="G19">
        <v>14.499771957479838</v>
      </c>
      <c r="H19">
        <v>17.328446576348583</v>
      </c>
      <c r="I19">
        <v>1.5365284141779334</v>
      </c>
      <c r="J19">
        <v>0.36199184902938858</v>
      </c>
      <c r="K19">
        <v>5.2231370381552944</v>
      </c>
      <c r="L19">
        <v>6.2794358737300975</v>
      </c>
      <c r="M19">
        <v>58.003926002619245</v>
      </c>
      <c r="N19">
        <v>96.377082246695949</v>
      </c>
      <c r="O19">
        <v>88.483854191090316</v>
      </c>
      <c r="P19">
        <v>0.60291504859924328</v>
      </c>
    </row>
    <row r="20" spans="1:16" x14ac:dyDescent="0.4">
      <c r="A20">
        <v>16.600000000000001</v>
      </c>
      <c r="B20">
        <v>2.2480991451447734</v>
      </c>
      <c r="C20">
        <v>0.16234171346004542</v>
      </c>
      <c r="D20">
        <v>2.4984407328050096</v>
      </c>
      <c r="E20">
        <v>0.87652629369481561</v>
      </c>
      <c r="F20">
        <v>0.49968814656100202</v>
      </c>
      <c r="G20">
        <v>13.112139379817597</v>
      </c>
      <c r="H20">
        <v>16.756537000699172</v>
      </c>
      <c r="I20">
        <v>1.5510225444198977</v>
      </c>
      <c r="J20">
        <v>0.35402197211875552</v>
      </c>
      <c r="K20">
        <v>5.165318825197784</v>
      </c>
      <c r="L20">
        <v>6.1411832276662937</v>
      </c>
      <c r="M20">
        <v>56.274045898026991</v>
      </c>
      <c r="N20">
        <v>94.108651633024351</v>
      </c>
      <c r="O20">
        <v>86.503946583640456</v>
      </c>
      <c r="P20">
        <v>0.59624135494232189</v>
      </c>
    </row>
    <row r="21" spans="1:16" x14ac:dyDescent="0.4">
      <c r="A21">
        <v>16.8</v>
      </c>
      <c r="B21">
        <v>2.2160880516392321</v>
      </c>
      <c r="C21">
        <v>0.16755623746753623</v>
      </c>
      <c r="D21">
        <v>2.5382493798706669</v>
      </c>
      <c r="E21">
        <v>0.90468090229326081</v>
      </c>
      <c r="F21">
        <v>0.50764987597413358</v>
      </c>
      <c r="G21">
        <v>11.849566586251068</v>
      </c>
      <c r="H21">
        <v>16.183000041586045</v>
      </c>
      <c r="I21">
        <v>1.5656075596910441</v>
      </c>
      <c r="J21">
        <v>0.34642362302754315</v>
      </c>
      <c r="K21">
        <v>5.1095867193058648</v>
      </c>
      <c r="L21">
        <v>6.0093754369869821</v>
      </c>
      <c r="M21">
        <v>54.637806562291878</v>
      </c>
      <c r="N21">
        <v>91.959124506266249</v>
      </c>
      <c r="O21">
        <v>84.649055134972073</v>
      </c>
      <c r="P21">
        <v>0.58980774879455566</v>
      </c>
    </row>
    <row r="22" spans="1:16" x14ac:dyDescent="0.4">
      <c r="A22" s="7">
        <v>17</v>
      </c>
      <c r="B22">
        <v>2.185822397913769</v>
      </c>
      <c r="C22">
        <v>0.17265719153743142</v>
      </c>
      <c r="D22">
        <v>2.5765959816025186</v>
      </c>
      <c r="E22">
        <v>0.93222231644922959</v>
      </c>
      <c r="F22">
        <v>0.51531919632050371</v>
      </c>
      <c r="G22">
        <v>10.702025635750301</v>
      </c>
      <c r="H22">
        <v>15.610858340671284</v>
      </c>
      <c r="I22">
        <v>1.5802266871877499</v>
      </c>
      <c r="J22">
        <v>0.33918228018525337</v>
      </c>
      <c r="K22">
        <v>5.0559014768812727</v>
      </c>
      <c r="L22">
        <v>5.8837605974822331</v>
      </c>
      <c r="M22">
        <v>53.090419860273357</v>
      </c>
      <c r="N22">
        <v>89.922714384072393</v>
      </c>
      <c r="O22">
        <v>82.911869853661727</v>
      </c>
      <c r="P22">
        <v>0.58361124992370605</v>
      </c>
    </row>
    <row r="23" spans="1:16" x14ac:dyDescent="0.4">
      <c r="A23">
        <v>17.2</v>
      </c>
      <c r="B23">
        <v>2.1572178381325067</v>
      </c>
      <c r="C23">
        <v>0.17763943718874492</v>
      </c>
      <c r="D23">
        <v>2.6135070938189386</v>
      </c>
      <c r="E23">
        <v>0.95912279213071683</v>
      </c>
      <c r="F23">
        <v>0.52270141876378773</v>
      </c>
      <c r="G23">
        <v>9.6600417433695611</v>
      </c>
      <c r="H23">
        <v>15.042702775567767</v>
      </c>
      <c r="I23">
        <v>1.5948266648180345</v>
      </c>
      <c r="J23">
        <v>0.332284257813869</v>
      </c>
      <c r="K23">
        <v>5.0042259197782855</v>
      </c>
      <c r="L23">
        <v>5.7641013033494879</v>
      </c>
      <c r="M23">
        <v>51.627412879583517</v>
      </c>
      <c r="N23">
        <v>87.994007516876877</v>
      </c>
      <c r="O23">
        <v>81.285450177446123</v>
      </c>
      <c r="P23">
        <v>0.57764613628387451</v>
      </c>
    </row>
    <row r="24" spans="1:16" x14ac:dyDescent="0.4">
      <c r="A24">
        <v>17.399999999999999</v>
      </c>
      <c r="B24">
        <v>2.1301916710225681</v>
      </c>
      <c r="C24">
        <v>0.18249877198565087</v>
      </c>
      <c r="D24">
        <v>2.6490122229847879</v>
      </c>
      <c r="E24">
        <v>0.98535963926367842</v>
      </c>
      <c r="F24">
        <v>0.52980244459695758</v>
      </c>
      <c r="G24">
        <v>8.7147505933911411</v>
      </c>
      <c r="H24">
        <v>14.48080257837683</v>
      </c>
      <c r="I24">
        <v>1.6093593287578962</v>
      </c>
      <c r="J24">
        <v>0.3257158564808641</v>
      </c>
      <c r="K24">
        <v>4.9545187389460992</v>
      </c>
      <c r="L24">
        <v>5.6501599119228043</v>
      </c>
      <c r="M24">
        <v>50.24443840801095</v>
      </c>
      <c r="N24">
        <v>86.167715974199197</v>
      </c>
      <c r="O24">
        <v>79.763226855766945</v>
      </c>
      <c r="P24">
        <v>0.57190811634063721</v>
      </c>
    </row>
    <row r="25" spans="1:16" x14ac:dyDescent="0.4">
      <c r="A25">
        <v>17.600000000000001</v>
      </c>
      <c r="B25">
        <v>2.1046617937934102</v>
      </c>
      <c r="C25">
        <v>0.1872321419786086</v>
      </c>
      <c r="D25">
        <v>2.6831453015346534</v>
      </c>
      <c r="E25">
        <v>1.0109163687584337</v>
      </c>
      <c r="F25">
        <v>0.53662906030693069</v>
      </c>
      <c r="G25">
        <v>7.8579007362327209</v>
      </c>
      <c r="H25">
        <v>13.927150798612125</v>
      </c>
      <c r="I25">
        <v>1.6237822942509959</v>
      </c>
      <c r="J25">
        <v>0.31946310069049177</v>
      </c>
      <c r="K25">
        <v>4.9067324289762846</v>
      </c>
      <c r="L25">
        <v>5.5416939916955501</v>
      </c>
      <c r="M25">
        <v>48.937215718869176</v>
      </c>
      <c r="N25">
        <v>84.438600739977829</v>
      </c>
      <c r="O25">
        <v>78.338775080965235</v>
      </c>
      <c r="P25">
        <v>0.56639206409454346</v>
      </c>
    </row>
    <row r="26" spans="1:16" x14ac:dyDescent="0.4">
      <c r="A26">
        <v>17.8</v>
      </c>
      <c r="B26">
        <v>2.0805500484522601</v>
      </c>
      <c r="C26">
        <v>0.19183703285032852</v>
      </c>
      <c r="D26">
        <v>2.7159402619031243</v>
      </c>
      <c r="E26">
        <v>1.0357794051440334</v>
      </c>
      <c r="F26">
        <v>0.54318805238062506</v>
      </c>
      <c r="G26">
        <v>7.0818111492953761</v>
      </c>
      <c r="H26">
        <v>13.383423538473851</v>
      </c>
      <c r="I26">
        <v>1.6380571213242425</v>
      </c>
      <c r="J26">
        <v>0.31351255457925692</v>
      </c>
      <c r="K26">
        <v>4.8608194844604249</v>
      </c>
      <c r="L26">
        <v>5.4384704721070189</v>
      </c>
      <c r="M26">
        <v>47.701696542130691</v>
      </c>
      <c r="N26">
        <v>82.801692730870599</v>
      </c>
      <c r="O26">
        <v>77.005952451224189</v>
      </c>
      <c r="P26">
        <v>0.56109046936035156</v>
      </c>
    </row>
    <row r="27" spans="1:16" x14ac:dyDescent="0.4">
      <c r="A27">
        <v>18</v>
      </c>
      <c r="B27">
        <v>2.0577799312975693</v>
      </c>
      <c r="C27">
        <v>0.19631186766267081</v>
      </c>
      <c r="D27">
        <v>2.7474339871712781</v>
      </c>
      <c r="E27">
        <v>1.0599402341100543</v>
      </c>
      <c r="F27">
        <v>0.54948679743425566</v>
      </c>
      <c r="G27">
        <v>6.3793737623487976</v>
      </c>
      <c r="H27">
        <v>12.851050918415527</v>
      </c>
      <c r="I27">
        <v>1.6521504780241629</v>
      </c>
      <c r="J27">
        <v>0.30785076996314359</v>
      </c>
      <c r="K27">
        <v>4.8167282690850106</v>
      </c>
      <c r="L27">
        <v>5.3402560688736793</v>
      </c>
      <c r="M27">
        <v>46.533942960142348</v>
      </c>
      <c r="N27">
        <v>81.252133427460649</v>
      </c>
      <c r="O27">
        <v>75.759209902313131</v>
      </c>
      <c r="P27">
        <v>0.55600273609161377</v>
      </c>
    </row>
    <row r="28" spans="1:16" x14ac:dyDescent="0.4">
      <c r="A28">
        <v>18.2</v>
      </c>
      <c r="B28">
        <v>2.0362797146414571</v>
      </c>
      <c r="C28">
        <v>0.20065536727852201</v>
      </c>
      <c r="D28">
        <v>2.7776618850969443</v>
      </c>
      <c r="E28">
        <v>1.0833919492533959</v>
      </c>
      <c r="F28">
        <v>0.55553237701938885</v>
      </c>
      <c r="G28">
        <v>5.7440092733195751</v>
      </c>
      <c r="H28">
        <v>12.33118493923992</v>
      </c>
      <c r="I28">
        <v>1.6660320815353087</v>
      </c>
      <c r="J28">
        <v>0.30246507130899791</v>
      </c>
      <c r="K28">
        <v>4.7744092119890782</v>
      </c>
      <c r="L28">
        <v>5.2468309008080913</v>
      </c>
      <c r="M28">
        <v>45.430283070826405</v>
      </c>
      <c r="N28">
        <v>79.785383450915532</v>
      </c>
      <c r="O28">
        <v>74.592879374177812</v>
      </c>
      <c r="P28">
        <v>0.5511174201965332</v>
      </c>
    </row>
    <row r="29" spans="1:16" x14ac:dyDescent="0.4">
      <c r="A29">
        <v>18.399999999999999</v>
      </c>
      <c r="B29">
        <v>2.0159780871372326</v>
      </c>
      <c r="C29">
        <v>0.2048673761331693</v>
      </c>
      <c r="D29">
        <v>2.806663789407684</v>
      </c>
      <c r="E29">
        <v>1.1061337106386011</v>
      </c>
      <c r="F29">
        <v>0.56133275788153691</v>
      </c>
      <c r="G29">
        <v>5.1696705196346926</v>
      </c>
      <c r="H29">
        <v>11.824800937780426</v>
      </c>
      <c r="I29">
        <v>1.6796772459861025</v>
      </c>
      <c r="J29">
        <v>0.29734248210656089</v>
      </c>
      <c r="K29">
        <v>4.7338065459540424</v>
      </c>
      <c r="L29">
        <v>5.1579698657035324</v>
      </c>
      <c r="M29">
        <v>44.387083368311373</v>
      </c>
      <c r="N29">
        <v>78.396922517298407</v>
      </c>
      <c r="O29">
        <v>73.501835859470688</v>
      </c>
      <c r="P29">
        <v>0.54643130302429199</v>
      </c>
    </row>
    <row r="30" spans="1:16" x14ac:dyDescent="0.4">
      <c r="A30">
        <v>18.600000000000001</v>
      </c>
      <c r="B30">
        <v>1.9968092647721867</v>
      </c>
      <c r="C30">
        <v>0.20894778370166295</v>
      </c>
      <c r="D30">
        <v>2.83447658318457</v>
      </c>
      <c r="E30">
        <v>1.1281649215119314</v>
      </c>
      <c r="F30">
        <v>0.56689531663691417</v>
      </c>
      <c r="G30">
        <v>4.6507833291638949</v>
      </c>
      <c r="H30">
        <v>11.332630761467444</v>
      </c>
      <c r="I30">
        <v>1.6930633590977497</v>
      </c>
      <c r="J30">
        <v>0.29247102058500724</v>
      </c>
      <c r="K30">
        <v>4.6948686346663999</v>
      </c>
      <c r="L30">
        <v>5.07346511699728</v>
      </c>
      <c r="M30">
        <v>43.401007592301418</v>
      </c>
      <c r="N30">
        <v>77.082595603142835</v>
      </c>
      <c r="O30">
        <v>72.481197934103804</v>
      </c>
      <c r="P30">
        <v>0.54193663597106945</v>
      </c>
    </row>
    <row r="31" spans="1:16" x14ac:dyDescent="0.4">
      <c r="A31">
        <v>18.8</v>
      </c>
      <c r="B31">
        <v>1.9787106705215667</v>
      </c>
      <c r="C31">
        <v>0.21289691816325368</v>
      </c>
      <c r="D31">
        <v>2.8611371495086821</v>
      </c>
      <c r="E31">
        <v>1.1494873538008608</v>
      </c>
      <c r="F31">
        <v>0.57222742990173636</v>
      </c>
      <c r="G31">
        <v>4.1822343177409724</v>
      </c>
      <c r="H31">
        <v>10.855226700663902</v>
      </c>
      <c r="I31">
        <v>1.7061710155772776</v>
      </c>
      <c r="J31">
        <v>0.28783914367771146</v>
      </c>
      <c r="K31">
        <v>4.6575438418126467</v>
      </c>
      <c r="L31">
        <v>4.9931164182838623</v>
      </c>
      <c r="M31">
        <v>42.46889478560432</v>
      </c>
      <c r="N31">
        <v>75.838453454954916</v>
      </c>
      <c r="O31">
        <v>71.526480909292246</v>
      </c>
      <c r="P31">
        <v>0.53762781620025635</v>
      </c>
    </row>
    <row r="32" spans="1:16" x14ac:dyDescent="0.4">
      <c r="A32">
        <v>19</v>
      </c>
      <c r="B32">
        <v>1.9616198310183133</v>
      </c>
      <c r="C32">
        <v>0.21671618849601398</v>
      </c>
      <c r="D32">
        <v>2.8866867974308192</v>
      </c>
      <c r="E32">
        <v>1.1701086149545252</v>
      </c>
      <c r="F32">
        <v>0.57733735948616394</v>
      </c>
      <c r="G32">
        <v>3.7593537316069301</v>
      </c>
      <c r="H32">
        <v>10.393026957017923</v>
      </c>
      <c r="I32">
        <v>1.718986094395057</v>
      </c>
      <c r="J32">
        <v>0.28343496456736533</v>
      </c>
      <c r="K32">
        <v>4.6217743347216516</v>
      </c>
      <c r="L32">
        <v>4.9167175701495927</v>
      </c>
      <c r="M32">
        <v>41.587596573850888</v>
      </c>
      <c r="N32">
        <v>74.660537130239121</v>
      </c>
      <c r="O32">
        <v>70.633252750421377</v>
      </c>
      <c r="P32">
        <v>0.53349888324737549</v>
      </c>
    </row>
    <row r="33" spans="1:16" x14ac:dyDescent="0.4">
      <c r="A33">
        <v>19.2</v>
      </c>
      <c r="B33">
        <v>1.9454792534181287</v>
      </c>
      <c r="C33">
        <v>0.22040697391623754</v>
      </c>
      <c r="D33">
        <v>2.9111638853553008</v>
      </c>
      <c r="E33">
        <v>1.1900361517302636</v>
      </c>
      <c r="F33">
        <v>0.58223277707106036</v>
      </c>
      <c r="G33">
        <v>3.3778630761992647</v>
      </c>
      <c r="H33">
        <v>9.9462960399585381</v>
      </c>
      <c r="I33">
        <v>1.7314960013050598</v>
      </c>
      <c r="J33">
        <v>0.27924751637455175</v>
      </c>
      <c r="K33">
        <v>4.587506411627376</v>
      </c>
      <c r="L33">
        <v>4.8440783312500306</v>
      </c>
      <c r="M33">
        <v>40.754225876402558</v>
      </c>
      <c r="N33">
        <v>73.545211800352106</v>
      </c>
      <c r="O33">
        <v>69.797467781776874</v>
      </c>
      <c r="P33">
        <v>0.52954363822937012</v>
      </c>
    </row>
    <row r="34" spans="1:16" x14ac:dyDescent="0.4">
      <c r="A34">
        <v>19.399999999999999</v>
      </c>
      <c r="B34">
        <v>1.9302342169566753</v>
      </c>
      <c r="C34">
        <v>0.22397103285074793</v>
      </c>
      <c r="D34">
        <v>2.9346067716864459</v>
      </c>
      <c r="E34">
        <v>1.209279458344402</v>
      </c>
      <c r="F34">
        <v>0.58692135433728931</v>
      </c>
      <c r="G34">
        <v>3.033857673674544</v>
      </c>
      <c r="H34">
        <v>9.5151769621430358</v>
      </c>
      <c r="I34">
        <v>1.7436909141404622</v>
      </c>
      <c r="J34">
        <v>0.27526621143038327</v>
      </c>
      <c r="K34">
        <v>4.5546863707637737</v>
      </c>
      <c r="L34">
        <v>4.7750150383673189</v>
      </c>
      <c r="M34">
        <v>39.966041356233518</v>
      </c>
      <c r="N34">
        <v>72.489014715451262</v>
      </c>
      <c r="O34">
        <v>69.015318292884871</v>
      </c>
      <c r="P34">
        <v>0.52575588226318359</v>
      </c>
    </row>
    <row r="35" spans="1:16" x14ac:dyDescent="0.4">
      <c r="A35">
        <v>19.600000000000001</v>
      </c>
      <c r="B35">
        <v>1.9158344998018768</v>
      </c>
      <c r="C35">
        <v>0.22741002808479935</v>
      </c>
      <c r="D35">
        <v>2.9570508641820847</v>
      </c>
      <c r="E35">
        <v>1.2278475126188759</v>
      </c>
      <c r="F35">
        <v>0.59141017283641717</v>
      </c>
      <c r="G35">
        <v>2.7237735921130977</v>
      </c>
      <c r="H35">
        <v>9.0996830639893105</v>
      </c>
      <c r="I35">
        <v>1.7555620559280445</v>
      </c>
      <c r="J35">
        <v>0.27148131612407345</v>
      </c>
      <c r="K35">
        <v>4.5232646412698791</v>
      </c>
      <c r="L35">
        <v>4.7093588435428195</v>
      </c>
      <c r="M35">
        <v>39.22053521343193</v>
      </c>
      <c r="N35">
        <v>71.488774907748706</v>
      </c>
      <c r="O35">
        <v>68.283295710065431</v>
      </c>
      <c r="P35">
        <v>0.52212798595428467</v>
      </c>
    </row>
    <row r="36" spans="1:16" x14ac:dyDescent="0.4">
      <c r="A36">
        <v>19.8</v>
      </c>
      <c r="B36">
        <v>1.9022294695227688</v>
      </c>
      <c r="C36">
        <v>0.23072663285416034</v>
      </c>
      <c r="D36">
        <v>2.97853599656978</v>
      </c>
      <c r="E36">
        <v>1.2457547480679709</v>
      </c>
      <c r="F36">
        <v>0.5957071993139561</v>
      </c>
      <c r="G36">
        <v>2.4443760837197321</v>
      </c>
      <c r="H36">
        <v>8.699777704326598</v>
      </c>
      <c r="I36">
        <v>1.7671054197024827</v>
      </c>
      <c r="J36">
        <v>0.2678826827458447</v>
      </c>
      <c r="K36">
        <v>4.4931854559271072</v>
      </c>
      <c r="L36">
        <v>4.6469337154847086</v>
      </c>
      <c r="M36">
        <v>38.515177744946939</v>
      </c>
      <c r="N36">
        <v>70.541272348985615</v>
      </c>
      <c r="O36">
        <v>67.59799075490659</v>
      </c>
      <c r="P36">
        <v>0.51865482330322277</v>
      </c>
    </row>
    <row r="37" spans="1:16" x14ac:dyDescent="0.4">
      <c r="A37">
        <v>20</v>
      </c>
      <c r="B37">
        <v>1.8893727072962641</v>
      </c>
      <c r="C37">
        <v>0.23392338572170812</v>
      </c>
      <c r="D37">
        <v>2.999099051930604</v>
      </c>
      <c r="E37">
        <v>1.2630148710710434</v>
      </c>
      <c r="F37">
        <v>0.59981981038612098</v>
      </c>
      <c r="G37">
        <v>2.1927187809646704</v>
      </c>
      <c r="H37">
        <v>8.315322280763267</v>
      </c>
      <c r="I37">
        <v>1.7783177583679211</v>
      </c>
      <c r="J37">
        <v>0.26446097861269846</v>
      </c>
      <c r="K37">
        <v>4.4643971784219536</v>
      </c>
      <c r="L37">
        <v>4.5875777610879966</v>
      </c>
      <c r="M37">
        <v>37.847655369707311</v>
      </c>
      <c r="N37">
        <v>69.643558667199443</v>
      </c>
      <c r="O37">
        <v>66.956347510719411</v>
      </c>
      <c r="P37">
        <v>0.51533246040344249</v>
      </c>
    </row>
    <row r="38" spans="1:16" x14ac:dyDescent="0.4">
      <c r="A38">
        <v>20.2</v>
      </c>
      <c r="B38">
        <v>1.8772199440375608</v>
      </c>
      <c r="C38">
        <v>0.23700311932680757</v>
      </c>
      <c r="D38">
        <v>3.0187769133456337</v>
      </c>
      <c r="E38">
        <v>1.2796431758049933</v>
      </c>
      <c r="F38">
        <v>0.60375538266912687</v>
      </c>
      <c r="G38">
        <v>1.9661262044648562</v>
      </c>
      <c r="H38">
        <v>7.9461151312081117</v>
      </c>
      <c r="I38">
        <v>1.7891979745665862</v>
      </c>
      <c r="J38">
        <v>0.26120716511812397</v>
      </c>
      <c r="K38">
        <v>4.4368481724409126</v>
      </c>
      <c r="L38">
        <v>4.5311341885626977</v>
      </c>
      <c r="M38">
        <v>37.215762969638625</v>
      </c>
      <c r="N38">
        <v>68.79281437627408</v>
      </c>
      <c r="O38">
        <v>66.355346632148496</v>
      </c>
      <c r="P38">
        <v>0.51215314865112305</v>
      </c>
    </row>
    <row r="39" spans="1:16" x14ac:dyDescent="0.4">
      <c r="A39">
        <v>20.399999999999999</v>
      </c>
      <c r="B39">
        <v>1.8657325139056473</v>
      </c>
      <c r="C39">
        <v>0.23996801065382858</v>
      </c>
      <c r="D39">
        <v>3.0376005626029698</v>
      </c>
      <c r="E39">
        <v>1.2956514163901909</v>
      </c>
      <c r="F39">
        <v>0.60752011252059412</v>
      </c>
      <c r="G39">
        <v>1.7621640803130929</v>
      </c>
      <c r="H39">
        <v>7.5918616177701495</v>
      </c>
      <c r="I39">
        <v>1.7997436667081208</v>
      </c>
      <c r="J39">
        <v>0.25811344739995551</v>
      </c>
      <c r="K39">
        <v>4.4104950634806421</v>
      </c>
      <c r="L39">
        <v>4.4774677812257613</v>
      </c>
      <c r="M39">
        <v>36.6175830652641</v>
      </c>
      <c r="N39">
        <v>67.986591869151795</v>
      </c>
      <c r="O39">
        <v>65.792431268398644</v>
      </c>
      <c r="P39">
        <v>0.50911056995391846</v>
      </c>
    </row>
    <row r="40" spans="1:16" x14ac:dyDescent="0.4">
      <c r="A40">
        <v>20.6</v>
      </c>
      <c r="B40">
        <v>1.8548681811186163</v>
      </c>
      <c r="C40">
        <v>0.24282188157002016</v>
      </c>
      <c r="D40">
        <v>3.0556098334301742</v>
      </c>
      <c r="E40">
        <v>1.3110602281092352</v>
      </c>
      <c r="F40">
        <v>0.61112196668603491</v>
      </c>
      <c r="G40">
        <v>1.5786370169042414</v>
      </c>
      <c r="H40">
        <v>7.2522885113493256</v>
      </c>
      <c r="I40">
        <v>1.8099592244754745</v>
      </c>
      <c r="J40">
        <v>0.2551708263798958</v>
      </c>
      <c r="K40">
        <v>4.3852820843225544</v>
      </c>
      <c r="L40">
        <v>4.42642243297911</v>
      </c>
      <c r="M40">
        <v>36.051007839397855</v>
      </c>
      <c r="N40">
        <v>67.222172772916053</v>
      </c>
      <c r="O40">
        <v>65.264872755282383</v>
      </c>
      <c r="P40">
        <v>0.50620055198669434</v>
      </c>
    </row>
    <row r="41" spans="1:16" x14ac:dyDescent="0.4">
      <c r="A41">
        <v>20.8</v>
      </c>
      <c r="B41">
        <v>1.8445935851018407</v>
      </c>
      <c r="C41">
        <v>0.24556692372185771</v>
      </c>
      <c r="D41">
        <v>3.0728327569688654</v>
      </c>
      <c r="E41">
        <v>1.3258814442471216</v>
      </c>
      <c r="F41">
        <v>0.61456655139377314</v>
      </c>
      <c r="G41">
        <v>1.4135438750214711</v>
      </c>
      <c r="H41">
        <v>6.927009913533265</v>
      </c>
      <c r="I41">
        <v>1.8198440978063621</v>
      </c>
      <c r="J41">
        <v>0.25237247155755466</v>
      </c>
      <c r="K41">
        <v>4.3611699913683877</v>
      </c>
      <c r="L41">
        <v>4.3778796558255593</v>
      </c>
      <c r="M41">
        <v>35.514387010581125</v>
      </c>
      <c r="N41">
        <v>66.497442583772312</v>
      </c>
      <c r="O41">
        <v>64.770498448891288</v>
      </c>
      <c r="P41">
        <v>0.5034165382385255</v>
      </c>
    </row>
    <row r="42" spans="1:16" x14ac:dyDescent="0.4">
      <c r="A42">
        <v>21</v>
      </c>
      <c r="B42">
        <v>1.8348698934973862</v>
      </c>
      <c r="C42">
        <v>0.24820742455280648</v>
      </c>
      <c r="D42">
        <v>3.0893091669466006</v>
      </c>
      <c r="E42">
        <v>1.3401382138568572</v>
      </c>
      <c r="F42">
        <v>0.61786183338932021</v>
      </c>
      <c r="G42">
        <v>1.2650851755342927</v>
      </c>
      <c r="H42">
        <v>6.6156904641921583</v>
      </c>
      <c r="I42">
        <v>1.8294060798075495</v>
      </c>
      <c r="J42">
        <v>0.24970984943085167</v>
      </c>
      <c r="K42">
        <v>4.3381030173995576</v>
      </c>
      <c r="L42">
        <v>4.3316914199704248</v>
      </c>
      <c r="M42">
        <v>35.005779247076504</v>
      </c>
      <c r="N42">
        <v>65.809881747313383</v>
      </c>
      <c r="O42">
        <v>64.306839162028638</v>
      </c>
      <c r="P42">
        <v>0.50075483322143555</v>
      </c>
    </row>
    <row r="43" spans="1:16" x14ac:dyDescent="0.4">
      <c r="A43">
        <v>21.2</v>
      </c>
      <c r="B43">
        <v>1.8256693603844754</v>
      </c>
      <c r="C43">
        <v>0.25074527715488265</v>
      </c>
      <c r="D43">
        <v>3.10506266853527</v>
      </c>
      <c r="E43">
        <v>1.3538407582481307</v>
      </c>
      <c r="F43">
        <v>0.62101253370705412</v>
      </c>
      <c r="G43">
        <v>1.1316194989389112</v>
      </c>
      <c r="H43">
        <v>6.3178778269354829</v>
      </c>
      <c r="I43">
        <v>1.8386450544633135</v>
      </c>
      <c r="J43">
        <v>0.24717725549444258</v>
      </c>
      <c r="K43">
        <v>4.3160481151754189</v>
      </c>
      <c r="L43">
        <v>4.2877587699383293</v>
      </c>
      <c r="M43">
        <v>34.523817178948846</v>
      </c>
      <c r="N43">
        <v>65.157735267935351</v>
      </c>
      <c r="O43">
        <v>63.872111082520519</v>
      </c>
      <c r="P43">
        <v>0.49820828437805187</v>
      </c>
    </row>
    <row r="44" spans="1:16" x14ac:dyDescent="0.4">
      <c r="A44">
        <v>21.4</v>
      </c>
      <c r="B44">
        <v>1.8169586245875282</v>
      </c>
      <c r="C44">
        <v>0.25318445079070973</v>
      </c>
      <c r="D44">
        <v>3.1201286694927064</v>
      </c>
      <c r="E44">
        <v>1.3670105085305539</v>
      </c>
      <c r="F44">
        <v>0.62402573389854143</v>
      </c>
      <c r="G44">
        <v>1.0116730357153887</v>
      </c>
      <c r="H44">
        <v>6.0331783990689116</v>
      </c>
      <c r="I44">
        <v>1.8475691054555303</v>
      </c>
      <c r="J44">
        <v>0.24476726261490972</v>
      </c>
      <c r="K44">
        <v>4.2949557138350105</v>
      </c>
      <c r="L44">
        <v>4.2459528679995158</v>
      </c>
      <c r="M44">
        <v>34.066834101345869</v>
      </c>
      <c r="N44">
        <v>64.538833451781699</v>
      </c>
      <c r="O44">
        <v>63.464239951283929</v>
      </c>
      <c r="P44">
        <v>0.4957735538482666</v>
      </c>
    </row>
    <row r="45" spans="1:16" x14ac:dyDescent="0.4">
      <c r="A45">
        <v>21.6</v>
      </c>
      <c r="B45">
        <v>1.8087090571390489</v>
      </c>
      <c r="C45">
        <v>0.25552813991335999</v>
      </c>
      <c r="D45">
        <v>3.1345366762837674</v>
      </c>
      <c r="E45">
        <v>1.3796647124099231</v>
      </c>
      <c r="F45">
        <v>0.62690733525675368</v>
      </c>
      <c r="G45">
        <v>0.90390977572155462</v>
      </c>
      <c r="H45">
        <v>5.7611562930927587</v>
      </c>
      <c r="I45">
        <v>1.8561841411978932</v>
      </c>
      <c r="J45">
        <v>0.24247356824862493</v>
      </c>
      <c r="K45">
        <v>4.2747845043275241</v>
      </c>
      <c r="L45">
        <v>4.206164384569183</v>
      </c>
      <c r="M45">
        <v>33.633405206651894</v>
      </c>
      <c r="N45">
        <v>63.951324467718521</v>
      </c>
      <c r="O45">
        <v>63.081417922613817</v>
      </c>
      <c r="P45">
        <v>0.4934449195861817</v>
      </c>
    </row>
    <row r="46" spans="1:16" x14ac:dyDescent="0.4">
      <c r="A46">
        <v>21.8</v>
      </c>
      <c r="B46">
        <v>1.8008931846260179</v>
      </c>
      <c r="C46">
        <v>0.25777969705162695</v>
      </c>
      <c r="D46">
        <v>3.1483161953733143</v>
      </c>
      <c r="E46">
        <v>1.3918214710850925</v>
      </c>
      <c r="F46">
        <v>0.62966323907466293</v>
      </c>
      <c r="G46">
        <v>0.80712340181978881</v>
      </c>
      <c r="H46">
        <v>5.5013727244795074</v>
      </c>
      <c r="I46">
        <v>1.8644972256585624</v>
      </c>
      <c r="J46">
        <v>0.2402900279276812</v>
      </c>
      <c r="K46">
        <v>4.2554931776021592</v>
      </c>
      <c r="L46">
        <v>4.1682867321860275</v>
      </c>
      <c r="M46">
        <v>33.222160554176718</v>
      </c>
      <c r="N46">
        <v>63.393422329486235</v>
      </c>
      <c r="O46">
        <v>62.722056325022614</v>
      </c>
      <c r="P46">
        <v>0.49122238159179693</v>
      </c>
    </row>
    <row r="47" spans="1:16" x14ac:dyDescent="0.4">
      <c r="A47">
        <v>22</v>
      </c>
      <c r="B47">
        <v>1.7934879192635511</v>
      </c>
      <c r="C47">
        <v>0.25994165251385687</v>
      </c>
      <c r="D47">
        <v>3.1614908319332335</v>
      </c>
      <c r="E47">
        <v>1.4034944463669996</v>
      </c>
      <c r="F47">
        <v>0.63229816638664671</v>
      </c>
      <c r="G47">
        <v>0.72022228579936409</v>
      </c>
      <c r="H47">
        <v>5.2533620920085733</v>
      </c>
      <c r="I47">
        <v>1.8725129009575869</v>
      </c>
      <c r="J47">
        <v>0.23821157436306373</v>
      </c>
      <c r="K47">
        <v>4.2370486864182721</v>
      </c>
      <c r="L47">
        <v>4.1322320091016964</v>
      </c>
      <c r="M47">
        <v>32.831955398682069</v>
      </c>
      <c r="N47">
        <v>62.86363891919941</v>
      </c>
      <c r="O47">
        <v>62.384481048581684</v>
      </c>
      <c r="P47">
        <v>0.48908972740173345</v>
      </c>
    </row>
    <row r="48" spans="1:16" x14ac:dyDescent="0.4">
      <c r="A48">
        <v>22.2</v>
      </c>
      <c r="B48">
        <v>1.7864678007048642</v>
      </c>
      <c r="C48">
        <v>0.26201763420910573</v>
      </c>
      <c r="D48">
        <v>3.1740900924283868</v>
      </c>
      <c r="E48">
        <v>1.4147032263061288</v>
      </c>
      <c r="F48">
        <v>0.63481801848567743</v>
      </c>
      <c r="G48">
        <v>0.64222457488787177</v>
      </c>
      <c r="H48">
        <v>5.0166915831456311</v>
      </c>
      <c r="I48">
        <v>1.8802402441293191</v>
      </c>
      <c r="J48">
        <v>0.23623233846712843</v>
      </c>
      <c r="K48">
        <v>4.2194097217250572</v>
      </c>
      <c r="L48">
        <v>4.097898404848352</v>
      </c>
      <c r="M48">
        <v>32.461514611434779</v>
      </c>
      <c r="N48">
        <v>62.360302187000599</v>
      </c>
      <c r="O48">
        <v>62.067394740331949</v>
      </c>
      <c r="P48">
        <v>0.48705363273620605</v>
      </c>
    </row>
    <row r="49" spans="1:16" x14ac:dyDescent="0.4">
      <c r="A49">
        <v>22.4</v>
      </c>
      <c r="B49">
        <v>1.7798115718343934</v>
      </c>
      <c r="C49">
        <v>0.26401042287473786</v>
      </c>
      <c r="D49">
        <v>3.1861375820306597</v>
      </c>
      <c r="E49">
        <v>1.4254628248466072</v>
      </c>
      <c r="F49">
        <v>0.63722751640613196</v>
      </c>
      <c r="G49">
        <v>0.57224212279715114</v>
      </c>
      <c r="H49">
        <v>4.7909080389978715</v>
      </c>
      <c r="I49">
        <v>1.8876856279631038</v>
      </c>
      <c r="J49">
        <v>0.23434750337987884</v>
      </c>
      <c r="K49">
        <v>4.2025432362818762</v>
      </c>
      <c r="L49">
        <v>4.0652023618444133</v>
      </c>
      <c r="M49">
        <v>32.109779224738354</v>
      </c>
      <c r="N49">
        <v>61.882027184191962</v>
      </c>
      <c r="O49">
        <v>61.769436949729723</v>
      </c>
      <c r="P49">
        <v>0.48510599136352545</v>
      </c>
    </row>
    <row r="50" spans="1:16" x14ac:dyDescent="0.4">
      <c r="A50">
        <v>22.6</v>
      </c>
      <c r="B50">
        <v>1.7734955443738121</v>
      </c>
      <c r="C50">
        <v>0.26592388883244006</v>
      </c>
      <c r="D50">
        <v>3.1976628072049151</v>
      </c>
      <c r="E50">
        <v>1.4357941388894937</v>
      </c>
      <c r="F50">
        <v>0.63953256144098314</v>
      </c>
      <c r="G50">
        <v>0.50947626051995987</v>
      </c>
      <c r="H50">
        <v>4.5755914519948311</v>
      </c>
      <c r="I50">
        <v>1.8948599015617342</v>
      </c>
      <c r="J50">
        <v>0.23255144242630094</v>
      </c>
      <c r="K50">
        <v>4.1864079210379179</v>
      </c>
      <c r="L50">
        <v>4.0340462747293486</v>
      </c>
      <c r="M50">
        <v>31.775556443891645</v>
      </c>
      <c r="N50">
        <v>61.427241029876527</v>
      </c>
      <c r="O50">
        <v>61.489205874542385</v>
      </c>
      <c r="P50">
        <v>0.48324489593505865</v>
      </c>
    </row>
    <row r="51" spans="1:16" x14ac:dyDescent="0.4">
      <c r="A51">
        <v>22.8</v>
      </c>
      <c r="B51">
        <v>1.7675032631295242</v>
      </c>
      <c r="C51">
        <v>0.26776004754663785</v>
      </c>
      <c r="D51">
        <v>3.2086834718300659</v>
      </c>
      <c r="E51">
        <v>1.445708050465814</v>
      </c>
      <c r="F51">
        <v>0.64173669436601322</v>
      </c>
      <c r="G51">
        <v>0.45320313793875361</v>
      </c>
      <c r="H51">
        <v>4.3702846708658081</v>
      </c>
      <c r="I51">
        <v>1.9017673321602733</v>
      </c>
      <c r="J51">
        <v>0.23084047287279999</v>
      </c>
      <c r="K51">
        <v>4.1709789905627055</v>
      </c>
      <c r="L51">
        <v>4.0043662594971785</v>
      </c>
      <c r="M51">
        <v>31.458031035577658</v>
      </c>
      <c r="N51">
        <v>60.994879137515021</v>
      </c>
      <c r="O51">
        <v>61.225689448963365</v>
      </c>
      <c r="P51">
        <v>0.48146271705627447</v>
      </c>
    </row>
    <row r="52" spans="1:16" x14ac:dyDescent="0.4">
      <c r="A52">
        <v>23</v>
      </c>
      <c r="B52">
        <v>1.7618141079027358</v>
      </c>
      <c r="C52">
        <v>0.26952247796198142</v>
      </c>
      <c r="D52">
        <v>3.2192261317244872</v>
      </c>
      <c r="E52">
        <v>1.4552238832541402</v>
      </c>
      <c r="F52">
        <v>0.64384522634489771</v>
      </c>
      <c r="G52">
        <v>0.40277327244670991</v>
      </c>
      <c r="H52">
        <v>4.1745779551754021</v>
      </c>
      <c r="I52">
        <v>1.9084183832029187</v>
      </c>
      <c r="J52">
        <v>0.22920962636699585</v>
      </c>
      <c r="K52">
        <v>4.1562192667105151</v>
      </c>
      <c r="L52">
        <v>3.9760761306433023</v>
      </c>
      <c r="M52">
        <v>31.15616259280737</v>
      </c>
      <c r="N52">
        <v>60.58356566554307</v>
      </c>
      <c r="O52">
        <v>60.977646679875278</v>
      </c>
      <c r="P52">
        <v>0.47975540161132813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E844-8159-4815-AC5F-6D1AC27E231A}">
  <dimension ref="A1:P22"/>
  <sheetViews>
    <sheetView workbookViewId="0">
      <selection activeCell="F42" sqref="F42"/>
    </sheetView>
  </sheetViews>
  <sheetFormatPr defaultRowHeight="13.9" x14ac:dyDescent="0.4"/>
  <sheetData>
    <row r="1" spans="1:16" x14ac:dyDescent="0.4">
      <c r="A1" t="s">
        <v>42</v>
      </c>
      <c r="B1" t="s">
        <v>16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17</v>
      </c>
      <c r="J1" t="s">
        <v>12</v>
      </c>
      <c r="K1" t="s">
        <v>13</v>
      </c>
      <c r="L1" t="s">
        <v>14</v>
      </c>
      <c r="M1" t="s">
        <v>15</v>
      </c>
      <c r="N1" t="s">
        <v>24</v>
      </c>
      <c r="O1" t="s">
        <v>25</v>
      </c>
      <c r="P1" t="s">
        <v>22</v>
      </c>
    </row>
    <row r="2" spans="1:16" x14ac:dyDescent="0.4">
      <c r="A2">
        <v>10</v>
      </c>
      <c r="B2">
        <v>1.9112718736915209</v>
      </c>
      <c r="C2">
        <v>0.2285148665793299</v>
      </c>
      <c r="D2">
        <v>2.9642253611127565</v>
      </c>
      <c r="E2">
        <v>1.233812830897844</v>
      </c>
      <c r="F2">
        <v>0.59284507222255134</v>
      </c>
      <c r="G2">
        <v>3.9640242031040716</v>
      </c>
      <c r="H2">
        <v>6.205559489126772</v>
      </c>
      <c r="I2">
        <v>1.7593971940342858</v>
      </c>
      <c r="J2">
        <v>0.27027695987083694</v>
      </c>
      <c r="K2">
        <v>4.5132203455669408</v>
      </c>
      <c r="L2">
        <v>4.6884669978241869</v>
      </c>
      <c r="M2">
        <v>38.984095845045765</v>
      </c>
      <c r="N2">
        <v>71.171290967110536</v>
      </c>
      <c r="O2">
        <v>66.627362814450819</v>
      </c>
      <c r="P2">
        <v>0.52096891403198242</v>
      </c>
    </row>
    <row r="3" spans="1:16" x14ac:dyDescent="0.4">
      <c r="A3">
        <v>11</v>
      </c>
      <c r="B3">
        <v>1.9178946791793323</v>
      </c>
      <c r="C3">
        <v>0.22691357691193428</v>
      </c>
      <c r="D3">
        <v>2.9538213816031753</v>
      </c>
      <c r="E3">
        <v>1.2251670400694781</v>
      </c>
      <c r="F3">
        <v>0.59076427632063522</v>
      </c>
      <c r="G3">
        <v>3.9362467937269328</v>
      </c>
      <c r="H3">
        <v>6.761144576479726</v>
      </c>
      <c r="I3">
        <v>1.7538421189430495</v>
      </c>
      <c r="J3">
        <v>0.27202431124009629</v>
      </c>
      <c r="K3">
        <v>4.5277859168803545</v>
      </c>
      <c r="L3">
        <v>4.7187781247226477</v>
      </c>
      <c r="M3">
        <v>39.327259746307107</v>
      </c>
      <c r="N3">
        <v>71.63204101562394</v>
      </c>
      <c r="O3">
        <v>67.15817431328631</v>
      </c>
      <c r="P3">
        <v>0.52264881134033203</v>
      </c>
    </row>
    <row r="4" spans="1:16" x14ac:dyDescent="0.4">
      <c r="A4">
        <v>12</v>
      </c>
      <c r="B4">
        <v>1.9244155195016017</v>
      </c>
      <c r="C4">
        <v>0.22535202526517428</v>
      </c>
      <c r="D4">
        <v>2.9436401759032873</v>
      </c>
      <c r="E4">
        <v>1.2167358054337511</v>
      </c>
      <c r="F4">
        <v>0.58872803518065742</v>
      </c>
      <c r="G4">
        <v>3.9091587157615324</v>
      </c>
      <c r="H4">
        <v>7.3068488770648523</v>
      </c>
      <c r="I4">
        <v>1.7484458359130293</v>
      </c>
      <c r="J4">
        <v>0.27373969830490086</v>
      </c>
      <c r="K4">
        <v>4.5420396048601965</v>
      </c>
      <c r="L4">
        <v>4.7485347700751568</v>
      </c>
      <c r="M4">
        <v>39.664918975661045</v>
      </c>
      <c r="N4">
        <v>72.085147126209407</v>
      </c>
      <c r="O4">
        <v>67.679696114971563</v>
      </c>
      <c r="P4">
        <v>0.52429497241973877</v>
      </c>
    </row>
    <row r="5" spans="1:16" x14ac:dyDescent="0.4">
      <c r="A5">
        <v>13</v>
      </c>
      <c r="B5">
        <v>1.9308403876697831</v>
      </c>
      <c r="C5">
        <v>0.22382783160451911</v>
      </c>
      <c r="D5">
        <v>2.9336684661039034</v>
      </c>
      <c r="E5">
        <v>1.2085062765482133</v>
      </c>
      <c r="F5">
        <v>0.58673369322078073</v>
      </c>
      <c r="G5">
        <v>3.8827186829903706</v>
      </c>
      <c r="H5">
        <v>7.8430286403609646</v>
      </c>
      <c r="I5">
        <v>1.7431987961341542</v>
      </c>
      <c r="J5">
        <v>0.27542501467923569</v>
      </c>
      <c r="K5">
        <v>4.5559999985793347</v>
      </c>
      <c r="L5">
        <v>4.7777697822113678</v>
      </c>
      <c r="M5">
        <v>39.997401728608295</v>
      </c>
      <c r="N5">
        <v>72.531064198641687</v>
      </c>
      <c r="O5">
        <v>68.192343429690027</v>
      </c>
      <c r="P5">
        <v>0.52590608596801769</v>
      </c>
    </row>
    <row r="6" spans="1:16" x14ac:dyDescent="0.4">
      <c r="A6">
        <v>14</v>
      </c>
      <c r="B6">
        <v>1.9371716949412359</v>
      </c>
      <c r="C6">
        <v>0.22233954808297848</v>
      </c>
      <c r="D6">
        <v>2.9238988755888093</v>
      </c>
      <c r="E6">
        <v>1.2004706361000534</v>
      </c>
      <c r="F6">
        <v>0.58477977511776191</v>
      </c>
      <c r="G6">
        <v>3.8569015797586226</v>
      </c>
      <c r="H6">
        <v>8.370050270569843</v>
      </c>
      <c r="I6">
        <v>1.738094776518476</v>
      </c>
      <c r="J6">
        <v>0.27708118676528543</v>
      </c>
      <c r="K6">
        <v>4.5696774253004655</v>
      </c>
      <c r="L6">
        <v>4.8064992313359696</v>
      </c>
      <c r="M6">
        <v>40.324849152442972</v>
      </c>
      <c r="N6">
        <v>72.969995048496088</v>
      </c>
      <c r="O6">
        <v>68.69645666501556</v>
      </c>
      <c r="P6">
        <v>0.52748513221740723</v>
      </c>
    </row>
    <row r="7" spans="1:16" x14ac:dyDescent="0.4">
      <c r="A7">
        <v>15</v>
      </c>
      <c r="B7">
        <v>1.9434120099352452</v>
      </c>
      <c r="C7">
        <v>0.2208857483801126</v>
      </c>
      <c r="D7">
        <v>2.9143240277417903</v>
      </c>
      <c r="E7">
        <v>1.1926211830040612</v>
      </c>
      <c r="F7">
        <v>0.58286480554835818</v>
      </c>
      <c r="G7">
        <v>3.8316826638303438</v>
      </c>
      <c r="H7">
        <v>8.8882573882757612</v>
      </c>
      <c r="I7">
        <v>1.733127711339987</v>
      </c>
      <c r="J7">
        <v>0.2787091624917854</v>
      </c>
      <c r="K7">
        <v>4.5830822122862918</v>
      </c>
      <c r="L7">
        <v>4.8347395610725554</v>
      </c>
      <c r="M7">
        <v>40.647409241369374</v>
      </c>
      <c r="N7">
        <v>73.40215083322137</v>
      </c>
      <c r="O7">
        <v>69.19230429661522</v>
      </c>
      <c r="P7">
        <v>0.52903318405151367</v>
      </c>
    </row>
    <row r="8" spans="1:16" x14ac:dyDescent="0.4">
      <c r="A8">
        <v>16</v>
      </c>
      <c r="B8">
        <v>1.9495650225471677</v>
      </c>
      <c r="C8">
        <v>0.2194648040223644</v>
      </c>
      <c r="D8">
        <v>2.904935070623389</v>
      </c>
      <c r="E8">
        <v>1.1849491246963229</v>
      </c>
      <c r="F8">
        <v>0.58098701412467779</v>
      </c>
      <c r="G8">
        <v>3.8070336862399832</v>
      </c>
      <c r="H8">
        <v>9.3979584809683114</v>
      </c>
      <c r="I8">
        <v>1.7282909292796833</v>
      </c>
      <c r="J8">
        <v>0.28031016248418911</v>
      </c>
      <c r="K8">
        <v>4.596226752252055</v>
      </c>
      <c r="L8">
        <v>4.8625119454870029</v>
      </c>
      <c r="M8">
        <v>40.96528670070149</v>
      </c>
      <c r="N8">
        <v>73.827817825866148</v>
      </c>
      <c r="O8">
        <v>69.680214436607685</v>
      </c>
      <c r="P8">
        <v>0.53055095672607422</v>
      </c>
    </row>
    <row r="9" spans="1:16" x14ac:dyDescent="0.4">
      <c r="A9">
        <v>17</v>
      </c>
      <c r="B9">
        <v>1.9556336151278733</v>
      </c>
      <c r="C9">
        <v>0.21807533160665293</v>
      </c>
      <c r="D9">
        <v>2.8957246276173887</v>
      </c>
      <c r="E9">
        <v>1.177446991813917</v>
      </c>
      <c r="F9">
        <v>0.57914492552347774</v>
      </c>
      <c r="G9">
        <v>3.7829306492346717</v>
      </c>
      <c r="H9">
        <v>9.8994512611763987</v>
      </c>
      <c r="I9">
        <v>1.7235786783431373</v>
      </c>
      <c r="J9">
        <v>0.28188517758859044</v>
      </c>
      <c r="K9">
        <v>4.6091213724604536</v>
      </c>
      <c r="L9">
        <v>4.8898335726859674</v>
      </c>
      <c r="M9">
        <v>41.27864332528334</v>
      </c>
      <c r="N9">
        <v>74.247223965018037</v>
      </c>
      <c r="O9">
        <v>70.160422182708217</v>
      </c>
      <c r="P9">
        <v>0.53203833103179932</v>
      </c>
    </row>
    <row r="10" spans="1:16" x14ac:dyDescent="0.4">
      <c r="A10">
        <v>18</v>
      </c>
      <c r="B10">
        <v>1.9616198310183133</v>
      </c>
      <c r="C10">
        <v>0.21671618849601398</v>
      </c>
      <c r="D10">
        <v>2.8866867974308192</v>
      </c>
      <c r="E10">
        <v>1.1701086149545252</v>
      </c>
      <c r="F10">
        <v>0.57733735948616394</v>
      </c>
      <c r="G10">
        <v>3.7593537316069301</v>
      </c>
      <c r="H10">
        <v>10.393026957017923</v>
      </c>
      <c r="I10">
        <v>1.718986094395057</v>
      </c>
      <c r="J10">
        <v>0.28343496456736533</v>
      </c>
      <c r="K10">
        <v>4.6217743347216516</v>
      </c>
      <c r="L10">
        <v>4.9167175701495927</v>
      </c>
      <c r="M10">
        <v>41.587596573850888</v>
      </c>
      <c r="N10">
        <v>74.660537130239121</v>
      </c>
      <c r="O10">
        <v>70.633252750421377</v>
      </c>
      <c r="P10">
        <v>0.53349888324737549</v>
      </c>
    </row>
    <row r="11" spans="1:16" x14ac:dyDescent="0.4">
      <c r="A11">
        <v>19</v>
      </c>
      <c r="B11">
        <v>1.9675258294527176</v>
      </c>
      <c r="C11">
        <v>0.21538624790726918</v>
      </c>
      <c r="D11">
        <v>2.8778156787707068</v>
      </c>
      <c r="E11">
        <v>1.1629279103146566</v>
      </c>
      <c r="F11">
        <v>0.57556313575414153</v>
      </c>
      <c r="G11">
        <v>3.7362833871633017</v>
      </c>
      <c r="H11">
        <v>10.878959297024586</v>
      </c>
      <c r="I11">
        <v>1.7145084291934238</v>
      </c>
      <c r="J11">
        <v>0.28496029603667561</v>
      </c>
      <c r="K11">
        <v>4.6341939008458075</v>
      </c>
      <c r="L11">
        <v>4.9431773403720385</v>
      </c>
      <c r="M11">
        <v>41.892268997189191</v>
      </c>
      <c r="N11">
        <v>75.067931394144807</v>
      </c>
      <c r="O11">
        <v>71.098900132949055</v>
      </c>
      <c r="P11">
        <v>0.53493285179138195</v>
      </c>
    </row>
    <row r="12" spans="1:16" x14ac:dyDescent="0.4">
      <c r="A12">
        <v>20</v>
      </c>
      <c r="B12">
        <v>1.9733548713313396</v>
      </c>
      <c r="C12">
        <v>0.21408417822154016</v>
      </c>
      <c r="D12">
        <v>2.8691038950208392</v>
      </c>
      <c r="E12">
        <v>1.1558976881281371</v>
      </c>
      <c r="F12">
        <v>0.57382077900416806</v>
      </c>
      <c r="G12">
        <v>3.7136965164462237</v>
      </c>
      <c r="H12">
        <v>11.357489075790038</v>
      </c>
      <c r="I12">
        <v>1.7101403092931939</v>
      </c>
      <c r="J12">
        <v>0.28646221462681815</v>
      </c>
      <c r="K12">
        <v>4.6463903980956243</v>
      </c>
      <c r="L12">
        <v>4.9692309697552748</v>
      </c>
      <c r="M12">
        <v>42.192839110018411</v>
      </c>
      <c r="N12">
        <v>75.469655011477514</v>
      </c>
      <c r="O12">
        <v>71.557627379700307</v>
      </c>
      <c r="P12">
        <v>0.53634035587310791</v>
      </c>
    </row>
    <row r="13" spans="1:16" x14ac:dyDescent="0.4">
      <c r="A13">
        <v>21</v>
      </c>
      <c r="B13">
        <v>1.979108356406091</v>
      </c>
      <c r="C13">
        <v>0.21280910430085756</v>
      </c>
      <c r="D13">
        <v>2.860547020211484</v>
      </c>
      <c r="E13">
        <v>1.1490132232912056</v>
      </c>
      <c r="F13">
        <v>0.57210940404229693</v>
      </c>
      <c r="G13">
        <v>3.6915779385261378</v>
      </c>
      <c r="H13">
        <v>11.828870822401015</v>
      </c>
      <c r="I13">
        <v>1.7058779538390905</v>
      </c>
      <c r="J13">
        <v>0.28794126974932877</v>
      </c>
      <c r="K13">
        <v>4.6583700228287217</v>
      </c>
      <c r="L13">
        <v>4.9948879888854556</v>
      </c>
      <c r="M13">
        <v>42.489388655458832</v>
      </c>
      <c r="N13">
        <v>75.865826279795044</v>
      </c>
      <c r="O13">
        <v>72.009644240810886</v>
      </c>
      <c r="P13">
        <v>0.53772342205047619</v>
      </c>
    </row>
    <row r="14" spans="1:16" x14ac:dyDescent="0.4">
      <c r="A14">
        <v>22</v>
      </c>
      <c r="B14">
        <v>1.9847887690281059</v>
      </c>
      <c r="C14">
        <v>0.2115599438368734</v>
      </c>
      <c r="D14">
        <v>2.8521391530496731</v>
      </c>
      <c r="E14">
        <v>1.1422686721318658</v>
      </c>
      <c r="F14">
        <v>0.57042783060993463</v>
      </c>
      <c r="G14">
        <v>3.669908878709959</v>
      </c>
      <c r="H14">
        <v>12.293328410530092</v>
      </c>
      <c r="I14">
        <v>1.7017169397059995</v>
      </c>
      <c r="J14">
        <v>0.28939827849519917</v>
      </c>
      <c r="K14">
        <v>4.6701410368552576</v>
      </c>
      <c r="L14">
        <v>5.020162571757111</v>
      </c>
      <c r="M14">
        <v>42.782054600459311</v>
      </c>
      <c r="N14">
        <v>76.256636776538244</v>
      </c>
      <c r="O14">
        <v>72.455160721455883</v>
      </c>
      <c r="P14">
        <v>0.53908228874206554</v>
      </c>
    </row>
    <row r="15" spans="1:16" x14ac:dyDescent="0.4">
      <c r="A15">
        <v>23</v>
      </c>
      <c r="B15">
        <v>1.990398695021649</v>
      </c>
      <c r="C15">
        <v>0.21033562840240133</v>
      </c>
      <c r="D15">
        <v>2.8438743922424305</v>
      </c>
      <c r="E15">
        <v>1.135658265926222</v>
      </c>
      <c r="F15">
        <v>0.56877487844848618</v>
      </c>
      <c r="G15">
        <v>3.6486708030996944</v>
      </c>
      <c r="H15">
        <v>12.75106989920317</v>
      </c>
      <c r="I15">
        <v>1.6976529452419427</v>
      </c>
      <c r="J15">
        <v>0.29083407183658355</v>
      </c>
      <c r="K15">
        <v>4.6817117019853969</v>
      </c>
      <c r="L15">
        <v>5.0450691331598794</v>
      </c>
      <c r="M15">
        <v>43.07097845156391</v>
      </c>
      <c r="N15">
        <v>76.642283582753947</v>
      </c>
      <c r="O15">
        <v>72.89443028910506</v>
      </c>
      <c r="P15">
        <v>0.54041814804077148</v>
      </c>
    </row>
    <row r="16" spans="1:16" x14ac:dyDescent="0.4">
      <c r="A16">
        <v>24</v>
      </c>
      <c r="B16">
        <v>1.9959398101150008</v>
      </c>
      <c r="C16">
        <v>0.20913532061205278</v>
      </c>
      <c r="D16">
        <v>2.8357483118200295</v>
      </c>
      <c r="E16">
        <v>1.1291774834067856</v>
      </c>
      <c r="F16">
        <v>0.5671496623640061</v>
      </c>
      <c r="G16">
        <v>3.6278491856559811</v>
      </c>
      <c r="H16">
        <v>13.202306591281449</v>
      </c>
      <c r="I16">
        <v>1.6936824655680076</v>
      </c>
      <c r="J16">
        <v>0.29224923693759836</v>
      </c>
      <c r="K16">
        <v>4.6930882145767576</v>
      </c>
      <c r="L16">
        <v>5.0696178585701084</v>
      </c>
      <c r="M16">
        <v>43.356254225841553</v>
      </c>
      <c r="N16">
        <v>77.022899891767381</v>
      </c>
      <c r="O16">
        <v>73.327551297365218</v>
      </c>
      <c r="P16">
        <v>0.54172992706298828</v>
      </c>
    </row>
    <row r="17" spans="1:16" x14ac:dyDescent="0.4">
      <c r="A17">
        <v>25</v>
      </c>
      <c r="B17">
        <v>2.0014128543758312</v>
      </c>
      <c r="C17">
        <v>0.20795841062508619</v>
      </c>
      <c r="D17">
        <v>2.8277579611359847</v>
      </c>
      <c r="E17">
        <v>1.1228230318804246</v>
      </c>
      <c r="F17">
        <v>0.56555159222719698</v>
      </c>
      <c r="G17">
        <v>3.6074334475333556</v>
      </c>
      <c r="H17">
        <v>13.647256814038046</v>
      </c>
      <c r="I17">
        <v>1.6898027870137315</v>
      </c>
      <c r="J17">
        <v>0.29364411365717202</v>
      </c>
      <c r="K17">
        <v>4.7042747055344218</v>
      </c>
      <c r="L17">
        <v>5.0938146434861427</v>
      </c>
      <c r="M17">
        <v>43.637927262138305</v>
      </c>
      <c r="N17">
        <v>77.398553577566673</v>
      </c>
      <c r="O17">
        <v>73.754932466945618</v>
      </c>
      <c r="P17">
        <v>0.54302597045898438</v>
      </c>
    </row>
    <row r="18" spans="1:16" x14ac:dyDescent="0.4">
      <c r="A18">
        <v>26</v>
      </c>
      <c r="B18">
        <v>2.0068206594171514</v>
      </c>
      <c r="C18">
        <v>0.20680386363733791</v>
      </c>
      <c r="D18">
        <v>2.819897438897323</v>
      </c>
      <c r="E18">
        <v>1.1165893241629283</v>
      </c>
      <c r="F18">
        <v>0.56397948777946449</v>
      </c>
      <c r="G18">
        <v>3.5874056380889914</v>
      </c>
      <c r="H18">
        <v>14.086089462165589</v>
      </c>
      <c r="I18">
        <v>1.6860098337158826</v>
      </c>
      <c r="J18">
        <v>0.29501956659048101</v>
      </c>
      <c r="K18">
        <v>4.7152794366685473</v>
      </c>
      <c r="L18">
        <v>5.1176744859527794</v>
      </c>
      <c r="M18">
        <v>43.916150055110322</v>
      </c>
      <c r="N18">
        <v>77.769455044342394</v>
      </c>
      <c r="O18">
        <v>74.176315750482658</v>
      </c>
      <c r="P18">
        <v>0.54429435729980469</v>
      </c>
    </row>
    <row r="19" spans="1:16" x14ac:dyDescent="0.4">
      <c r="A19">
        <v>27</v>
      </c>
      <c r="B19">
        <v>2.0121661472261447</v>
      </c>
      <c r="C19">
        <v>0.20567065720750641</v>
      </c>
      <c r="D19">
        <v>2.8121608438110726</v>
      </c>
      <c r="E19">
        <v>1.1104708398204806</v>
      </c>
      <c r="F19">
        <v>0.56243216876221447</v>
      </c>
      <c r="G19">
        <v>3.5677480211373775</v>
      </c>
      <c r="H19">
        <v>14.518958924303996</v>
      </c>
      <c r="I19">
        <v>1.6822996201853888</v>
      </c>
      <c r="J19">
        <v>0.296376472695564</v>
      </c>
      <c r="K19">
        <v>4.7261106697892981</v>
      </c>
      <c r="L19">
        <v>5.14121259847213</v>
      </c>
      <c r="M19">
        <v>44.191079205978838</v>
      </c>
      <c r="N19">
        <v>78.135819661418921</v>
      </c>
      <c r="O19">
        <v>74.592209195740082</v>
      </c>
      <c r="P19">
        <v>0.54554224014282227</v>
      </c>
    </row>
    <row r="20" spans="1:16" x14ac:dyDescent="0.4">
      <c r="A20">
        <v>28</v>
      </c>
      <c r="B20">
        <v>2.0174482241364533</v>
      </c>
      <c r="C20">
        <v>0.20455864172594021</v>
      </c>
      <c r="D20">
        <v>2.8045481758772319</v>
      </c>
      <c r="E20">
        <v>1.1044667710705942</v>
      </c>
      <c r="F20">
        <v>0.56090963517544645</v>
      </c>
      <c r="G20">
        <v>3.5484580014150757</v>
      </c>
      <c r="H20">
        <v>14.946090945005295</v>
      </c>
      <c r="I20">
        <v>1.6786710527558784</v>
      </c>
      <c r="J20">
        <v>0.29771468236276966</v>
      </c>
      <c r="K20">
        <v>4.7367684048966741</v>
      </c>
      <c r="L20">
        <v>5.1644263857807546</v>
      </c>
      <c r="M20">
        <v>44.462664369334831</v>
      </c>
      <c r="N20">
        <v>78.497586693384918</v>
      </c>
      <c r="O20">
        <v>75.00267185447791</v>
      </c>
      <c r="P20">
        <v>0.54677248001098633</v>
      </c>
    </row>
    <row r="21" spans="1:16" x14ac:dyDescent="0.4">
      <c r="A21">
        <v>29</v>
      </c>
      <c r="B21">
        <v>2.0226699339847882</v>
      </c>
      <c r="C21">
        <v>0.20346681141991779</v>
      </c>
      <c r="D21">
        <v>2.7970535338028322</v>
      </c>
      <c r="E21">
        <v>1.0985716874775717</v>
      </c>
      <c r="F21">
        <v>0.55941070676056648</v>
      </c>
      <c r="G21">
        <v>3.5295181318847351</v>
      </c>
      <c r="H21">
        <v>15.367619791387613</v>
      </c>
      <c r="I21">
        <v>1.6751202677878045</v>
      </c>
      <c r="J21">
        <v>0.29903508921871624</v>
      </c>
      <c r="K21">
        <v>4.7472609038008331</v>
      </c>
      <c r="L21">
        <v>5.1873313495289208</v>
      </c>
      <c r="M21">
        <v>44.731067608116597</v>
      </c>
      <c r="N21">
        <v>78.854978128871423</v>
      </c>
      <c r="O21">
        <v>75.407874999524452</v>
      </c>
      <c r="P21">
        <v>0.54798364639282238</v>
      </c>
    </row>
    <row r="22" spans="1:16" x14ac:dyDescent="0.4">
      <c r="A22">
        <v>30</v>
      </c>
      <c r="B22">
        <v>2.0278323360317403</v>
      </c>
      <c r="C22">
        <v>0.202394600113149</v>
      </c>
      <c r="D22">
        <v>2.7896739669413857</v>
      </c>
      <c r="E22">
        <v>1.0927825321043223</v>
      </c>
      <c r="F22">
        <v>0.55793479338827723</v>
      </c>
      <c r="G22">
        <v>3.5109185911437057</v>
      </c>
      <c r="H22">
        <v>15.783711428353296</v>
      </c>
      <c r="I22">
        <v>1.6716448708036311</v>
      </c>
      <c r="J22">
        <v>0.30033807678678393</v>
      </c>
      <c r="K22">
        <v>4.757592297406859</v>
      </c>
      <c r="L22">
        <v>5.209934142657791</v>
      </c>
      <c r="M22">
        <v>44.996348559439632</v>
      </c>
      <c r="N22">
        <v>79.208079172518921</v>
      </c>
      <c r="O22">
        <v>75.807956751680067</v>
      </c>
      <c r="P22">
        <v>0.5491769313812257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343B-2445-4CA4-87A3-CFF5E658AB4B}">
  <dimension ref="A1:P42"/>
  <sheetViews>
    <sheetView workbookViewId="0">
      <selection activeCell="P10" sqref="P10"/>
    </sheetView>
  </sheetViews>
  <sheetFormatPr defaultRowHeight="13.9" x14ac:dyDescent="0.4"/>
  <sheetData>
    <row r="1" spans="1:16" x14ac:dyDescent="0.4">
      <c r="A1" t="s">
        <v>43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 x14ac:dyDescent="0.4">
      <c r="A2">
        <v>30</v>
      </c>
      <c r="B2">
        <v>2.1953056443073748</v>
      </c>
      <c r="C2">
        <v>0.17104046254728067</v>
      </c>
      <c r="D2">
        <v>2.564504232302955</v>
      </c>
      <c r="E2">
        <v>0.92349316459144426</v>
      </c>
      <c r="F2">
        <v>0.51290084646059098</v>
      </c>
      <c r="G2">
        <v>2.9670215482989706</v>
      </c>
      <c r="H2">
        <v>7.532591114879561</v>
      </c>
      <c r="I2">
        <v>1.5755565145966743</v>
      </c>
      <c r="J2">
        <v>0.34145742044303545</v>
      </c>
      <c r="K2">
        <v>5.0728299259006633</v>
      </c>
      <c r="L2">
        <v>5.9232272246750579</v>
      </c>
      <c r="M2">
        <v>32.145192453515783</v>
      </c>
      <c r="N2">
        <v>69.131116267620982</v>
      </c>
      <c r="O2">
        <v>67.104002550699363</v>
      </c>
      <c r="P2">
        <v>0.58556532859802246</v>
      </c>
    </row>
    <row r="3" spans="1:16" x14ac:dyDescent="0.4">
      <c r="A3">
        <v>31</v>
      </c>
      <c r="B3">
        <v>2.1795678920910491</v>
      </c>
      <c r="C3">
        <v>0.17373288902572234</v>
      </c>
      <c r="D3">
        <v>2.5846099374584512</v>
      </c>
      <c r="E3">
        <v>0.93803029464813237</v>
      </c>
      <c r="F3">
        <v>0.51692198749169049</v>
      </c>
      <c r="G3">
        <v>3.0137267972194639</v>
      </c>
      <c r="H3">
        <v>7.6943069738961016</v>
      </c>
      <c r="I3">
        <v>1.583352534199753</v>
      </c>
      <c r="J3">
        <v>0.33767859336964356</v>
      </c>
      <c r="K3">
        <v>5.0446819386829675</v>
      </c>
      <c r="L3">
        <v>5.8576762948712418</v>
      </c>
      <c r="M3">
        <v>32.717759923857962</v>
      </c>
      <c r="N3">
        <v>69.448525756606216</v>
      </c>
      <c r="O3">
        <v>67.303492369963053</v>
      </c>
      <c r="P3">
        <v>0.58231568336486816</v>
      </c>
    </row>
    <row r="4" spans="1:16" x14ac:dyDescent="0.4">
      <c r="A4">
        <v>32</v>
      </c>
      <c r="B4">
        <v>2.1644026445708611</v>
      </c>
      <c r="C4">
        <v>0.17637279349212862</v>
      </c>
      <c r="D4">
        <v>2.6041727236605277</v>
      </c>
      <c r="E4">
        <v>0.95228384432633606</v>
      </c>
      <c r="F4">
        <v>0.52083454473210555</v>
      </c>
      <c r="G4">
        <v>3.0595209521265985</v>
      </c>
      <c r="H4">
        <v>7.8537467218930903</v>
      </c>
      <c r="I4">
        <v>1.5910855706276263</v>
      </c>
      <c r="J4">
        <v>0.33402198902350833</v>
      </c>
      <c r="K4">
        <v>5.0172940380000597</v>
      </c>
      <c r="L4">
        <v>5.7942455503151793</v>
      </c>
      <c r="M4">
        <v>33.276767278019328</v>
      </c>
      <c r="N4">
        <v>69.76066681987848</v>
      </c>
      <c r="O4">
        <v>67.500048461368237</v>
      </c>
      <c r="P4">
        <v>0.57915472984313965</v>
      </c>
    </row>
    <row r="5" spans="1:16" x14ac:dyDescent="0.4">
      <c r="A5">
        <v>33</v>
      </c>
      <c r="B5">
        <v>2.149782001132138</v>
      </c>
      <c r="C5">
        <v>0.17896133679909923</v>
      </c>
      <c r="D5">
        <v>2.6232132454345836</v>
      </c>
      <c r="E5">
        <v>0.96626008137945751</v>
      </c>
      <c r="F5">
        <v>0.52464264908691693</v>
      </c>
      <c r="G5">
        <v>3.1044241502126297</v>
      </c>
      <c r="H5">
        <v>8.0109209998645419</v>
      </c>
      <c r="I5">
        <v>1.5987518994435752</v>
      </c>
      <c r="J5">
        <v>0.33048212035953944</v>
      </c>
      <c r="K5">
        <v>4.9906373075163808</v>
      </c>
      <c r="L5">
        <v>5.7328398077924696</v>
      </c>
      <c r="M5">
        <v>33.823010092089291</v>
      </c>
      <c r="N5">
        <v>70.067961442729953</v>
      </c>
      <c r="O5">
        <v>67.693963419582317</v>
      </c>
      <c r="P5">
        <v>0.57607698440551758</v>
      </c>
    </row>
    <row r="6" spans="1:16" x14ac:dyDescent="0.4">
      <c r="A6">
        <v>34</v>
      </c>
      <c r="B6">
        <v>2.1356700418986057</v>
      </c>
      <c r="C6">
        <v>0.18150142711001072</v>
      </c>
      <c r="D6">
        <v>2.641763959891966</v>
      </c>
      <c r="E6">
        <v>0.97997470775871731</v>
      </c>
      <c r="F6">
        <v>0.52835279197839347</v>
      </c>
      <c r="G6">
        <v>3.1484868390925573</v>
      </c>
      <c r="H6">
        <v>8.165950983118492</v>
      </c>
      <c r="I6">
        <v>1.6063535918995546</v>
      </c>
      <c r="J6">
        <v>0.32705144884474258</v>
      </c>
      <c r="K6">
        <v>4.9646663072760466</v>
      </c>
      <c r="L6">
        <v>5.6733282971361882</v>
      </c>
      <c r="M6">
        <v>34.356891728900656</v>
      </c>
      <c r="N6">
        <v>70.370301195398326</v>
      </c>
      <c r="O6">
        <v>67.885098170775294</v>
      </c>
      <c r="P6">
        <v>0.57307982444763184</v>
      </c>
    </row>
    <row r="7" spans="1:16" x14ac:dyDescent="0.4">
      <c r="A7">
        <v>35</v>
      </c>
      <c r="B7">
        <v>2.1220431185419919</v>
      </c>
      <c r="C7">
        <v>0.18399409589512974</v>
      </c>
      <c r="D7">
        <v>2.6598425709115929</v>
      </c>
      <c r="E7">
        <v>0.99343329264772584</v>
      </c>
      <c r="F7">
        <v>0.53196851418231861</v>
      </c>
      <c r="G7">
        <v>3.1917269115764348</v>
      </c>
      <c r="H7">
        <v>8.3188479807640707</v>
      </c>
      <c r="I7">
        <v>1.6138877221029946</v>
      </c>
      <c r="J7">
        <v>0.3237253077513636</v>
      </c>
      <c r="K7">
        <v>4.9393562518485696</v>
      </c>
      <c r="L7">
        <v>5.6156300650935211</v>
      </c>
      <c r="M7">
        <v>34.879108915289379</v>
      </c>
      <c r="N7">
        <v>70.668065115654727</v>
      </c>
      <c r="O7">
        <v>68.073734063616087</v>
      </c>
      <c r="P7">
        <v>0.5701589584350587</v>
      </c>
    </row>
    <row r="8" spans="1:16" x14ac:dyDescent="0.4">
      <c r="A8">
        <v>36</v>
      </c>
      <c r="B8">
        <v>2.1088739419194273</v>
      </c>
      <c r="C8">
        <v>0.18644129873281542</v>
      </c>
      <c r="D8">
        <v>2.6774726836653491</v>
      </c>
      <c r="E8">
        <v>1.0066463947366349</v>
      </c>
      <c r="F8">
        <v>0.53549453673306979</v>
      </c>
      <c r="G8">
        <v>3.2341782908836247</v>
      </c>
      <c r="H8">
        <v>8.4696834017328513</v>
      </c>
      <c r="I8">
        <v>1.6213546308216071</v>
      </c>
      <c r="J8">
        <v>0.32049805506040158</v>
      </c>
      <c r="K8">
        <v>4.9146740939933125</v>
      </c>
      <c r="L8">
        <v>5.559647240133355</v>
      </c>
      <c r="M8">
        <v>35.390128331001939</v>
      </c>
      <c r="N8">
        <v>70.961336597091474</v>
      </c>
      <c r="O8">
        <v>68.259814858692849</v>
      </c>
      <c r="P8">
        <v>0.56730914115905773</v>
      </c>
    </row>
    <row r="9" spans="1:16" x14ac:dyDescent="0.4">
      <c r="A9">
        <v>37</v>
      </c>
      <c r="B9">
        <v>2.0961382684082475</v>
      </c>
      <c r="C9">
        <v>0.18884469673820348</v>
      </c>
      <c r="D9">
        <v>2.6946749526786364</v>
      </c>
      <c r="E9">
        <v>1.0196229828299648</v>
      </c>
      <c r="F9">
        <v>0.53893499053572735</v>
      </c>
      <c r="G9">
        <v>3.2758697922098334</v>
      </c>
      <c r="H9">
        <v>8.6185142862521023</v>
      </c>
      <c r="I9">
        <v>1.6287542506040866</v>
      </c>
      <c r="J9">
        <v>0.31736470398930161</v>
      </c>
      <c r="K9">
        <v>4.8905909173747082</v>
      </c>
      <c r="L9">
        <v>5.505293317044722</v>
      </c>
      <c r="M9">
        <v>35.890421095319425</v>
      </c>
      <c r="N9">
        <v>71.250247910128081</v>
      </c>
      <c r="O9">
        <v>68.443480528167257</v>
      </c>
      <c r="P9">
        <v>0.5645291805267334</v>
      </c>
    </row>
    <row r="10" spans="1:16" x14ac:dyDescent="0.4">
      <c r="A10">
        <v>38</v>
      </c>
      <c r="B10">
        <v>2.0838126104641645</v>
      </c>
      <c r="C10">
        <v>0.19120605445513056</v>
      </c>
      <c r="D10">
        <v>2.7114700324768597</v>
      </c>
      <c r="E10">
        <v>1.0323725841714286</v>
      </c>
      <c r="F10">
        <v>0.54229400649537196</v>
      </c>
      <c r="G10">
        <v>3.3168320249179448</v>
      </c>
      <c r="H10">
        <v>8.7654074915452256</v>
      </c>
      <c r="I10">
        <v>1.6360872700766242</v>
      </c>
      <c r="J10">
        <v>0.31432037118420969</v>
      </c>
      <c r="K10">
        <v>4.8670778056571962</v>
      </c>
      <c r="L10">
        <v>5.4524835847838258</v>
      </c>
      <c r="M10">
        <v>36.380389220765871</v>
      </c>
      <c r="N10">
        <v>71.534869401282151</v>
      </c>
      <c r="O10">
        <v>68.624697334412772</v>
      </c>
      <c r="P10">
        <v>0.56181502342224121</v>
      </c>
    </row>
    <row r="11" spans="1:16" x14ac:dyDescent="0.4">
      <c r="A11">
        <v>39</v>
      </c>
      <c r="B11">
        <v>2.0718784790475673</v>
      </c>
      <c r="C11">
        <v>0.19352639804620997</v>
      </c>
      <c r="D11">
        <v>2.7278726762924448</v>
      </c>
      <c r="E11">
        <v>1.0449007392871985</v>
      </c>
      <c r="F11">
        <v>0.54557453525848898</v>
      </c>
      <c r="G11">
        <v>3.3570827897466877</v>
      </c>
      <c r="H11">
        <v>8.9103869442199564</v>
      </c>
      <c r="I11">
        <v>1.6433524688931476</v>
      </c>
      <c r="J11">
        <v>0.31136133430938928</v>
      </c>
      <c r="K11">
        <v>4.8441141043153753</v>
      </c>
      <c r="L11">
        <v>5.4011534723703596</v>
      </c>
      <c r="M11">
        <v>36.860539051643336</v>
      </c>
      <c r="N11">
        <v>71.815454244188246</v>
      </c>
      <c r="O11">
        <v>68.803627681640918</v>
      </c>
      <c r="P11">
        <v>0.55916309356689453</v>
      </c>
    </row>
    <row r="12" spans="1:16" x14ac:dyDescent="0.4">
      <c r="A12">
        <v>40</v>
      </c>
      <c r="B12">
        <v>2.0603136940712816</v>
      </c>
      <c r="C12">
        <v>0.19580767091057075</v>
      </c>
      <c r="D12">
        <v>2.7439035386507977</v>
      </c>
      <c r="E12">
        <v>1.0572179411085088</v>
      </c>
      <c r="F12">
        <v>0.54878070773015963</v>
      </c>
      <c r="G12">
        <v>3.3966557986435566</v>
      </c>
      <c r="H12">
        <v>9.0535366008574627</v>
      </c>
      <c r="I12">
        <v>1.650551843135728</v>
      </c>
      <c r="J12">
        <v>0.30848288886627834</v>
      </c>
      <c r="K12">
        <v>4.8216708970136821</v>
      </c>
      <c r="L12">
        <v>5.3512213713451287</v>
      </c>
      <c r="M12">
        <v>37.331150526702892</v>
      </c>
      <c r="N12">
        <v>72.0919631326271</v>
      </c>
      <c r="O12">
        <v>68.980284661803154</v>
      </c>
      <c r="P12">
        <v>0.55657362937927246</v>
      </c>
    </row>
    <row r="13" spans="1:16" x14ac:dyDescent="0.4">
      <c r="A13">
        <v>41</v>
      </c>
      <c r="B13">
        <v>2.0491019978074272</v>
      </c>
      <c r="C13">
        <v>0.19805084890648758</v>
      </c>
      <c r="D13">
        <v>2.7595758974611027</v>
      </c>
      <c r="E13">
        <v>1.069329458554964</v>
      </c>
      <c r="F13">
        <v>0.55191517949222069</v>
      </c>
      <c r="G13">
        <v>3.4355679797230221</v>
      </c>
      <c r="H13">
        <v>9.1948825148365998</v>
      </c>
      <c r="I13">
        <v>1.6576846768999833</v>
      </c>
      <c r="J13">
        <v>0.30568173706463647</v>
      </c>
      <c r="K13">
        <v>4.7997295946792544</v>
      </c>
      <c r="L13">
        <v>5.3026300752754603</v>
      </c>
      <c r="M13">
        <v>37.792662341388265</v>
      </c>
      <c r="N13">
        <v>72.364610541369061</v>
      </c>
      <c r="O13">
        <v>69.154697879630518</v>
      </c>
      <c r="P13">
        <v>0.55404078960418712</v>
      </c>
    </row>
    <row r="14" spans="1:16" x14ac:dyDescent="0.4">
      <c r="A14">
        <v>42</v>
      </c>
      <c r="B14">
        <v>2.0382265568979876</v>
      </c>
      <c r="C14">
        <v>0.20025718468771747</v>
      </c>
      <c r="D14">
        <v>2.7749045059557913</v>
      </c>
      <c r="E14">
        <v>1.0812420550389457</v>
      </c>
      <c r="F14">
        <v>0.5549809011911585</v>
      </c>
      <c r="G14">
        <v>3.473841062642701</v>
      </c>
      <c r="H14">
        <v>9.3344703363238253</v>
      </c>
      <c r="I14">
        <v>1.6647514055201043</v>
      </c>
      <c r="J14">
        <v>0.30295438305987055</v>
      </c>
      <c r="K14">
        <v>4.778269542786691</v>
      </c>
      <c r="L14">
        <v>5.2553189420999242</v>
      </c>
      <c r="M14">
        <v>38.245422456413465</v>
      </c>
      <c r="N14">
        <v>72.633506989683113</v>
      </c>
      <c r="O14">
        <v>69.326968756420868</v>
      </c>
      <c r="P14">
        <v>0.55156338214874268</v>
      </c>
    </row>
    <row r="15" spans="1:16" x14ac:dyDescent="0.4">
      <c r="A15">
        <v>43</v>
      </c>
      <c r="B15">
        <v>2.0276710206651756</v>
      </c>
      <c r="C15">
        <v>0.20242799693690924</v>
      </c>
      <c r="D15">
        <v>2.7899041173672936</v>
      </c>
      <c r="E15">
        <v>1.0929628504804678</v>
      </c>
      <c r="F15">
        <v>0.55798082347345868</v>
      </c>
      <c r="G15">
        <v>3.5114979224566931</v>
      </c>
      <c r="H15">
        <v>9.4723521462045692</v>
      </c>
      <c r="I15">
        <v>1.6717529470102264</v>
      </c>
      <c r="J15">
        <v>0.30029739703627911</v>
      </c>
      <c r="K15">
        <v>4.7572700868105908</v>
      </c>
      <c r="L15">
        <v>5.2092284751535658</v>
      </c>
      <c r="M15">
        <v>38.689731698118365</v>
      </c>
      <c r="N15">
        <v>72.898720447999395</v>
      </c>
      <c r="O15">
        <v>69.497116818224086</v>
      </c>
      <c r="P15">
        <v>0.54913926124572754</v>
      </c>
    </row>
    <row r="16" spans="1:16" x14ac:dyDescent="0.4">
      <c r="A16">
        <v>44</v>
      </c>
      <c r="B16">
        <v>2.0174215537844109</v>
      </c>
      <c r="C16">
        <v>0.20456423734865972</v>
      </c>
      <c r="D16">
        <v>2.8045865342815501</v>
      </c>
      <c r="E16">
        <v>1.1044969833329803</v>
      </c>
      <c r="F16">
        <v>0.56091730685631025</v>
      </c>
      <c r="G16">
        <v>3.5485550681146014</v>
      </c>
      <c r="H16">
        <v>9.6085587701710882</v>
      </c>
      <c r="I16">
        <v>1.6786892809993494</v>
      </c>
      <c r="J16">
        <v>0.29770793188977834</v>
      </c>
      <c r="K16">
        <v>4.7367147031306285</v>
      </c>
      <c r="L16">
        <v>5.1643092860107451</v>
      </c>
      <c r="M16">
        <v>39.125938085237046</v>
      </c>
      <c r="N16">
        <v>73.160405479773772</v>
      </c>
      <c r="O16">
        <v>69.665255030661044</v>
      </c>
      <c r="P16">
        <v>0.5467665195465089</v>
      </c>
    </row>
    <row r="17" spans="1:16" x14ac:dyDescent="0.4">
      <c r="A17">
        <v>45</v>
      </c>
      <c r="B17">
        <v>2.0074616490431159</v>
      </c>
      <c r="C17">
        <v>0.2066675587318349</v>
      </c>
      <c r="D17">
        <v>2.8189679852542375</v>
      </c>
      <c r="E17">
        <v>1.1158533775532333</v>
      </c>
      <c r="F17">
        <v>0.56379359705084764</v>
      </c>
      <c r="G17">
        <v>3.5850411707241152</v>
      </c>
      <c r="H17">
        <v>9.7431677273488191</v>
      </c>
      <c r="I17">
        <v>1.6855628958354463</v>
      </c>
      <c r="J17">
        <v>0.29518241708104909</v>
      </c>
      <c r="K17">
        <v>4.7165806717688676</v>
      </c>
      <c r="L17">
        <v>5.1204994368881938</v>
      </c>
      <c r="M17">
        <v>39.554209772594483</v>
      </c>
      <c r="N17">
        <v>73.418488144620781</v>
      </c>
      <c r="O17">
        <v>69.831251359392311</v>
      </c>
      <c r="P17">
        <v>0.54444289207458496</v>
      </c>
    </row>
    <row r="18" spans="1:16" x14ac:dyDescent="0.4">
      <c r="A18">
        <v>46</v>
      </c>
      <c r="B18">
        <v>1.9977823299341837</v>
      </c>
      <c r="C18">
        <v>0.20873815529114875</v>
      </c>
      <c r="D18">
        <v>2.8330543715783261</v>
      </c>
      <c r="E18">
        <v>1.1270330817043741</v>
      </c>
      <c r="F18">
        <v>0.56661087431566537</v>
      </c>
      <c r="G18">
        <v>3.6209595991346997</v>
      </c>
      <c r="H18">
        <v>9.8761649916478671</v>
      </c>
      <c r="I18">
        <v>1.6923717224884256</v>
      </c>
      <c r="J18">
        <v>0.29271914741546512</v>
      </c>
      <c r="K18">
        <v>4.6968597309151425</v>
      </c>
      <c r="L18">
        <v>5.0777693479477541</v>
      </c>
      <c r="M18">
        <v>39.975003894126047</v>
      </c>
      <c r="N18">
        <v>73.67330928948958</v>
      </c>
      <c r="O18">
        <v>69.99540035055162</v>
      </c>
      <c r="P18">
        <v>0.54216647148132335</v>
      </c>
    </row>
    <row r="19" spans="1:16" x14ac:dyDescent="0.4">
      <c r="A19">
        <v>47</v>
      </c>
      <c r="B19">
        <v>1.9883698367274696</v>
      </c>
      <c r="C19">
        <v>0.21077734460185685</v>
      </c>
      <c r="D19">
        <v>2.8468589711630048</v>
      </c>
      <c r="E19">
        <v>1.138043209727305</v>
      </c>
      <c r="F19">
        <v>0.56937179423260098</v>
      </c>
      <c r="G19">
        <v>3.6563332091906209</v>
      </c>
      <c r="H19">
        <v>10.007609963268743</v>
      </c>
      <c r="I19">
        <v>1.6991175430502965</v>
      </c>
      <c r="J19">
        <v>0.29031516681976666</v>
      </c>
      <c r="K19">
        <v>4.6775332914965935</v>
      </c>
      <c r="L19">
        <v>5.0360677404865495</v>
      </c>
      <c r="M19">
        <v>40.388510100755241</v>
      </c>
      <c r="N19">
        <v>73.924858075988382</v>
      </c>
      <c r="O19">
        <v>70.157647534350588</v>
      </c>
      <c r="P19">
        <v>0.53993546962738037</v>
      </c>
    </row>
    <row r="20" spans="1:16" x14ac:dyDescent="0.4">
      <c r="A20">
        <v>48</v>
      </c>
      <c r="B20">
        <v>1.979212770892582</v>
      </c>
      <c r="C20">
        <v>0.21278605616353893</v>
      </c>
      <c r="D20">
        <v>2.8603921112709711</v>
      </c>
      <c r="E20">
        <v>1.1488887802386476</v>
      </c>
      <c r="F20">
        <v>0.57207842225419436</v>
      </c>
      <c r="G20">
        <v>3.6911781248267697</v>
      </c>
      <c r="H20">
        <v>10.137538747158649</v>
      </c>
      <c r="I20">
        <v>1.7058010470746192</v>
      </c>
      <c r="J20">
        <v>0.28796808084468845</v>
      </c>
      <c r="K20">
        <v>4.6585868953454401</v>
      </c>
      <c r="L20">
        <v>4.9953530782361337</v>
      </c>
      <c r="M20">
        <v>40.794978559041738</v>
      </c>
      <c r="N20">
        <v>74.173222117512239</v>
      </c>
      <c r="O20">
        <v>70.318006110850462</v>
      </c>
      <c r="P20">
        <v>0.53774738311767589</v>
      </c>
    </row>
    <row r="21" spans="1:16" x14ac:dyDescent="0.4">
      <c r="A21">
        <v>49</v>
      </c>
      <c r="B21">
        <v>1.9702980586518599</v>
      </c>
      <c r="C21">
        <v>0.21476570138727225</v>
      </c>
      <c r="D21">
        <v>2.8736670698114142</v>
      </c>
      <c r="E21">
        <v>1.1595774138239812</v>
      </c>
      <c r="F21">
        <v>0.57473341396228284</v>
      </c>
      <c r="G21">
        <v>3.7255188296478905</v>
      </c>
      <c r="H21">
        <v>10.266020209259384</v>
      </c>
      <c r="I21">
        <v>1.7124247026057</v>
      </c>
      <c r="J21">
        <v>0.28567502725279237</v>
      </c>
      <c r="K21">
        <v>4.6400019533888202</v>
      </c>
      <c r="L21">
        <v>4.9555757102541014</v>
      </c>
      <c r="M21">
        <v>41.194528344134909</v>
      </c>
      <c r="N21">
        <v>74.418326516549641</v>
      </c>
      <c r="O21">
        <v>70.476469206599916</v>
      </c>
      <c r="P21">
        <v>0.53560328483581543</v>
      </c>
    </row>
    <row r="22" spans="1:16" x14ac:dyDescent="0.4">
      <c r="A22">
        <v>50</v>
      </c>
      <c r="B22">
        <v>1.9616198310183133</v>
      </c>
      <c r="C22">
        <v>0.21671618849601398</v>
      </c>
      <c r="D22">
        <v>2.8866867974308192</v>
      </c>
      <c r="E22">
        <v>1.1701086149545252</v>
      </c>
      <c r="F22">
        <v>0.57733735948616394</v>
      </c>
      <c r="G22">
        <v>3.7593537316069301</v>
      </c>
      <c r="H22">
        <v>10.393026957017923</v>
      </c>
      <c r="I22">
        <v>1.718986094395057</v>
      </c>
      <c r="J22">
        <v>0.28343496456736533</v>
      </c>
      <c r="K22">
        <v>4.6217743347216516</v>
      </c>
      <c r="L22">
        <v>4.9167175701495927</v>
      </c>
      <c r="M22">
        <v>41.587596573850888</v>
      </c>
      <c r="N22">
        <v>74.660537130239121</v>
      </c>
      <c r="O22">
        <v>70.633252750421377</v>
      </c>
      <c r="P22">
        <v>0.53349888324737549</v>
      </c>
    </row>
    <row r="23" spans="1:16" x14ac:dyDescent="0.4">
      <c r="A23">
        <v>51</v>
      </c>
      <c r="B23">
        <v>1.9531655444549958</v>
      </c>
      <c r="C23">
        <v>0.21863900143585915</v>
      </c>
      <c r="D23">
        <v>2.8994645720383745</v>
      </c>
      <c r="E23">
        <v>1.1804903958518034</v>
      </c>
      <c r="F23">
        <v>0.57989291440767488</v>
      </c>
      <c r="G23">
        <v>3.7927085725662248</v>
      </c>
      <c r="H23">
        <v>10.51863515151765</v>
      </c>
      <c r="I23">
        <v>1.7254882207275819</v>
      </c>
      <c r="J23">
        <v>0.28124510308598727</v>
      </c>
      <c r="K23">
        <v>4.6038854502710755</v>
      </c>
      <c r="L23">
        <v>4.8787302652377935</v>
      </c>
      <c r="M23">
        <v>41.974245702115994</v>
      </c>
      <c r="N23">
        <v>74.899727477215052</v>
      </c>
      <c r="O23">
        <v>70.788227760141027</v>
      </c>
      <c r="P23">
        <v>0.5314335823059082</v>
      </c>
    </row>
    <row r="24" spans="1:16" x14ac:dyDescent="0.4">
      <c r="A24">
        <v>52</v>
      </c>
      <c r="B24">
        <v>1.9449268447996821</v>
      </c>
      <c r="C24">
        <v>0.2205347750856847</v>
      </c>
      <c r="D24">
        <v>2.9120077702502933</v>
      </c>
      <c r="E24">
        <v>1.1907261843965318</v>
      </c>
      <c r="F24">
        <v>0.58240155405005867</v>
      </c>
      <c r="G24">
        <v>3.8255943657052311</v>
      </c>
      <c r="H24">
        <v>10.642866955569341</v>
      </c>
      <c r="I24">
        <v>1.731931361786613</v>
      </c>
      <c r="J24">
        <v>0.27910370343835994</v>
      </c>
      <c r="K24">
        <v>4.5863249727743893</v>
      </c>
      <c r="L24">
        <v>4.8415836228386375</v>
      </c>
      <c r="M24">
        <v>42.354711564703798</v>
      </c>
      <c r="N24">
        <v>75.136015266442627</v>
      </c>
      <c r="O24">
        <v>70.941508610341955</v>
      </c>
      <c r="P24">
        <v>0.52940678596496593</v>
      </c>
    </row>
    <row r="25" spans="1:16" x14ac:dyDescent="0.4">
      <c r="A25">
        <v>53</v>
      </c>
      <c r="B25">
        <v>1.936895582720072</v>
      </c>
      <c r="C25">
        <v>0.22240417234436463</v>
      </c>
      <c r="D25">
        <v>2.924323768682791</v>
      </c>
      <c r="E25">
        <v>1.2008195597568774</v>
      </c>
      <c r="F25">
        <v>0.58486475373655822</v>
      </c>
      <c r="G25">
        <v>3.8580226102634501</v>
      </c>
      <c r="H25">
        <v>10.765747353444828</v>
      </c>
      <c r="I25">
        <v>1.7383160025853825</v>
      </c>
      <c r="J25">
        <v>0.27700905427418193</v>
      </c>
      <c r="K25">
        <v>4.569082574968891</v>
      </c>
      <c r="L25">
        <v>4.8052479563320967</v>
      </c>
      <c r="M25">
        <v>42.72920725374253</v>
      </c>
      <c r="N25">
        <v>75.369497409157745</v>
      </c>
      <c r="O25">
        <v>71.093129103570547</v>
      </c>
      <c r="P25">
        <v>0.52741646766662598</v>
      </c>
    </row>
    <row r="26" spans="1:16" x14ac:dyDescent="0.4">
      <c r="A26">
        <v>54</v>
      </c>
      <c r="B26">
        <v>1.9290628554199152</v>
      </c>
      <c r="C26">
        <v>0.22424810857926686</v>
      </c>
      <c r="D26">
        <v>2.9364214192753271</v>
      </c>
      <c r="E26">
        <v>1.210775464245875</v>
      </c>
      <c r="F26">
        <v>0.58728428385506537</v>
      </c>
      <c r="G26">
        <v>3.8900091850257348</v>
      </c>
      <c r="H26">
        <v>10.887318961602526</v>
      </c>
      <c r="I26">
        <v>1.7446436015421753</v>
      </c>
      <c r="J26">
        <v>0.27495922186181115</v>
      </c>
      <c r="K26">
        <v>4.5521458641393409</v>
      </c>
      <c r="L26">
        <v>4.7696897214715896</v>
      </c>
      <c r="M26">
        <v>43.097870558074305</v>
      </c>
      <c r="N26">
        <v>75.600180603092454</v>
      </c>
      <c r="O26">
        <v>71.243085331506848</v>
      </c>
      <c r="P26">
        <v>0.52546191215515137</v>
      </c>
    </row>
    <row r="27" spans="1:16" x14ac:dyDescent="0.4">
      <c r="A27">
        <v>55</v>
      </c>
      <c r="B27">
        <v>1.9214218691570899</v>
      </c>
      <c r="C27">
        <v>0.22606707658947175</v>
      </c>
      <c r="D27">
        <v>2.9483066233208715</v>
      </c>
      <c r="E27">
        <v>1.2205965586174503</v>
      </c>
      <c r="F27">
        <v>0.58966132466417442</v>
      </c>
      <c r="G27">
        <v>3.9215626385277238</v>
      </c>
      <c r="H27">
        <v>11.007597534038595</v>
      </c>
      <c r="I27">
        <v>1.7509142723912747</v>
      </c>
      <c r="J27">
        <v>0.27295279960098801</v>
      </c>
      <c r="K27">
        <v>4.5355065784755793</v>
      </c>
      <c r="L27">
        <v>4.7348845181051455</v>
      </c>
      <c r="M27">
        <v>43.460922840968379</v>
      </c>
      <c r="N27">
        <v>75.828190661134229</v>
      </c>
      <c r="O27">
        <v>71.3914421371191</v>
      </c>
      <c r="P27">
        <v>0.52354121208190918</v>
      </c>
    </row>
    <row r="28" spans="1:16" x14ac:dyDescent="0.4">
      <c r="A28">
        <v>56</v>
      </c>
      <c r="B28">
        <v>1.9139659893142189</v>
      </c>
      <c r="C28">
        <v>0.22786159094175445</v>
      </c>
      <c r="D28">
        <v>2.9599852821123975</v>
      </c>
      <c r="E28">
        <v>1.2302856211551303</v>
      </c>
      <c r="F28">
        <v>0.59199705642247957</v>
      </c>
      <c r="G28">
        <v>3.9526918969070559</v>
      </c>
      <c r="H28">
        <v>11.126601028318705</v>
      </c>
      <c r="I28">
        <v>1.7571282879916865</v>
      </c>
      <c r="J28">
        <v>0.2709884026591472</v>
      </c>
      <c r="K28">
        <v>4.5191564561674431</v>
      </c>
      <c r="L28">
        <v>4.7008083236827689</v>
      </c>
      <c r="M28">
        <v>43.818567113608815</v>
      </c>
      <c r="N28">
        <v>76.053636555795237</v>
      </c>
      <c r="O28">
        <v>71.538305613521672</v>
      </c>
      <c r="P28">
        <v>0.52165389060974121</v>
      </c>
    </row>
    <row r="29" spans="1:16" x14ac:dyDescent="0.4">
      <c r="A29">
        <v>57</v>
      </c>
      <c r="B29">
        <v>1.9066868713790199</v>
      </c>
      <c r="C29">
        <v>0.2296326433747238</v>
      </c>
      <c r="D29">
        <v>2.9714662475893618</v>
      </c>
      <c r="E29">
        <v>1.2398480065206876</v>
      </c>
      <c r="F29">
        <v>0.59429324951787244</v>
      </c>
      <c r="G29">
        <v>3.9834141637527427</v>
      </c>
      <c r="H29">
        <v>11.244379926716816</v>
      </c>
      <c r="I29">
        <v>1.7632876650455924</v>
      </c>
      <c r="J29">
        <v>0.26906417367588753</v>
      </c>
      <c r="K29">
        <v>4.5030831044996917</v>
      </c>
      <c r="L29">
        <v>4.6674289187620497</v>
      </c>
      <c r="M29">
        <v>44.170878310915683</v>
      </c>
      <c r="N29">
        <v>76.276467434670082</v>
      </c>
      <c r="O29">
        <v>71.683731257757998</v>
      </c>
      <c r="P29">
        <v>0.51980209350585938</v>
      </c>
    </row>
    <row r="30" spans="1:16" x14ac:dyDescent="0.4">
      <c r="A30">
        <v>58</v>
      </c>
      <c r="B30">
        <v>1.8995791488268496</v>
      </c>
      <c r="C30">
        <v>0.23138056638602791</v>
      </c>
      <c r="D30">
        <v>2.9827539457214955</v>
      </c>
      <c r="E30">
        <v>1.2492855099577778</v>
      </c>
      <c r="F30">
        <v>0.59655078914429904</v>
      </c>
      <c r="G30">
        <v>4.013735206867751</v>
      </c>
      <c r="H30">
        <v>11.360941758292954</v>
      </c>
      <c r="I30">
        <v>1.7693922176356389</v>
      </c>
      <c r="J30">
        <v>0.26717902059935206</v>
      </c>
      <c r="K30">
        <v>4.487280327114707</v>
      </c>
      <c r="L30">
        <v>4.6347273596302347</v>
      </c>
      <c r="M30">
        <v>44.518076153075832</v>
      </c>
      <c r="N30">
        <v>76.496828778545023</v>
      </c>
      <c r="O30">
        <v>71.827385621596321</v>
      </c>
      <c r="P30">
        <v>0.51797401905059814</v>
      </c>
    </row>
    <row r="31" spans="1:16" x14ac:dyDescent="0.4">
      <c r="A31">
        <v>59</v>
      </c>
      <c r="B31">
        <v>1.8926357351827821</v>
      </c>
      <c r="C31">
        <v>0.23310616826961061</v>
      </c>
      <c r="D31">
        <v>2.9938557531250103</v>
      </c>
      <c r="E31">
        <v>1.2586024956614048</v>
      </c>
      <c r="F31">
        <v>0.59877115062500208</v>
      </c>
      <c r="G31">
        <v>4.0436690476451052</v>
      </c>
      <c r="H31">
        <v>11.476326466270779</v>
      </c>
      <c r="I31">
        <v>1.7754434936322709</v>
      </c>
      <c r="J31">
        <v>0.26533137747430935</v>
      </c>
      <c r="K31">
        <v>4.4717377967497853</v>
      </c>
      <c r="L31">
        <v>4.6026764818208239</v>
      </c>
      <c r="M31">
        <v>44.860253251014008</v>
      </c>
      <c r="N31">
        <v>76.714707114763101</v>
      </c>
      <c r="O31">
        <v>71.969663972823469</v>
      </c>
      <c r="P31">
        <v>0.51617908477783203</v>
      </c>
    </row>
    <row r="32" spans="1:16" x14ac:dyDescent="0.4">
      <c r="A32">
        <v>60</v>
      </c>
      <c r="B32">
        <v>1.8858515359509016</v>
      </c>
      <c r="C32">
        <v>0.23480981873567458</v>
      </c>
      <c r="D32">
        <v>3.0047760957696381</v>
      </c>
      <c r="E32">
        <v>1.2678009597957505</v>
      </c>
      <c r="F32">
        <v>0.60095521915392769</v>
      </c>
      <c r="G32">
        <v>4.0732220994101729</v>
      </c>
      <c r="H32">
        <v>11.59054542462469</v>
      </c>
      <c r="I32">
        <v>1.7814415791468405</v>
      </c>
      <c r="J32">
        <v>0.26352018946145689</v>
      </c>
      <c r="K32">
        <v>4.4564493170473067</v>
      </c>
      <c r="L32">
        <v>4.5712579871434675</v>
      </c>
      <c r="M32">
        <v>45.197597209075489</v>
      </c>
      <c r="N32">
        <v>76.930218392584393</v>
      </c>
      <c r="O32">
        <v>72.110601901631156</v>
      </c>
      <c r="P32">
        <v>0.51441502571105957</v>
      </c>
    </row>
    <row r="33" spans="1:16" x14ac:dyDescent="0.4">
      <c r="A33">
        <v>61</v>
      </c>
      <c r="B33">
        <v>1.8792197534356843</v>
      </c>
      <c r="C33">
        <v>0.23649236558214973</v>
      </c>
      <c r="D33">
        <v>3.0155223502715924</v>
      </c>
      <c r="E33">
        <v>1.2768854798483968</v>
      </c>
      <c r="F33">
        <v>0.60310447005431866</v>
      </c>
      <c r="G33">
        <v>4.102409068827626</v>
      </c>
      <c r="H33">
        <v>11.703642723614609</v>
      </c>
      <c r="I33">
        <v>1.7873883108291662</v>
      </c>
      <c r="J33">
        <v>0.26174393010954955</v>
      </c>
      <c r="K33">
        <v>4.4414045607445702</v>
      </c>
      <c r="L33">
        <v>4.5404453964033111</v>
      </c>
      <c r="M33">
        <v>45.53016685085835</v>
      </c>
      <c r="N33">
        <v>77.143318095474683</v>
      </c>
      <c r="O33">
        <v>72.250042476618773</v>
      </c>
      <c r="P33">
        <v>0.51267886161804199</v>
      </c>
    </row>
    <row r="34" spans="1:16" x14ac:dyDescent="0.4">
      <c r="A34">
        <v>62</v>
      </c>
      <c r="B34">
        <v>1.8727364506083406</v>
      </c>
      <c r="C34">
        <v>0.23815398131692686</v>
      </c>
      <c r="D34">
        <v>3.02609746727736</v>
      </c>
      <c r="E34">
        <v>1.2858569872355456</v>
      </c>
      <c r="F34">
        <v>0.60521949345547188</v>
      </c>
      <c r="G34">
        <v>4.1312329483743362</v>
      </c>
      <c r="H34">
        <v>11.815617735470182</v>
      </c>
      <c r="I34">
        <v>1.7932832053886494</v>
      </c>
      <c r="J34">
        <v>0.26000182222680829</v>
      </c>
      <c r="K34">
        <v>4.4265993969364938</v>
      </c>
      <c r="L34">
        <v>4.5102252277334198</v>
      </c>
      <c r="M34">
        <v>45.858177476579755</v>
      </c>
      <c r="N34">
        <v>77.354168616876706</v>
      </c>
      <c r="O34">
        <v>72.388130256431126</v>
      </c>
      <c r="P34">
        <v>0.5109698772430421</v>
      </c>
    </row>
    <row r="35" spans="1:16" x14ac:dyDescent="0.4">
      <c r="A35">
        <v>63</v>
      </c>
      <c r="B35">
        <v>1.8663959803465384</v>
      </c>
      <c r="C35">
        <v>0.23979531559256009</v>
      </c>
      <c r="D35">
        <v>3.0365073480799123</v>
      </c>
      <c r="E35">
        <v>1.2947189896049438</v>
      </c>
      <c r="F35">
        <v>0.60730146961598253</v>
      </c>
      <c r="G35">
        <v>4.1597050075072408</v>
      </c>
      <c r="H35">
        <v>11.926502472322884</v>
      </c>
      <c r="I35">
        <v>1.7991275231792367</v>
      </c>
      <c r="J35">
        <v>0.25829261606644666</v>
      </c>
      <c r="K35">
        <v>4.4120255638129215</v>
      </c>
      <c r="L35">
        <v>4.4805758019031039</v>
      </c>
      <c r="M35">
        <v>46.181716321306588</v>
      </c>
      <c r="N35">
        <v>77.562772534542617</v>
      </c>
      <c r="O35">
        <v>72.524859564665704</v>
      </c>
      <c r="P35">
        <v>0.50928759574890148</v>
      </c>
    </row>
    <row r="36" spans="1:16" x14ac:dyDescent="0.4">
      <c r="A36">
        <v>64</v>
      </c>
      <c r="B36">
        <v>1.8601937107832058</v>
      </c>
      <c r="C36">
        <v>0.24141680140521862</v>
      </c>
      <c r="D36">
        <v>3.0467564186489793</v>
      </c>
      <c r="E36">
        <v>1.3034738248186182</v>
      </c>
      <c r="F36">
        <v>0.60935128372979597</v>
      </c>
      <c r="G36">
        <v>4.187832757366948</v>
      </c>
      <c r="H36">
        <v>12.036314924546376</v>
      </c>
      <c r="I36">
        <v>1.8049218129410738</v>
      </c>
      <c r="J36">
        <v>0.25661532007512883</v>
      </c>
      <c r="K36">
        <v>4.397676865016229</v>
      </c>
      <c r="L36">
        <v>4.4514799185372622</v>
      </c>
      <c r="M36">
        <v>46.50091503876375</v>
      </c>
      <c r="N36">
        <v>77.769194242158321</v>
      </c>
      <c r="O36">
        <v>72.660270714836699</v>
      </c>
      <c r="P36">
        <v>0.50763118267059326</v>
      </c>
    </row>
    <row r="37" spans="1:16" x14ac:dyDescent="0.4">
      <c r="A37">
        <v>65</v>
      </c>
      <c r="B37">
        <v>1.8541251090904229</v>
      </c>
      <c r="C37">
        <v>0.24301888529927376</v>
      </c>
      <c r="D37">
        <v>3.0568491049542881</v>
      </c>
      <c r="E37">
        <v>1.3121239038889609</v>
      </c>
      <c r="F37">
        <v>0.61136982099085779</v>
      </c>
      <c r="G37">
        <v>4.2156239441133625</v>
      </c>
      <c r="H37">
        <v>12.145074509417084</v>
      </c>
      <c r="I37">
        <v>1.8106667224534634</v>
      </c>
      <c r="J37">
        <v>0.25496895624772131</v>
      </c>
      <c r="K37">
        <v>4.3835471041887963</v>
      </c>
      <c r="L37">
        <v>4.4229206122800804</v>
      </c>
      <c r="M37">
        <v>46.815893021658283</v>
      </c>
      <c r="N37">
        <v>77.973486813279479</v>
      </c>
      <c r="O37">
        <v>72.794392039209342</v>
      </c>
      <c r="P37">
        <v>0.50599980354309082</v>
      </c>
    </row>
    <row r="38" spans="1:16" x14ac:dyDescent="0.4">
      <c r="A38">
        <v>66</v>
      </c>
      <c r="B38">
        <v>1.8481857388104266</v>
      </c>
      <c r="C38">
        <v>0.24460202700218781</v>
      </c>
      <c r="D38">
        <v>3.0667898329655685</v>
      </c>
      <c r="E38">
        <v>1.3206717090073945</v>
      </c>
      <c r="F38">
        <v>0.61335796659311403</v>
      </c>
      <c r="G38">
        <v>4.2430865425921196</v>
      </c>
      <c r="H38">
        <v>12.252802041037866</v>
      </c>
      <c r="I38">
        <v>1.816362995865842</v>
      </c>
      <c r="J38">
        <v>0.25335255976218124</v>
      </c>
      <c r="K38">
        <v>4.3696300849730028</v>
      </c>
      <c r="L38">
        <v>4.3948811464614774</v>
      </c>
      <c r="M38">
        <v>47.126757688223712</v>
      </c>
      <c r="N38">
        <v>78.175692262519689</v>
      </c>
      <c r="O38">
        <v>72.927260779674583</v>
      </c>
      <c r="P38">
        <v>0.50439310073852539</v>
      </c>
    </row>
    <row r="39" spans="1:16" x14ac:dyDescent="0.4">
      <c r="A39">
        <v>67</v>
      </c>
      <c r="B39">
        <v>1.8423703840695094</v>
      </c>
      <c r="C39">
        <v>0.24616693515978316</v>
      </c>
      <c r="D39">
        <v>3.076584503975794</v>
      </c>
      <c r="E39">
        <v>1.3291210663420847</v>
      </c>
      <c r="F39">
        <v>0.61531690079515877</v>
      </c>
      <c r="G39">
        <v>4.2702328456103924</v>
      </c>
      <c r="H39">
        <v>12.359535821616035</v>
      </c>
      <c r="I39">
        <v>1.8220123247807702</v>
      </c>
      <c r="J39">
        <v>0.25176493986499066</v>
      </c>
      <c r="K39">
        <v>4.3559175455586878</v>
      </c>
      <c r="L39">
        <v>4.3673408652010091</v>
      </c>
      <c r="M39">
        <v>47.433543580009115</v>
      </c>
      <c r="N39">
        <v>78.375764571042623</v>
      </c>
      <c r="O39">
        <v>73.058820614102245</v>
      </c>
      <c r="P39">
        <v>0.50281059741973877</v>
      </c>
    </row>
    <row r="40" spans="1:16" x14ac:dyDescent="0.4">
      <c r="A40">
        <v>68</v>
      </c>
      <c r="B40">
        <v>1.8366765452375067</v>
      </c>
      <c r="C40">
        <v>0.24771362337126468</v>
      </c>
      <c r="D40">
        <v>3.0862345933082054</v>
      </c>
      <c r="E40">
        <v>1.3374720493187733</v>
      </c>
      <c r="F40">
        <v>0.61724691866164128</v>
      </c>
      <c r="G40">
        <v>4.2970630890722123</v>
      </c>
      <c r="H40">
        <v>12.465267215907152</v>
      </c>
      <c r="I40">
        <v>1.8276139364371713</v>
      </c>
      <c r="J40">
        <v>0.25020563530551931</v>
      </c>
      <c r="K40">
        <v>4.3424074204933127</v>
      </c>
      <c r="L40">
        <v>4.3402917672307959</v>
      </c>
      <c r="M40">
        <v>47.736456752674023</v>
      </c>
      <c r="N40">
        <v>78.573878295437368</v>
      </c>
      <c r="O40">
        <v>73.188545701718979</v>
      </c>
      <c r="P40">
        <v>0.5012359619140625</v>
      </c>
    </row>
    <row r="41" spans="1:16" x14ac:dyDescent="0.4">
      <c r="A41">
        <v>69</v>
      </c>
      <c r="B41">
        <v>1.8310991810151303</v>
      </c>
      <c r="C41">
        <v>0.24924282416360971</v>
      </c>
      <c r="D41">
        <v>3.0957460022557761</v>
      </c>
      <c r="E41">
        <v>1.3457286130463655</v>
      </c>
      <c r="F41">
        <v>0.6191492004511554</v>
      </c>
      <c r="G41">
        <v>4.3235899800487214</v>
      </c>
      <c r="H41">
        <v>12.570037085694505</v>
      </c>
      <c r="I41">
        <v>1.8331696970120048</v>
      </c>
      <c r="J41">
        <v>0.24867347921140479</v>
      </c>
      <c r="K41">
        <v>4.3290914479667135</v>
      </c>
      <c r="L41">
        <v>4.3137136109343652</v>
      </c>
      <c r="M41">
        <v>48.035509717232856</v>
      </c>
      <c r="N41">
        <v>78.769967044817292</v>
      </c>
      <c r="O41">
        <v>73.318328720905555</v>
      </c>
      <c r="P41">
        <v>0.49971401691436773</v>
      </c>
    </row>
    <row r="42" spans="1:16" x14ac:dyDescent="0.4">
      <c r="A42">
        <v>70</v>
      </c>
      <c r="B42">
        <v>1.8256350724095738</v>
      </c>
      <c r="C42">
        <v>0.25075480826945995</v>
      </c>
      <c r="D42">
        <v>3.1051216814649898</v>
      </c>
      <c r="E42">
        <v>1.3538922192827414</v>
      </c>
      <c r="F42">
        <v>0.62102433629299825</v>
      </c>
      <c r="G42">
        <v>4.3498182149115872</v>
      </c>
      <c r="H42">
        <v>12.673855162705278</v>
      </c>
      <c r="I42">
        <v>1.8386798412506122</v>
      </c>
      <c r="J42">
        <v>0.24716779261561853</v>
      </c>
      <c r="K42">
        <v>4.3159654970738117</v>
      </c>
      <c r="L42">
        <v>4.2875946183395683</v>
      </c>
      <c r="M42">
        <v>48.33082754937741</v>
      </c>
      <c r="N42">
        <v>78.96410980955406</v>
      </c>
      <c r="O42">
        <v>73.446276769558111</v>
      </c>
      <c r="P42">
        <v>0.4981992244720459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contrast</vt:lpstr>
      <vt:lpstr>DaDv</vt:lpstr>
      <vt:lpstr>Sheet2</vt:lpstr>
      <vt:lpstr>Sheet3</vt:lpstr>
      <vt:lpstr>Da=19</vt:lpstr>
      <vt:lpstr>Dv=19</vt:lpstr>
      <vt:lpstr>Lv=50</vt:lpstr>
      <vt:lpstr>La=18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2021-09-10T01:57:07Z</dcterms:modified>
</cp:coreProperties>
</file>