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repos\PrjFLFPMexicoBFW\PrjFLFPMexicoBFW\_data\"/>
    </mc:Choice>
  </mc:AlternateContent>
  <xr:revisionPtr revIDLastSave="0" documentId="8_{975EEF62-2590-4F57-83F7-B60443B8BEDD}" xr6:coauthVersionLast="46" xr6:coauthVersionMax="46" xr10:uidLastSave="{00000000-0000-0000-0000-000000000000}"/>
  <bookViews>
    <workbookView xWindow="-120" yWindow="-120" windowWidth="29040" windowHeight="17790" xr2:uid="{00000000-000D-0000-FFFF-FFFF00000000}"/>
  </bookViews>
  <sheets>
    <sheet name="dataset_qp_lowestnest_acrossti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0" i="1" l="1"/>
  <c r="P30" i="1" s="1"/>
  <c r="O31" i="1"/>
  <c r="P31" i="1" s="1"/>
  <c r="O32" i="1"/>
  <c r="P32" i="1" s="1"/>
  <c r="O46" i="1"/>
  <c r="P46" i="1" s="1"/>
  <c r="O47" i="1"/>
  <c r="P47" i="1" s="1"/>
  <c r="O48" i="1"/>
  <c r="P48" i="1" s="1"/>
  <c r="O62" i="1"/>
  <c r="P62" i="1" s="1"/>
  <c r="O63" i="1"/>
  <c r="P63" i="1" s="1"/>
  <c r="O64" i="1"/>
  <c r="P64" i="1" s="1"/>
  <c r="O78" i="1"/>
  <c r="P78" i="1" s="1"/>
  <c r="O79" i="1"/>
  <c r="P79" i="1" s="1"/>
  <c r="O80" i="1"/>
  <c r="P80" i="1" s="1"/>
  <c r="O94" i="1"/>
  <c r="P94" i="1" s="1"/>
  <c r="O95" i="1"/>
  <c r="P95" i="1" s="1"/>
  <c r="O96" i="1"/>
  <c r="P96" i="1" s="1"/>
  <c r="O110" i="1"/>
  <c r="P110" i="1" s="1"/>
  <c r="O111" i="1"/>
  <c r="P111" i="1" s="1"/>
  <c r="O112" i="1"/>
  <c r="P112" i="1" s="1"/>
  <c r="O126" i="1"/>
  <c r="P126" i="1" s="1"/>
  <c r="O127" i="1"/>
  <c r="P127" i="1" s="1"/>
  <c r="O128" i="1"/>
  <c r="P128" i="1" s="1"/>
  <c r="O142" i="1"/>
  <c r="P142" i="1" s="1"/>
  <c r="O143" i="1"/>
  <c r="P143" i="1" s="1"/>
  <c r="O144" i="1"/>
  <c r="P144" i="1" s="1"/>
  <c r="O158" i="1"/>
  <c r="P158" i="1" s="1"/>
  <c r="O159" i="1"/>
  <c r="P159" i="1" s="1"/>
  <c r="O160" i="1"/>
  <c r="P160" i="1" s="1"/>
  <c r="O174" i="1"/>
  <c r="P174" i="1" s="1"/>
  <c r="O175" i="1"/>
  <c r="P175" i="1" s="1"/>
  <c r="O176" i="1"/>
  <c r="P176" i="1" s="1"/>
  <c r="O190" i="1"/>
  <c r="P190" i="1" s="1"/>
  <c r="O191" i="1"/>
  <c r="P191" i="1" s="1"/>
  <c r="O192" i="1"/>
  <c r="P192" i="1" s="1"/>
  <c r="O206" i="1"/>
  <c r="P206" i="1" s="1"/>
  <c r="O207" i="1"/>
  <c r="P207" i="1" s="1"/>
  <c r="O208" i="1"/>
  <c r="P208" i="1" s="1"/>
  <c r="P16" i="1"/>
  <c r="P15" i="1"/>
  <c r="P14" i="1"/>
  <c r="O16" i="1" l="1"/>
  <c r="O15" i="1"/>
  <c r="O14" i="1"/>
  <c r="E16" i="1"/>
  <c r="E14" i="1"/>
  <c r="E15" i="1"/>
  <c r="E22" i="1"/>
  <c r="E23" i="1"/>
  <c r="E24" i="1"/>
  <c r="E30" i="1"/>
  <c r="E31" i="1"/>
  <c r="E32" i="1"/>
  <c r="E38" i="1"/>
  <c r="E39" i="1"/>
  <c r="E40" i="1"/>
  <c r="E46" i="1"/>
  <c r="E47" i="1"/>
  <c r="E48" i="1"/>
  <c r="E54" i="1"/>
  <c r="E55" i="1"/>
  <c r="E56" i="1"/>
  <c r="E62" i="1"/>
  <c r="E63" i="1"/>
  <c r="E64" i="1"/>
  <c r="E70" i="1"/>
  <c r="E71" i="1"/>
  <c r="E72" i="1"/>
  <c r="E78" i="1"/>
  <c r="E79" i="1"/>
  <c r="E80" i="1"/>
  <c r="E86" i="1"/>
  <c r="E87" i="1"/>
  <c r="E88" i="1"/>
  <c r="E94" i="1"/>
  <c r="E95" i="1"/>
  <c r="E96" i="1"/>
  <c r="E102" i="1"/>
  <c r="E103" i="1"/>
  <c r="E104" i="1"/>
  <c r="E110" i="1"/>
  <c r="E111" i="1"/>
  <c r="E112" i="1"/>
  <c r="E118" i="1"/>
  <c r="E119" i="1"/>
  <c r="E120" i="1"/>
  <c r="E126" i="1"/>
  <c r="E127" i="1"/>
  <c r="E128" i="1"/>
  <c r="E134" i="1"/>
  <c r="E135" i="1"/>
  <c r="E136" i="1"/>
  <c r="E142" i="1"/>
  <c r="E143" i="1"/>
  <c r="E144" i="1"/>
  <c r="E150" i="1"/>
  <c r="E151" i="1"/>
  <c r="E152" i="1"/>
  <c r="E158" i="1"/>
  <c r="E159" i="1"/>
  <c r="E160" i="1"/>
  <c r="E166" i="1"/>
  <c r="E167" i="1"/>
  <c r="E168" i="1"/>
  <c r="E174" i="1"/>
  <c r="E175" i="1"/>
  <c r="E176" i="1"/>
  <c r="E182" i="1"/>
  <c r="E183" i="1"/>
  <c r="E184" i="1"/>
  <c r="E190" i="1"/>
  <c r="E191" i="1"/>
  <c r="E192" i="1"/>
  <c r="E198" i="1"/>
  <c r="E199" i="1"/>
  <c r="E200" i="1"/>
  <c r="E206" i="1"/>
  <c r="E207" i="1"/>
  <c r="E208" i="1"/>
  <c r="E8" i="1"/>
  <c r="E7" i="1"/>
  <c r="E6" i="1"/>
  <c r="M10" i="1"/>
  <c r="N94" i="1"/>
  <c r="N107" i="1"/>
  <c r="N108" i="1"/>
  <c r="N110" i="1"/>
  <c r="N122" i="1"/>
  <c r="N123" i="1"/>
  <c r="N124" i="1"/>
  <c r="N126" i="1"/>
  <c r="N171" i="1"/>
  <c r="N172" i="1"/>
  <c r="N174" i="1"/>
  <c r="N186" i="1"/>
  <c r="N187" i="1"/>
  <c r="N188" i="1"/>
  <c r="N190" i="1"/>
  <c r="N14" i="1"/>
  <c r="N10" i="1"/>
  <c r="G26" i="1"/>
  <c r="G27" i="1"/>
  <c r="G28" i="1"/>
  <c r="G29" i="1"/>
  <c r="G30" i="1"/>
  <c r="G32" i="1"/>
  <c r="G33" i="1"/>
  <c r="H33" i="1" s="1"/>
  <c r="G42" i="1"/>
  <c r="G65" i="1"/>
  <c r="G75" i="1"/>
  <c r="G76" i="1"/>
  <c r="H76" i="1" s="1"/>
  <c r="G77" i="1"/>
  <c r="G78" i="1"/>
  <c r="G108" i="1"/>
  <c r="H108" i="1"/>
  <c r="G109" i="1"/>
  <c r="G113" i="1"/>
  <c r="H113" i="1" s="1"/>
  <c r="G154" i="1"/>
  <c r="G155" i="1"/>
  <c r="G156" i="1"/>
  <c r="G171" i="1"/>
  <c r="G172" i="1"/>
  <c r="G186" i="1"/>
  <c r="G187" i="1"/>
  <c r="G190" i="1"/>
  <c r="G191" i="1"/>
  <c r="H191" i="1" s="1"/>
  <c r="G17" i="1"/>
  <c r="G12" i="1"/>
  <c r="F10" i="1"/>
  <c r="G10" i="1" s="1"/>
  <c r="H26" i="1" s="1"/>
  <c r="F11" i="1"/>
  <c r="G11" i="1" s="1"/>
  <c r="H171" i="1" s="1"/>
  <c r="F12" i="1"/>
  <c r="F13" i="1"/>
  <c r="G13" i="1" s="1"/>
  <c r="H77" i="1" s="1"/>
  <c r="F14" i="1"/>
  <c r="F15" i="1"/>
  <c r="G15" i="1" s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G31" i="1" s="1"/>
  <c r="F32" i="1"/>
  <c r="F33" i="1"/>
  <c r="F34" i="1"/>
  <c r="F35" i="1"/>
  <c r="F36" i="1"/>
  <c r="F37" i="1"/>
  <c r="F38" i="1"/>
  <c r="F39" i="1"/>
  <c r="F40" i="1"/>
  <c r="F41" i="1"/>
  <c r="F42" i="1"/>
  <c r="F43" i="1"/>
  <c r="G43" i="1" s="1"/>
  <c r="F44" i="1"/>
  <c r="G44" i="1" s="1"/>
  <c r="H44" i="1" s="1"/>
  <c r="F45" i="1"/>
  <c r="G45" i="1" s="1"/>
  <c r="H45" i="1" s="1"/>
  <c r="F46" i="1"/>
  <c r="G46" i="1" s="1"/>
  <c r="F47" i="1"/>
  <c r="G47" i="1" s="1"/>
  <c r="H47" i="1" s="1"/>
  <c r="F48" i="1"/>
  <c r="G48" i="1" s="1"/>
  <c r="F49" i="1"/>
  <c r="G49" i="1" s="1"/>
  <c r="H49" i="1" s="1"/>
  <c r="F50" i="1"/>
  <c r="F51" i="1"/>
  <c r="F52" i="1"/>
  <c r="F53" i="1"/>
  <c r="F54" i="1"/>
  <c r="F55" i="1"/>
  <c r="F56" i="1"/>
  <c r="F57" i="1"/>
  <c r="F58" i="1"/>
  <c r="G58" i="1" s="1"/>
  <c r="H58" i="1" s="1"/>
  <c r="F59" i="1"/>
  <c r="G59" i="1" s="1"/>
  <c r="F60" i="1"/>
  <c r="G60" i="1" s="1"/>
  <c r="H60" i="1" s="1"/>
  <c r="F61" i="1"/>
  <c r="G61" i="1" s="1"/>
  <c r="F62" i="1"/>
  <c r="G62" i="1" s="1"/>
  <c r="F63" i="1"/>
  <c r="G63" i="1" s="1"/>
  <c r="H63" i="1" s="1"/>
  <c r="F64" i="1"/>
  <c r="G64" i="1" s="1"/>
  <c r="F65" i="1"/>
  <c r="F66" i="1"/>
  <c r="F67" i="1"/>
  <c r="F68" i="1"/>
  <c r="F69" i="1"/>
  <c r="F70" i="1"/>
  <c r="F71" i="1"/>
  <c r="F72" i="1"/>
  <c r="F73" i="1"/>
  <c r="F74" i="1"/>
  <c r="G74" i="1" s="1"/>
  <c r="H74" i="1" s="1"/>
  <c r="F75" i="1"/>
  <c r="F76" i="1"/>
  <c r="F77" i="1"/>
  <c r="F78" i="1"/>
  <c r="F79" i="1"/>
  <c r="G79" i="1" s="1"/>
  <c r="H79" i="1" s="1"/>
  <c r="F80" i="1"/>
  <c r="G80" i="1" s="1"/>
  <c r="F81" i="1"/>
  <c r="G81" i="1" s="1"/>
  <c r="H81" i="1" s="1"/>
  <c r="F82" i="1"/>
  <c r="G90" i="1" s="1"/>
  <c r="F83" i="1"/>
  <c r="G91" i="1" s="1"/>
  <c r="F84" i="1"/>
  <c r="G92" i="1" s="1"/>
  <c r="F85" i="1"/>
  <c r="F86" i="1"/>
  <c r="G94" i="1" s="1"/>
  <c r="F87" i="1"/>
  <c r="G95" i="1" s="1"/>
  <c r="F88" i="1"/>
  <c r="F89" i="1"/>
  <c r="F90" i="1"/>
  <c r="F91" i="1"/>
  <c r="F92" i="1"/>
  <c r="F93" i="1"/>
  <c r="G93" i="1" s="1"/>
  <c r="F94" i="1"/>
  <c r="F95" i="1"/>
  <c r="F96" i="1"/>
  <c r="G96" i="1" s="1"/>
  <c r="F97" i="1"/>
  <c r="G97" i="1" s="1"/>
  <c r="H97" i="1" s="1"/>
  <c r="F98" i="1"/>
  <c r="F99" i="1"/>
  <c r="F100" i="1"/>
  <c r="F101" i="1"/>
  <c r="F102" i="1"/>
  <c r="F103" i="1"/>
  <c r="F104" i="1"/>
  <c r="F105" i="1"/>
  <c r="F106" i="1"/>
  <c r="G106" i="1" s="1"/>
  <c r="H106" i="1" s="1"/>
  <c r="F107" i="1"/>
  <c r="G107" i="1" s="1"/>
  <c r="F108" i="1"/>
  <c r="F109" i="1"/>
  <c r="F110" i="1"/>
  <c r="G110" i="1" s="1"/>
  <c r="F111" i="1"/>
  <c r="G111" i="1" s="1"/>
  <c r="F112" i="1"/>
  <c r="G112" i="1" s="1"/>
  <c r="F113" i="1"/>
  <c r="F114" i="1"/>
  <c r="F115" i="1"/>
  <c r="F116" i="1"/>
  <c r="G124" i="1" s="1"/>
  <c r="F117" i="1"/>
  <c r="G125" i="1" s="1"/>
  <c r="H125" i="1" s="1"/>
  <c r="F118" i="1"/>
  <c r="F119" i="1"/>
  <c r="F120" i="1"/>
  <c r="F121" i="1"/>
  <c r="F122" i="1"/>
  <c r="G122" i="1" s="1"/>
  <c r="H122" i="1" s="1"/>
  <c r="F123" i="1"/>
  <c r="G123" i="1" s="1"/>
  <c r="F124" i="1"/>
  <c r="F125" i="1"/>
  <c r="F126" i="1"/>
  <c r="G126" i="1" s="1"/>
  <c r="F127" i="1"/>
  <c r="G127" i="1" s="1"/>
  <c r="F128" i="1"/>
  <c r="G128" i="1" s="1"/>
  <c r="F129" i="1"/>
  <c r="G129" i="1" s="1"/>
  <c r="H129" i="1" s="1"/>
  <c r="F130" i="1"/>
  <c r="G138" i="1" s="1"/>
  <c r="H138" i="1" s="1"/>
  <c r="F131" i="1"/>
  <c r="F132" i="1"/>
  <c r="G140" i="1" s="1"/>
  <c r="H140" i="1" s="1"/>
  <c r="F133" i="1"/>
  <c r="G141" i="1" s="1"/>
  <c r="F134" i="1"/>
  <c r="G142" i="1" s="1"/>
  <c r="F135" i="1"/>
  <c r="G143" i="1" s="1"/>
  <c r="H143" i="1" s="1"/>
  <c r="F136" i="1"/>
  <c r="G144" i="1" s="1"/>
  <c r="F137" i="1"/>
  <c r="F138" i="1"/>
  <c r="F139" i="1"/>
  <c r="G139" i="1" s="1"/>
  <c r="F140" i="1"/>
  <c r="F141" i="1"/>
  <c r="F142" i="1"/>
  <c r="F143" i="1"/>
  <c r="F144" i="1"/>
  <c r="F145" i="1"/>
  <c r="G145" i="1" s="1"/>
  <c r="H145" i="1" s="1"/>
  <c r="F146" i="1"/>
  <c r="F147" i="1"/>
  <c r="F148" i="1"/>
  <c r="F149" i="1"/>
  <c r="F150" i="1"/>
  <c r="F151" i="1"/>
  <c r="F152" i="1"/>
  <c r="F153" i="1"/>
  <c r="G161" i="1" s="1"/>
  <c r="H161" i="1" s="1"/>
  <c r="F154" i="1"/>
  <c r="F155" i="1"/>
  <c r="F156" i="1"/>
  <c r="F157" i="1"/>
  <c r="G157" i="1" s="1"/>
  <c r="H157" i="1" s="1"/>
  <c r="F158" i="1"/>
  <c r="G158" i="1" s="1"/>
  <c r="F159" i="1"/>
  <c r="G159" i="1" s="1"/>
  <c r="H159" i="1" s="1"/>
  <c r="F160" i="1"/>
  <c r="G160" i="1" s="1"/>
  <c r="F161" i="1"/>
  <c r="F162" i="1"/>
  <c r="F163" i="1"/>
  <c r="F164" i="1"/>
  <c r="F165" i="1"/>
  <c r="F166" i="1"/>
  <c r="F167" i="1"/>
  <c r="F168" i="1"/>
  <c r="F169" i="1"/>
  <c r="F170" i="1"/>
  <c r="G170" i="1" s="1"/>
  <c r="H170" i="1" s="1"/>
  <c r="F171" i="1"/>
  <c r="F172" i="1"/>
  <c r="F173" i="1"/>
  <c r="G173" i="1" s="1"/>
  <c r="F174" i="1"/>
  <c r="G174" i="1" s="1"/>
  <c r="F175" i="1"/>
  <c r="G175" i="1" s="1"/>
  <c r="F176" i="1"/>
  <c r="G176" i="1" s="1"/>
  <c r="F177" i="1"/>
  <c r="G177" i="1" s="1"/>
  <c r="H177" i="1" s="1"/>
  <c r="F178" i="1"/>
  <c r="F179" i="1"/>
  <c r="F180" i="1"/>
  <c r="G188" i="1" s="1"/>
  <c r="H188" i="1" s="1"/>
  <c r="F181" i="1"/>
  <c r="G189" i="1" s="1"/>
  <c r="H189" i="1" s="1"/>
  <c r="F182" i="1"/>
  <c r="F183" i="1"/>
  <c r="F184" i="1"/>
  <c r="F185" i="1"/>
  <c r="F186" i="1"/>
  <c r="F187" i="1"/>
  <c r="F188" i="1"/>
  <c r="F189" i="1"/>
  <c r="F190" i="1"/>
  <c r="F191" i="1"/>
  <c r="F192" i="1"/>
  <c r="G192" i="1" s="1"/>
  <c r="F193" i="1"/>
  <c r="G193" i="1" s="1"/>
  <c r="H193" i="1" s="1"/>
  <c r="F194" i="1"/>
  <c r="F195" i="1"/>
  <c r="F196" i="1"/>
  <c r="F197" i="1"/>
  <c r="F198" i="1"/>
  <c r="F199" i="1"/>
  <c r="F200" i="1"/>
  <c r="F201" i="1"/>
  <c r="G209" i="1" s="1"/>
  <c r="H209" i="1" s="1"/>
  <c r="F202" i="1"/>
  <c r="G202" i="1" s="1"/>
  <c r="H202" i="1" s="1"/>
  <c r="F203" i="1"/>
  <c r="G203" i="1" s="1"/>
  <c r="F204" i="1"/>
  <c r="G204" i="1" s="1"/>
  <c r="F205" i="1"/>
  <c r="G205" i="1" s="1"/>
  <c r="F206" i="1"/>
  <c r="G206" i="1" s="1"/>
  <c r="F207" i="1"/>
  <c r="G207" i="1" s="1"/>
  <c r="H207" i="1" s="1"/>
  <c r="F208" i="1"/>
  <c r="G208" i="1" s="1"/>
  <c r="F209" i="1"/>
  <c r="F9" i="1"/>
  <c r="F5" i="1"/>
  <c r="F4" i="1"/>
  <c r="F8" i="1"/>
  <c r="F7" i="1"/>
  <c r="F6" i="1"/>
  <c r="F3" i="1"/>
  <c r="F2" i="1"/>
  <c r="J30" i="1"/>
  <c r="J31" i="1"/>
  <c r="J32" i="1"/>
  <c r="J46" i="1"/>
  <c r="J47" i="1"/>
  <c r="J48" i="1"/>
  <c r="J62" i="1"/>
  <c r="J63" i="1"/>
  <c r="J64" i="1"/>
  <c r="J78" i="1"/>
  <c r="J79" i="1"/>
  <c r="J80" i="1"/>
  <c r="J94" i="1"/>
  <c r="J95" i="1"/>
  <c r="J96" i="1"/>
  <c r="J110" i="1"/>
  <c r="J111" i="1"/>
  <c r="J112" i="1"/>
  <c r="J126" i="1"/>
  <c r="J127" i="1"/>
  <c r="J128" i="1"/>
  <c r="J142" i="1"/>
  <c r="J143" i="1"/>
  <c r="J144" i="1"/>
  <c r="J158" i="1"/>
  <c r="J159" i="1"/>
  <c r="J160" i="1"/>
  <c r="J174" i="1"/>
  <c r="J175" i="1"/>
  <c r="J176" i="1"/>
  <c r="J190" i="1"/>
  <c r="J191" i="1"/>
  <c r="J192" i="1"/>
  <c r="J206" i="1"/>
  <c r="J207" i="1"/>
  <c r="J208" i="1"/>
  <c r="J16" i="1"/>
  <c r="J15" i="1"/>
  <c r="J14" i="1"/>
  <c r="I26" i="1"/>
  <c r="I27" i="1"/>
  <c r="I28" i="1"/>
  <c r="I30" i="1"/>
  <c r="I31" i="1"/>
  <c r="I32" i="1"/>
  <c r="I42" i="1"/>
  <c r="I43" i="1"/>
  <c r="I44" i="1"/>
  <c r="I46" i="1"/>
  <c r="I47" i="1"/>
  <c r="I48" i="1"/>
  <c r="I58" i="1"/>
  <c r="I59" i="1"/>
  <c r="I60" i="1"/>
  <c r="I62" i="1"/>
  <c r="I63" i="1"/>
  <c r="I64" i="1"/>
  <c r="I74" i="1"/>
  <c r="I75" i="1"/>
  <c r="I76" i="1"/>
  <c r="I78" i="1"/>
  <c r="I79" i="1"/>
  <c r="I80" i="1"/>
  <c r="I90" i="1"/>
  <c r="I91" i="1"/>
  <c r="I92" i="1"/>
  <c r="I94" i="1"/>
  <c r="I95" i="1"/>
  <c r="I96" i="1"/>
  <c r="I106" i="1"/>
  <c r="I107" i="1"/>
  <c r="I108" i="1"/>
  <c r="I110" i="1"/>
  <c r="I111" i="1"/>
  <c r="I112" i="1"/>
  <c r="I122" i="1"/>
  <c r="I123" i="1"/>
  <c r="I124" i="1"/>
  <c r="I126" i="1"/>
  <c r="I127" i="1"/>
  <c r="I128" i="1"/>
  <c r="I138" i="1"/>
  <c r="I139" i="1"/>
  <c r="I140" i="1"/>
  <c r="I142" i="1"/>
  <c r="I143" i="1"/>
  <c r="I144" i="1"/>
  <c r="I154" i="1"/>
  <c r="I155" i="1"/>
  <c r="I156" i="1"/>
  <c r="I158" i="1"/>
  <c r="I159" i="1"/>
  <c r="I160" i="1"/>
  <c r="I170" i="1"/>
  <c r="I171" i="1"/>
  <c r="I172" i="1"/>
  <c r="I174" i="1"/>
  <c r="I175" i="1"/>
  <c r="I176" i="1"/>
  <c r="I186" i="1"/>
  <c r="I187" i="1"/>
  <c r="I188" i="1"/>
  <c r="I190" i="1"/>
  <c r="I191" i="1"/>
  <c r="I192" i="1"/>
  <c r="I202" i="1"/>
  <c r="I203" i="1"/>
  <c r="I204" i="1"/>
  <c r="I206" i="1"/>
  <c r="I207" i="1"/>
  <c r="I208" i="1"/>
  <c r="I14" i="1"/>
  <c r="I15" i="1"/>
  <c r="I16" i="1"/>
  <c r="I11" i="1"/>
  <c r="I12" i="1"/>
  <c r="I10" i="1"/>
  <c r="Q30" i="1"/>
  <c r="Q31" i="1"/>
  <c r="Q32" i="1"/>
  <c r="Q46" i="1"/>
  <c r="Q47" i="1"/>
  <c r="Q48" i="1"/>
  <c r="Q62" i="1"/>
  <c r="Q63" i="1"/>
  <c r="Q64" i="1"/>
  <c r="Q78" i="1"/>
  <c r="Q79" i="1"/>
  <c r="Q80" i="1"/>
  <c r="Q94" i="1"/>
  <c r="Q95" i="1"/>
  <c r="Q96" i="1"/>
  <c r="Q110" i="1"/>
  <c r="Q111" i="1"/>
  <c r="Q112" i="1"/>
  <c r="Q126" i="1"/>
  <c r="Q127" i="1"/>
  <c r="Q128" i="1"/>
  <c r="Q142" i="1"/>
  <c r="Q143" i="1"/>
  <c r="Q144" i="1"/>
  <c r="Q158" i="1"/>
  <c r="Q159" i="1"/>
  <c r="Q160" i="1"/>
  <c r="Q174" i="1"/>
  <c r="Q175" i="1"/>
  <c r="Q176" i="1"/>
  <c r="Q190" i="1"/>
  <c r="Q191" i="1"/>
  <c r="Q192" i="1"/>
  <c r="Q206" i="1"/>
  <c r="Q207" i="1"/>
  <c r="Q208" i="1"/>
  <c r="Q16" i="1"/>
  <c r="Q14" i="1"/>
  <c r="Q15" i="1"/>
  <c r="M26" i="1"/>
  <c r="N26" i="1" s="1"/>
  <c r="M27" i="1"/>
  <c r="N27" i="1" s="1"/>
  <c r="M28" i="1"/>
  <c r="N28" i="1" s="1"/>
  <c r="M30" i="1"/>
  <c r="N30" i="1" s="1"/>
  <c r="M31" i="1"/>
  <c r="N31" i="1" s="1"/>
  <c r="M32" i="1"/>
  <c r="N32" i="1" s="1"/>
  <c r="M42" i="1"/>
  <c r="M43" i="1"/>
  <c r="N43" i="1" s="1"/>
  <c r="M44" i="1"/>
  <c r="N44" i="1" s="1"/>
  <c r="M46" i="1"/>
  <c r="N46" i="1" s="1"/>
  <c r="M47" i="1"/>
  <c r="N47" i="1" s="1"/>
  <c r="M48" i="1"/>
  <c r="N48" i="1" s="1"/>
  <c r="M58" i="1"/>
  <c r="N58" i="1" s="1"/>
  <c r="M59" i="1"/>
  <c r="N59" i="1" s="1"/>
  <c r="M60" i="1"/>
  <c r="N60" i="1" s="1"/>
  <c r="M62" i="1"/>
  <c r="N62" i="1" s="1"/>
  <c r="M63" i="1"/>
  <c r="N63" i="1" s="1"/>
  <c r="M64" i="1"/>
  <c r="N64" i="1" s="1"/>
  <c r="M74" i="1"/>
  <c r="N74" i="1" s="1"/>
  <c r="M75" i="1"/>
  <c r="N75" i="1" s="1"/>
  <c r="M76" i="1"/>
  <c r="N76" i="1" s="1"/>
  <c r="M78" i="1"/>
  <c r="N78" i="1" s="1"/>
  <c r="M79" i="1"/>
  <c r="N79" i="1" s="1"/>
  <c r="M80" i="1"/>
  <c r="N80" i="1" s="1"/>
  <c r="M90" i="1"/>
  <c r="N90" i="1" s="1"/>
  <c r="M91" i="1"/>
  <c r="N91" i="1" s="1"/>
  <c r="M92" i="1"/>
  <c r="N92" i="1" s="1"/>
  <c r="M94" i="1"/>
  <c r="M95" i="1"/>
  <c r="M96" i="1"/>
  <c r="M106" i="1"/>
  <c r="M107" i="1"/>
  <c r="M108" i="1"/>
  <c r="M110" i="1"/>
  <c r="M111" i="1"/>
  <c r="M112" i="1"/>
  <c r="N112" i="1" s="1"/>
  <c r="M122" i="1"/>
  <c r="M123" i="1"/>
  <c r="M124" i="1"/>
  <c r="M126" i="1"/>
  <c r="M127" i="1"/>
  <c r="N127" i="1" s="1"/>
  <c r="M128" i="1"/>
  <c r="N128" i="1" s="1"/>
  <c r="M138" i="1"/>
  <c r="N138" i="1" s="1"/>
  <c r="M139" i="1"/>
  <c r="N139" i="1" s="1"/>
  <c r="M140" i="1"/>
  <c r="N140" i="1" s="1"/>
  <c r="M142" i="1"/>
  <c r="N142" i="1" s="1"/>
  <c r="M143" i="1"/>
  <c r="N143" i="1" s="1"/>
  <c r="M144" i="1"/>
  <c r="N144" i="1" s="1"/>
  <c r="M154" i="1"/>
  <c r="N154" i="1" s="1"/>
  <c r="M155" i="1"/>
  <c r="N155" i="1" s="1"/>
  <c r="M156" i="1"/>
  <c r="N156" i="1" s="1"/>
  <c r="M158" i="1"/>
  <c r="N158" i="1" s="1"/>
  <c r="M159" i="1"/>
  <c r="M160" i="1"/>
  <c r="M170" i="1"/>
  <c r="M171" i="1"/>
  <c r="M172" i="1"/>
  <c r="M174" i="1"/>
  <c r="M175" i="1"/>
  <c r="M176" i="1"/>
  <c r="M186" i="1"/>
  <c r="M187" i="1"/>
  <c r="M188" i="1"/>
  <c r="M190" i="1"/>
  <c r="M191" i="1"/>
  <c r="M192" i="1"/>
  <c r="N192" i="1" s="1"/>
  <c r="M202" i="1"/>
  <c r="N202" i="1" s="1"/>
  <c r="M203" i="1"/>
  <c r="N203" i="1" s="1"/>
  <c r="M204" i="1"/>
  <c r="N204" i="1" s="1"/>
  <c r="M206" i="1"/>
  <c r="N206" i="1" s="1"/>
  <c r="M207" i="1"/>
  <c r="N207" i="1" s="1"/>
  <c r="M208" i="1"/>
  <c r="N208" i="1" s="1"/>
  <c r="M16" i="1"/>
  <c r="N16" i="1" s="1"/>
  <c r="M15" i="1"/>
  <c r="N15" i="1" s="1"/>
  <c r="M14" i="1"/>
  <c r="M12" i="1"/>
  <c r="N12" i="1" s="1"/>
  <c r="M11" i="1"/>
  <c r="N11" i="1" s="1"/>
  <c r="N191" i="1" l="1"/>
  <c r="H95" i="1"/>
  <c r="N175" i="1"/>
  <c r="H172" i="1"/>
  <c r="G16" i="1"/>
  <c r="H32" i="1" s="1"/>
  <c r="H154" i="1"/>
  <c r="N176" i="1"/>
  <c r="H65" i="1"/>
  <c r="N96" i="1"/>
  <c r="N95" i="1"/>
  <c r="N159" i="1"/>
  <c r="N160" i="1"/>
  <c r="N42" i="1"/>
  <c r="N111" i="1"/>
  <c r="H109" i="1"/>
  <c r="H204" i="1"/>
  <c r="H75" i="1"/>
  <c r="H13" i="1"/>
  <c r="H17" i="1"/>
  <c r="H127" i="1"/>
  <c r="H187" i="1"/>
  <c r="H156" i="1"/>
  <c r="H43" i="1"/>
  <c r="H186" i="1"/>
  <c r="H42" i="1"/>
  <c r="H155" i="1"/>
  <c r="H124" i="1"/>
  <c r="H123" i="1"/>
  <c r="H93" i="1"/>
  <c r="H206" i="1"/>
  <c r="H62" i="1"/>
  <c r="H205" i="1"/>
  <c r="H175" i="1"/>
  <c r="H92" i="1"/>
  <c r="H61" i="1"/>
  <c r="H31" i="1"/>
  <c r="H91" i="1"/>
  <c r="H173" i="1"/>
  <c r="H90" i="1"/>
  <c r="H29" i="1"/>
  <c r="H203" i="1"/>
  <c r="H59" i="1"/>
  <c r="H28" i="1"/>
  <c r="H27" i="1"/>
  <c r="H141" i="1"/>
  <c r="H111" i="1"/>
  <c r="H139" i="1"/>
  <c r="H107" i="1"/>
  <c r="N170" i="1"/>
  <c r="N106" i="1"/>
  <c r="G14" i="1"/>
  <c r="H15" i="1"/>
  <c r="H14" i="1"/>
  <c r="H12" i="1"/>
  <c r="H11" i="1"/>
  <c r="H16" i="1" l="1"/>
  <c r="H80" i="1"/>
  <c r="H64" i="1"/>
  <c r="H128" i="1"/>
  <c r="H176" i="1"/>
  <c r="H112" i="1"/>
  <c r="H144" i="1"/>
  <c r="H160" i="1"/>
  <c r="H208" i="1"/>
  <c r="H96" i="1"/>
  <c r="H192" i="1"/>
  <c r="H48" i="1"/>
  <c r="H78" i="1"/>
  <c r="H94" i="1"/>
  <c r="H158" i="1"/>
  <c r="H142" i="1"/>
  <c r="H110" i="1"/>
  <c r="H46" i="1"/>
  <c r="H174" i="1"/>
  <c r="H30" i="1"/>
  <c r="H190" i="1"/>
  <c r="H126" i="1"/>
  <c r="H10" i="1"/>
</calcChain>
</file>

<file path=xl/sharedStrings.xml><?xml version="1.0" encoding="utf-8"?>
<sst xmlns="http://schemas.openxmlformats.org/spreadsheetml/2006/main" count="226" uniqueCount="34">
  <si>
    <t>year</t>
  </si>
  <si>
    <t>category</t>
  </si>
  <si>
    <t>numberWorkers</t>
  </si>
  <si>
    <t>meanWage</t>
  </si>
  <si>
    <t>QShrYr</t>
  </si>
  <si>
    <t>QShrYrD13</t>
  </si>
  <si>
    <t>GenderParticipateShare</t>
  </si>
  <si>
    <t>GenderNumberWorkers</t>
  </si>
  <si>
    <t>C001</t>
  </si>
  <si>
    <t>C002</t>
  </si>
  <si>
    <t>C003</t>
  </si>
  <si>
    <t>C004</t>
  </si>
  <si>
    <t>C011</t>
  </si>
  <si>
    <t>C012</t>
  </si>
  <si>
    <t>C013</t>
  </si>
  <si>
    <t>C014</t>
  </si>
  <si>
    <t>C101</t>
  </si>
  <si>
    <t>C102</t>
  </si>
  <si>
    <t>C103</t>
  </si>
  <si>
    <t>C104</t>
  </si>
  <si>
    <t>C111</t>
  </si>
  <si>
    <t>C112</t>
  </si>
  <si>
    <t>C113</t>
  </si>
  <si>
    <t>C114</t>
  </si>
  <si>
    <t>lnm2f_qt_byskl</t>
  </si>
  <si>
    <t>lnm2f_qt_wgt</t>
  </si>
  <si>
    <t>lnm2f_wg_byskl</t>
  </si>
  <si>
    <t>lnm2f_wg_wgt</t>
  </si>
  <si>
    <t>m2f_diff_occ</t>
  </si>
  <si>
    <t>lnm2f_wg_byskl_chg_1yr</t>
  </si>
  <si>
    <t>m2f_diff_occ_chg_1yr</t>
  </si>
  <si>
    <t>meanWage_wgtSkl</t>
  </si>
  <si>
    <t>lnm2f_wg_wgtskl</t>
  </si>
  <si>
    <t>lnm2f_wg_wgtskl_chg_1yr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</si>
</sst>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E9178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9"/>
  <sheetViews>
    <sheetView tabSelected="1" zoomScaleNormal="100" workbookViewId="0">
      <pane xSplit="6" ySplit="1" topLeftCell="J2" activePane="bottomRight" state="frozen"/>
      <selection pane="topRight" activeCell="G1" sqref="G1"/>
      <selection pane="bottomLeft" activeCell="A2" sqref="A2"/>
      <selection pane="bottomRight" activeCell="P206" sqref="P206"/>
    </sheetView>
  </sheetViews>
  <sheetFormatPr defaultRowHeight="15" x14ac:dyDescent="0.25"/>
  <cols>
    <col min="6" max="6" width="12" bestFit="1" customWidth="1"/>
    <col min="7" max="8" width="12" customWidth="1"/>
    <col min="9" max="9" width="14.7109375" bestFit="1" customWidth="1"/>
    <col min="10" max="10" width="13.42578125" bestFit="1" customWidth="1"/>
    <col min="11" max="11" width="12" bestFit="1" customWidth="1"/>
    <col min="12" max="12" width="22.5703125" bestFit="1" customWidth="1"/>
    <col min="13" max="13" width="15.42578125" bestFit="1" customWidth="1"/>
    <col min="14" max="14" width="23.42578125" bestFit="1" customWidth="1"/>
    <col min="15" max="15" width="15.42578125" bestFit="1" customWidth="1"/>
    <col min="16" max="16" width="19" customWidth="1"/>
    <col min="17" max="17" width="16.5703125" customWidth="1"/>
    <col min="18" max="18" width="17.140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31</v>
      </c>
      <c r="F1" t="s">
        <v>4</v>
      </c>
      <c r="G1" t="s">
        <v>28</v>
      </c>
      <c r="H1" t="s">
        <v>30</v>
      </c>
      <c r="I1" t="s">
        <v>24</v>
      </c>
      <c r="J1" t="s">
        <v>25</v>
      </c>
      <c r="K1" t="s">
        <v>5</v>
      </c>
      <c r="L1" t="s">
        <v>6</v>
      </c>
      <c r="M1" t="s">
        <v>26</v>
      </c>
      <c r="N1" t="s">
        <v>29</v>
      </c>
      <c r="O1" t="s">
        <v>32</v>
      </c>
      <c r="P1" t="s">
        <v>33</v>
      </c>
      <c r="Q1" t="s">
        <v>27</v>
      </c>
      <c r="R1" t="s">
        <v>7</v>
      </c>
      <c r="S1" s="2"/>
    </row>
    <row r="2" spans="1:19" x14ac:dyDescent="0.25">
      <c r="A2">
        <v>1989</v>
      </c>
      <c r="B2" t="s">
        <v>8</v>
      </c>
      <c r="C2">
        <v>1448592</v>
      </c>
      <c r="D2">
        <v>1.9419770000000001</v>
      </c>
      <c r="F2">
        <f>C2/SUM(C2:C9)</f>
        <v>0.10834146372474265</v>
      </c>
      <c r="K2">
        <v>6.993104E-3</v>
      </c>
      <c r="L2">
        <v>0.108341464</v>
      </c>
      <c r="R2">
        <v>13370615</v>
      </c>
    </row>
    <row r="3" spans="1:19" x14ac:dyDescent="0.25">
      <c r="A3">
        <v>1989</v>
      </c>
      <c r="B3" t="s">
        <v>9</v>
      </c>
      <c r="C3">
        <v>1125589</v>
      </c>
      <c r="D3">
        <v>3.2246579999999998</v>
      </c>
      <c r="F3">
        <f>C3/SUM(C2:C9)</f>
        <v>8.418378660966605E-2</v>
      </c>
      <c r="K3">
        <v>5.4338010000000003E-3</v>
      </c>
      <c r="L3">
        <v>8.4183786999999996E-2</v>
      </c>
      <c r="R3">
        <v>13370615</v>
      </c>
    </row>
    <row r="4" spans="1:19" x14ac:dyDescent="0.25">
      <c r="A4">
        <v>1989</v>
      </c>
      <c r="B4" t="s">
        <v>10</v>
      </c>
      <c r="C4">
        <v>1515604</v>
      </c>
      <c r="D4">
        <v>3.3737550000000001</v>
      </c>
      <c r="F4">
        <f>C4/SUM(C2:C9)</f>
        <v>0.11335334986460982</v>
      </c>
      <c r="K4">
        <v>7.3166059999999998E-3</v>
      </c>
      <c r="L4">
        <v>0.11335335000000001</v>
      </c>
      <c r="R4">
        <v>13370615</v>
      </c>
    </row>
    <row r="5" spans="1:19" x14ac:dyDescent="0.25">
      <c r="A5">
        <v>1989</v>
      </c>
      <c r="B5" t="s">
        <v>11</v>
      </c>
      <c r="C5">
        <v>8426623</v>
      </c>
      <c r="F5">
        <f>C5/SUM(C2:C9)</f>
        <v>0.63023451052924639</v>
      </c>
      <c r="L5">
        <v>0.63023451100000005</v>
      </c>
      <c r="R5">
        <v>13370615</v>
      </c>
    </row>
    <row r="6" spans="1:19" x14ac:dyDescent="0.25">
      <c r="A6">
        <v>1989</v>
      </c>
      <c r="B6" t="s">
        <v>12</v>
      </c>
      <c r="C6">
        <v>9199</v>
      </c>
      <c r="D6">
        <v>2.1603650000000001</v>
      </c>
      <c r="E6">
        <f xml:space="preserve"> D2*(C2/(C2+C6)) + D6*(C6/(C2+C6))</f>
        <v>1.943355079033277</v>
      </c>
      <c r="F6">
        <f>C6/SUM(C2:C9)</f>
        <v>6.8800126246997613E-4</v>
      </c>
      <c r="K6" s="1">
        <v>4.4400000000000002E-5</v>
      </c>
      <c r="L6">
        <v>6.8800100000000004E-4</v>
      </c>
      <c r="R6">
        <v>13370615</v>
      </c>
    </row>
    <row r="7" spans="1:19" x14ac:dyDescent="0.25">
      <c r="A7">
        <v>1989</v>
      </c>
      <c r="B7" t="s">
        <v>13</v>
      </c>
      <c r="C7">
        <v>110106</v>
      </c>
      <c r="D7">
        <v>5.6589359999999997</v>
      </c>
      <c r="E7">
        <f xml:space="preserve"> D3*(C3/(C3+C7)) + D7*(C7/(C3+C7))</f>
        <v>3.4415631533493296</v>
      </c>
      <c r="F7">
        <f>C7/SUM(C2:C9)</f>
        <v>8.2349241227871722E-3</v>
      </c>
      <c r="K7">
        <v>5.3153900000000003E-4</v>
      </c>
      <c r="L7">
        <v>8.2349239999999994E-3</v>
      </c>
      <c r="R7">
        <v>13370615</v>
      </c>
    </row>
    <row r="8" spans="1:19" x14ac:dyDescent="0.25">
      <c r="A8">
        <v>1989</v>
      </c>
      <c r="B8" t="s">
        <v>14</v>
      </c>
      <c r="C8">
        <v>481601</v>
      </c>
      <c r="D8">
        <v>5.8022780000000003</v>
      </c>
      <c r="E8">
        <f xml:space="preserve"> D4*(C4/(C4+C8)) + D8*(C8/(C4+C8))</f>
        <v>3.9593629397573107</v>
      </c>
      <c r="F8">
        <f>C8/SUM(C2:C9)</f>
        <v>3.6019360365996629E-2</v>
      </c>
      <c r="K8">
        <v>2.3249379999999999E-3</v>
      </c>
      <c r="L8">
        <v>3.601936E-2</v>
      </c>
      <c r="R8">
        <v>13370615</v>
      </c>
    </row>
    <row r="9" spans="1:19" x14ac:dyDescent="0.25">
      <c r="A9">
        <v>1989</v>
      </c>
      <c r="B9" t="s">
        <v>15</v>
      </c>
      <c r="C9">
        <v>253301</v>
      </c>
      <c r="F9">
        <f>C9/SUM(C2:C9)</f>
        <v>1.8944603520481294E-2</v>
      </c>
      <c r="L9">
        <v>1.8944604E-2</v>
      </c>
      <c r="R9">
        <v>13370615</v>
      </c>
    </row>
    <row r="10" spans="1:19" x14ac:dyDescent="0.25">
      <c r="A10">
        <v>1989</v>
      </c>
      <c r="B10" t="s">
        <v>16</v>
      </c>
      <c r="C10">
        <v>4427525</v>
      </c>
      <c r="D10">
        <v>2.3157070000000002</v>
      </c>
      <c r="F10">
        <f>C10/SUM(C10:C17)</f>
        <v>0.37369664798320584</v>
      </c>
      <c r="G10">
        <f>F10-F2</f>
        <v>0.26535518425846316</v>
      </c>
      <c r="H10">
        <f>G10-$G$10</f>
        <v>0</v>
      </c>
      <c r="I10">
        <f>LN(C10/C2)</f>
        <v>1.1172486869959757</v>
      </c>
      <c r="K10">
        <v>2.1373956999999999E-2</v>
      </c>
      <c r="L10">
        <v>0.37369664800000002</v>
      </c>
      <c r="M10">
        <f>LN(D10/D2)</f>
        <v>0.17600851414262791</v>
      </c>
      <c r="N10">
        <f>M10-$M$10</f>
        <v>0</v>
      </c>
      <c r="R10">
        <v>11847912</v>
      </c>
    </row>
    <row r="11" spans="1:19" x14ac:dyDescent="0.25">
      <c r="A11">
        <v>1989</v>
      </c>
      <c r="B11" t="s">
        <v>17</v>
      </c>
      <c r="C11">
        <v>3127662</v>
      </c>
      <c r="D11">
        <v>3.2177989999999999</v>
      </c>
      <c r="F11">
        <f>C11/SUM(C10:C17)</f>
        <v>0.263984236209722</v>
      </c>
      <c r="G11">
        <f>F11-F3</f>
        <v>0.17980044960005595</v>
      </c>
      <c r="H11">
        <f>G11-$G$11</f>
        <v>0</v>
      </c>
      <c r="I11">
        <f>LN(C11/C3)</f>
        <v>1.0219793063740332</v>
      </c>
      <c r="K11">
        <v>1.5098845E-2</v>
      </c>
      <c r="L11">
        <v>0.26398423599999998</v>
      </c>
      <c r="M11">
        <f>LN(D11/D3)</f>
        <v>-2.1293126493643487E-3</v>
      </c>
      <c r="N11">
        <f>M11-$M$11</f>
        <v>0</v>
      </c>
      <c r="R11">
        <v>11847912</v>
      </c>
    </row>
    <row r="12" spans="1:19" x14ac:dyDescent="0.25">
      <c r="A12">
        <v>1989</v>
      </c>
      <c r="B12" t="s">
        <v>18</v>
      </c>
      <c r="C12">
        <v>1927893</v>
      </c>
      <c r="D12">
        <v>4.3290160000000002</v>
      </c>
      <c r="F12">
        <f>C12/SUM(C10:C17)</f>
        <v>0.16272006409230588</v>
      </c>
      <c r="G12">
        <f>F12-F4</f>
        <v>4.9366714227696062E-2</v>
      </c>
      <c r="H12">
        <f>G12-$G$12</f>
        <v>0</v>
      </c>
      <c r="I12">
        <f>LN(C12/C4)</f>
        <v>0.24061365734535869</v>
      </c>
      <c r="K12">
        <v>9.3069380000000007E-3</v>
      </c>
      <c r="L12">
        <v>0.162720064</v>
      </c>
      <c r="M12">
        <f>LN(D12/D4)</f>
        <v>0.24931389707734847</v>
      </c>
      <c r="N12">
        <f>M12-$M$12</f>
        <v>0</v>
      </c>
      <c r="R12">
        <v>11847912</v>
      </c>
    </row>
    <row r="13" spans="1:19" x14ac:dyDescent="0.25">
      <c r="A13">
        <v>1989</v>
      </c>
      <c r="B13" t="s">
        <v>19</v>
      </c>
      <c r="C13">
        <v>485616</v>
      </c>
      <c r="F13">
        <f>C13/SUM(C10:C17)</f>
        <v>4.098747526146379E-2</v>
      </c>
      <c r="G13">
        <f>F13-F5</f>
        <v>-0.58924703526778255</v>
      </c>
      <c r="H13">
        <f>G13-$G$13</f>
        <v>0</v>
      </c>
      <c r="L13">
        <v>4.0987475000000002E-2</v>
      </c>
      <c r="R13">
        <v>11847912</v>
      </c>
    </row>
    <row r="14" spans="1:19" x14ac:dyDescent="0.25">
      <c r="A14">
        <v>1989</v>
      </c>
      <c r="B14" t="s">
        <v>20</v>
      </c>
      <c r="C14">
        <v>96487</v>
      </c>
      <c r="D14">
        <v>4.524457</v>
      </c>
      <c r="E14">
        <f xml:space="preserve"> D10*(C10/(C10+C14)) + D14*(C14/(C10+C14))</f>
        <v>2.3628146693098957</v>
      </c>
      <c r="F14">
        <f>C14/SUM(C10:C17)</f>
        <v>8.1437978269926388E-3</v>
      </c>
      <c r="G14">
        <f>F14-F6</f>
        <v>7.4557965645226628E-3</v>
      </c>
      <c r="H14">
        <f>G14-$G$14</f>
        <v>0</v>
      </c>
      <c r="I14">
        <f>LN(C14/C6)</f>
        <v>2.3503135017491292</v>
      </c>
      <c r="J14">
        <f>LN((C10+C14)/(C2+C6))</f>
        <v>1.1324769345097085</v>
      </c>
      <c r="K14">
        <v>4.6579299999999999E-4</v>
      </c>
      <c r="L14">
        <v>8.1437980000000007E-3</v>
      </c>
      <c r="M14">
        <f>LN(D14/D6)</f>
        <v>0.73922038104952048</v>
      </c>
      <c r="N14">
        <f>M14-$M$14</f>
        <v>0</v>
      </c>
      <c r="O14">
        <f>LN((D14*(C14/(C14+C10)) + D10*(C10/(C14+C10)))/(D6*(C6/(C6+C2)) + D2*(C2/(C6+C2))))</f>
        <v>0.19543766334625906</v>
      </c>
      <c r="P14">
        <f>O14-$O$14</f>
        <v>0</v>
      </c>
      <c r="Q14">
        <f>LN((D10*(C10/(C10+C14)) + D14*(C14/(C10+C14)))/(D2*(C2/(C2+C6)) + D6*(C6/(C2+C6))))</f>
        <v>0.19543766334625906</v>
      </c>
      <c r="R14">
        <v>11847912</v>
      </c>
    </row>
    <row r="15" spans="1:19" x14ac:dyDescent="0.25">
      <c r="A15">
        <v>1989</v>
      </c>
      <c r="B15" t="s">
        <v>21</v>
      </c>
      <c r="C15">
        <v>277183</v>
      </c>
      <c r="D15">
        <v>5.4146299999999998</v>
      </c>
      <c r="E15">
        <f xml:space="preserve"> D11*(C11/(C11+C15)) + D15*(C15/(C11+C15))</f>
        <v>3.3966395072985698</v>
      </c>
      <c r="F15">
        <f>C15/SUM(C10:C17)</f>
        <v>2.3395092738703663E-2</v>
      </c>
      <c r="G15">
        <f t="shared" ref="G15:G16" si="0">F15-F7</f>
        <v>1.5160168615916491E-2</v>
      </c>
      <c r="H15">
        <f>G15-$G$15</f>
        <v>0</v>
      </c>
      <c r="I15">
        <f>LN(C15/C7)</f>
        <v>0.92323439971721633</v>
      </c>
      <c r="J15">
        <f>LN((C11+C15)/(C3+C7))</f>
        <v>1.0135658524428639</v>
      </c>
      <c r="K15">
        <v>1.3381059999999999E-3</v>
      </c>
      <c r="L15">
        <v>2.3395092999999999E-2</v>
      </c>
      <c r="M15">
        <f>LN(D15/D7)</f>
        <v>-4.4131339275896915E-2</v>
      </c>
      <c r="N15">
        <f>M15-$M$15</f>
        <v>0</v>
      </c>
      <c r="O15">
        <f>LN((D15*(C15/(C15+C11)) + D11*(C11/(C15+C11)))/(D7*(C7/(C7+C3)) + D3*(C3/(C7+C3))))</f>
        <v>-1.3139210572000338E-2</v>
      </c>
      <c r="P15">
        <f>O15-$O$15</f>
        <v>0</v>
      </c>
      <c r="Q15">
        <f>LN((D11*(C11/(C11+C15)) + D15*(C15/(C11+C15)))/(D3*(C3/(C3+C7)) + D7*(C7/(C3+C7))))</f>
        <v>-1.3139210572000338E-2</v>
      </c>
      <c r="R15">
        <v>11847912</v>
      </c>
    </row>
    <row r="16" spans="1:19" x14ac:dyDescent="0.25">
      <c r="A16">
        <v>1989</v>
      </c>
      <c r="B16" t="s">
        <v>22</v>
      </c>
      <c r="C16">
        <v>1386850</v>
      </c>
      <c r="D16">
        <v>8.0436910000000008</v>
      </c>
      <c r="E16">
        <f xml:space="preserve"> D12*(C12/(C12+C16)) + D16*(C16/(C12+C16))</f>
        <v>5.8831929071538891</v>
      </c>
      <c r="F16">
        <f>C16/SUM(C10:C17)</f>
        <v>0.11705438055245515</v>
      </c>
      <c r="G16">
        <f t="shared" si="0"/>
        <v>8.1035020186458528E-2</v>
      </c>
      <c r="H16">
        <f>G16-$G$16</f>
        <v>0</v>
      </c>
      <c r="I16">
        <f>LN(C16/C8)</f>
        <v>1.0576742969820698</v>
      </c>
      <c r="J16">
        <f>LN((C12+C16)/(C4+C8))</f>
        <v>0.50663139109123578</v>
      </c>
      <c r="K16">
        <v>6.6950430000000003E-3</v>
      </c>
      <c r="L16">
        <v>0.117054381</v>
      </c>
      <c r="M16">
        <f>LN(D16/D8)</f>
        <v>0.32663745838447872</v>
      </c>
      <c r="N16">
        <f>M16-$M$16</f>
        <v>0</v>
      </c>
      <c r="O16">
        <f>LN((D16*(C16/(C16+C12)) + D12*(C12/(C16+C12)))/(D8*(C8/(C8+C4)) + D4*(C4/(C8+C4))))</f>
        <v>0.39601648742776002</v>
      </c>
      <c r="P16">
        <f>O16-$O$16</f>
        <v>0</v>
      </c>
      <c r="Q16">
        <f>LN((D12*(C12/(C12+C16)) + D16*(C16/(C12+C16)))/(D4*(C4/(C4+C8)) + D8*(C8/(C4+C8))))</f>
        <v>0.39601648742776002</v>
      </c>
      <c r="R16">
        <v>11847912</v>
      </c>
    </row>
    <row r="17" spans="1:18" x14ac:dyDescent="0.25">
      <c r="A17">
        <v>1989</v>
      </c>
      <c r="B17" t="s">
        <v>23</v>
      </c>
      <c r="C17">
        <v>118696</v>
      </c>
      <c r="F17">
        <f>C17/SUM(C10:C17)</f>
        <v>1.0018305335151037E-2</v>
      </c>
      <c r="G17">
        <f>F17-F9</f>
        <v>-8.9262981853302573E-3</v>
      </c>
      <c r="H17">
        <f>G17-$G$17</f>
        <v>0</v>
      </c>
      <c r="L17">
        <v>1.0018305E-2</v>
      </c>
      <c r="R17">
        <v>11847912</v>
      </c>
    </row>
    <row r="18" spans="1:18" x14ac:dyDescent="0.25">
      <c r="A18">
        <v>1992</v>
      </c>
      <c r="B18" t="s">
        <v>8</v>
      </c>
      <c r="C18">
        <v>1743143</v>
      </c>
      <c r="D18">
        <v>1.8430679999999999</v>
      </c>
      <c r="F18">
        <f>C18/SUM(C18:C25)</f>
        <v>0.12017912183501704</v>
      </c>
      <c r="K18">
        <v>7.5608029999999996E-3</v>
      </c>
      <c r="L18">
        <v>0.120179122</v>
      </c>
      <c r="R18">
        <v>14504541</v>
      </c>
    </row>
    <row r="19" spans="1:18" x14ac:dyDescent="0.25">
      <c r="A19">
        <v>1992</v>
      </c>
      <c r="B19" t="s">
        <v>9</v>
      </c>
      <c r="C19">
        <v>1377336</v>
      </c>
      <c r="D19">
        <v>3.4763890000000002</v>
      </c>
      <c r="F19">
        <f>C19/SUM(C18:C25)</f>
        <v>9.4958951131235383E-2</v>
      </c>
      <c r="K19">
        <v>5.9741320000000001E-3</v>
      </c>
      <c r="L19">
        <v>9.4958951E-2</v>
      </c>
      <c r="R19">
        <v>14504541</v>
      </c>
    </row>
    <row r="20" spans="1:18" x14ac:dyDescent="0.25">
      <c r="A20">
        <v>1992</v>
      </c>
      <c r="B20" t="s">
        <v>10</v>
      </c>
      <c r="C20">
        <v>1428034</v>
      </c>
      <c r="D20">
        <v>4.0790300000000004</v>
      </c>
      <c r="F20">
        <f>C20/SUM(C18:C25)</f>
        <v>9.8454270286801912E-2</v>
      </c>
      <c r="K20">
        <v>6.1940320000000004E-3</v>
      </c>
      <c r="L20">
        <v>9.8454269999999997E-2</v>
      </c>
      <c r="R20">
        <v>14504541</v>
      </c>
    </row>
    <row r="21" spans="1:18" x14ac:dyDescent="0.25">
      <c r="A21">
        <v>1992</v>
      </c>
      <c r="B21" t="s">
        <v>11</v>
      </c>
      <c r="C21">
        <v>8775788</v>
      </c>
      <c r="F21">
        <f>C21/SUM(C18:C25)</f>
        <v>0.60503727763601756</v>
      </c>
      <c r="L21">
        <v>0.60503727799999996</v>
      </c>
      <c r="R21">
        <v>14504541</v>
      </c>
    </row>
    <row r="22" spans="1:18" x14ac:dyDescent="0.25">
      <c r="A22">
        <v>1992</v>
      </c>
      <c r="B22" t="s">
        <v>12</v>
      </c>
      <c r="C22">
        <v>18205</v>
      </c>
      <c r="D22">
        <v>4.5495469999999996</v>
      </c>
      <c r="E22">
        <f xml:space="preserve"> D18*(C18/(C18+C22)) + D22*(C22/(C18+C22))</f>
        <v>1.8710417168322215</v>
      </c>
      <c r="F22">
        <f>C22/SUM(C18:C25)</f>
        <v>1.2551241711130329E-3</v>
      </c>
      <c r="K22" s="1">
        <v>7.8999999999999996E-5</v>
      </c>
      <c r="L22">
        <v>1.255124E-3</v>
      </c>
      <c r="R22">
        <v>14504541</v>
      </c>
    </row>
    <row r="23" spans="1:18" x14ac:dyDescent="0.25">
      <c r="A23">
        <v>1992</v>
      </c>
      <c r="B23" t="s">
        <v>13</v>
      </c>
      <c r="C23">
        <v>167027</v>
      </c>
      <c r="D23">
        <v>5.7519720000000003</v>
      </c>
      <c r="E23">
        <f xml:space="preserve"> D19*(C19/(C19+C23)) + D23*(C23/(C19+C23))</f>
        <v>3.7224994039277037</v>
      </c>
      <c r="F23">
        <f>C23/SUM(C18:C25)</f>
        <v>1.1515497112249192E-2</v>
      </c>
      <c r="K23">
        <v>7.2447199999999998E-4</v>
      </c>
      <c r="L23">
        <v>1.1515497E-2</v>
      </c>
      <c r="R23">
        <v>14504541</v>
      </c>
    </row>
    <row r="24" spans="1:18" x14ac:dyDescent="0.25">
      <c r="A24">
        <v>1992</v>
      </c>
      <c r="B24" t="s">
        <v>14</v>
      </c>
      <c r="C24">
        <v>629306</v>
      </c>
      <c r="D24">
        <v>7.0256720000000001</v>
      </c>
      <c r="E24">
        <f xml:space="preserve"> D20*(C20/(C20+C24)) + D24*(C24/(C20+C24))</f>
        <v>4.9803586527516117</v>
      </c>
      <c r="F24">
        <f>C24/SUM(C18:C25)</f>
        <v>4.3386826236004296E-2</v>
      </c>
      <c r="K24">
        <v>2.729586E-3</v>
      </c>
      <c r="L24">
        <v>4.3386826000000003E-2</v>
      </c>
      <c r="R24">
        <v>14504541</v>
      </c>
    </row>
    <row r="25" spans="1:18" x14ac:dyDescent="0.25">
      <c r="A25">
        <v>1992</v>
      </c>
      <c r="B25" t="s">
        <v>15</v>
      </c>
      <c r="C25">
        <v>365702</v>
      </c>
      <c r="F25">
        <f>C25/SUM(C18:C25)</f>
        <v>2.5212931591561568E-2</v>
      </c>
      <c r="L25">
        <v>2.5212932E-2</v>
      </c>
      <c r="R25">
        <v>14504541</v>
      </c>
    </row>
    <row r="26" spans="1:18" x14ac:dyDescent="0.25">
      <c r="A26">
        <v>1992</v>
      </c>
      <c r="B26" t="s">
        <v>16</v>
      </c>
      <c r="C26">
        <v>4792709</v>
      </c>
      <c r="D26">
        <v>2.05199</v>
      </c>
      <c r="F26">
        <f>C26/SUM(C26:C33)</f>
        <v>0.36719549194771761</v>
      </c>
      <c r="G26">
        <f t="shared" ref="G26:G81" si="1">F26-F18</f>
        <v>0.24701637011270056</v>
      </c>
      <c r="H26">
        <f t="shared" ref="H26" si="2">G26-$G$10</f>
        <v>-1.8338814145762605E-2</v>
      </c>
      <c r="I26">
        <f>LN(C26/C18)</f>
        <v>1.0114059991656505</v>
      </c>
      <c r="K26">
        <v>2.0788157000000002E-2</v>
      </c>
      <c r="L26">
        <v>0.36719549200000001</v>
      </c>
      <c r="M26">
        <f>LN(D26/D18)</f>
        <v>0.10737847963064662</v>
      </c>
      <c r="N26">
        <f t="shared" ref="N26" si="3">M26-$M$10</f>
        <v>-6.8630034511981297E-2</v>
      </c>
      <c r="R26">
        <v>13052200</v>
      </c>
    </row>
    <row r="27" spans="1:18" x14ac:dyDescent="0.25">
      <c r="A27">
        <v>1992</v>
      </c>
      <c r="B27" t="s">
        <v>17</v>
      </c>
      <c r="C27">
        <v>4064209</v>
      </c>
      <c r="D27">
        <v>2.997614</v>
      </c>
      <c r="F27">
        <f>C27/SUM(C26:C33)</f>
        <v>0.31138114647339143</v>
      </c>
      <c r="G27">
        <f t="shared" si="1"/>
        <v>0.21642219534215607</v>
      </c>
      <c r="H27">
        <f t="shared" ref="H27" si="4">G27-$G$11</f>
        <v>3.6621745742100115E-2</v>
      </c>
      <c r="I27">
        <f>LN(C27/C19)</f>
        <v>1.0820679374233735</v>
      </c>
      <c r="K27">
        <v>1.7628321999999998E-2</v>
      </c>
      <c r="L27">
        <v>0.311381146</v>
      </c>
      <c r="M27">
        <f>LN(D27/D19)</f>
        <v>-0.1481774724938954</v>
      </c>
      <c r="N27">
        <f t="shared" ref="N27" si="5">M27-$M$11</f>
        <v>-0.14604815984453104</v>
      </c>
      <c r="R27">
        <v>13052200</v>
      </c>
    </row>
    <row r="28" spans="1:18" x14ac:dyDescent="0.25">
      <c r="A28">
        <v>1992</v>
      </c>
      <c r="B28" t="s">
        <v>18</v>
      </c>
      <c r="C28">
        <v>1670893</v>
      </c>
      <c r="D28">
        <v>4.797142</v>
      </c>
      <c r="F28">
        <f>C28/SUM(C26:C33)</f>
        <v>0.12801619650327148</v>
      </c>
      <c r="G28">
        <f t="shared" si="1"/>
        <v>2.9561926216469567E-2</v>
      </c>
      <c r="H28">
        <f t="shared" ref="H28" si="6">G28-$G$12</f>
        <v>-1.9804788011226496E-2</v>
      </c>
      <c r="I28">
        <f>LN(C28/C20)</f>
        <v>0.15705954089239724</v>
      </c>
      <c r="K28">
        <v>7.2474219999999999E-3</v>
      </c>
      <c r="L28">
        <v>0.128016197</v>
      </c>
      <c r="M28">
        <f>LN(D28/D20)</f>
        <v>0.1621611088640959</v>
      </c>
      <c r="N28">
        <f t="shared" ref="N28" si="7">M28-$M$12</f>
        <v>-8.7152788213252563E-2</v>
      </c>
      <c r="R28">
        <v>13052200</v>
      </c>
    </row>
    <row r="29" spans="1:18" x14ac:dyDescent="0.25">
      <c r="A29">
        <v>1992</v>
      </c>
      <c r="B29" t="s">
        <v>19</v>
      </c>
      <c r="C29">
        <v>550003</v>
      </c>
      <c r="F29">
        <f>C29/SUM(C26:C33)</f>
        <v>4.2138719909287324E-2</v>
      </c>
      <c r="G29">
        <f t="shared" si="1"/>
        <v>-0.56289855772673025</v>
      </c>
      <c r="H29">
        <f t="shared" ref="H29" si="8">G29-$G$13</f>
        <v>2.6348477541052295E-2</v>
      </c>
      <c r="L29">
        <v>4.2138719999999998E-2</v>
      </c>
      <c r="R29">
        <v>13052200</v>
      </c>
    </row>
    <row r="30" spans="1:18" x14ac:dyDescent="0.25">
      <c r="A30">
        <v>1992</v>
      </c>
      <c r="B30" t="s">
        <v>20</v>
      </c>
      <c r="C30">
        <v>74782</v>
      </c>
      <c r="D30">
        <v>4.0856640000000004</v>
      </c>
      <c r="E30">
        <f xml:space="preserve"> D26*(C26/(C26+C30)) + D30*(C30/(C26+C30))</f>
        <v>2.0832344766858326</v>
      </c>
      <c r="F30">
        <f>C30/SUM(C26:C33)</f>
        <v>5.7294555707083864E-3</v>
      </c>
      <c r="G30">
        <f t="shared" si="1"/>
        <v>4.4743313995953531E-3</v>
      </c>
      <c r="H30">
        <f t="shared" ref="H30" si="9">G30-$G$14</f>
        <v>-2.9814651649273096E-3</v>
      </c>
      <c r="I30">
        <f>LN(C30/C22)</f>
        <v>1.4128809326829423</v>
      </c>
      <c r="J30">
        <f>LN((C26+C30)/(C18+C22))</f>
        <v>1.0164991842817683</v>
      </c>
      <c r="K30">
        <v>3.24364E-4</v>
      </c>
      <c r="L30">
        <v>5.729456E-3</v>
      </c>
      <c r="M30">
        <f>LN(D30/D22)</f>
        <v>-0.10754340656438326</v>
      </c>
      <c r="N30">
        <f>M30-$M$14</f>
        <v>-0.8467637876139037</v>
      </c>
      <c r="O30">
        <f t="shared" ref="O30:O32" si="10">LN((D30*(C30/(C30+C26)) + D26*(C26/(C30+C26)))/(D22*(C22/(C22+C18)) + D18*(C18/(C22+C18))))</f>
        <v>0.10742637917702486</v>
      </c>
      <c r="P30">
        <f t="shared" ref="P30" si="11">O30-$O$14</f>
        <v>-8.8011284169234205E-2</v>
      </c>
      <c r="Q30">
        <f>LN((D26*(C26/(C26+C30)) + D30*(C30/(C26+C30)))/(D18*(C18/(C18+C22)) + D22*(C22/(C18+C22))))</f>
        <v>0.10742637917702486</v>
      </c>
      <c r="R30">
        <v>13052200</v>
      </c>
    </row>
    <row r="31" spans="1:18" x14ac:dyDescent="0.25">
      <c r="A31">
        <v>1992</v>
      </c>
      <c r="B31" t="s">
        <v>21</v>
      </c>
      <c r="C31">
        <v>331891</v>
      </c>
      <c r="D31">
        <v>7.9404130000000004</v>
      </c>
      <c r="E31">
        <f xml:space="preserve"> D27*(C27/(C27+C31)) + D31*(C31/(C27+C31))</f>
        <v>3.3707789650619868</v>
      </c>
      <c r="F31">
        <f>C31/SUM(C26:C33)</f>
        <v>2.5427973828166899E-2</v>
      </c>
      <c r="G31">
        <f t="shared" si="1"/>
        <v>1.3912476715917707E-2</v>
      </c>
      <c r="H31">
        <f t="shared" ref="H31" si="12">G31-$G$15</f>
        <v>-1.2476918999987843E-3</v>
      </c>
      <c r="I31">
        <f>LN(C31/C23)</f>
        <v>0.68665112576168008</v>
      </c>
      <c r="J31">
        <f>LN((C27+C31)/(C19+C23))</f>
        <v>1.0461062566383279</v>
      </c>
      <c r="K31">
        <v>1.4395619999999999E-3</v>
      </c>
      <c r="L31">
        <v>2.5427973999999999E-2</v>
      </c>
      <c r="M31">
        <f>LN(D31/D23)</f>
        <v>0.3224225364848024</v>
      </c>
      <c r="N31">
        <f t="shared" ref="N31" si="13">M31-$M$15</f>
        <v>0.36655387576069931</v>
      </c>
      <c r="O31">
        <f t="shared" si="10"/>
        <v>-9.9251460892530452E-2</v>
      </c>
      <c r="P31">
        <f t="shared" ref="P31" si="14">O31-$O$15</f>
        <v>-8.6112250320530118E-2</v>
      </c>
      <c r="Q31">
        <f>LN((D27*(C27/(C27+C31)) + D31*(C31/(C27+C31)))/(D19*(C19/(C19+C23)) + D23*(C23/(C19+C23))))</f>
        <v>-9.9251460892530452E-2</v>
      </c>
      <c r="R31">
        <v>13052200</v>
      </c>
    </row>
    <row r="32" spans="1:18" x14ac:dyDescent="0.25">
      <c r="A32">
        <v>1992</v>
      </c>
      <c r="B32" t="s">
        <v>22</v>
      </c>
      <c r="C32">
        <v>1437078</v>
      </c>
      <c r="D32">
        <v>10.00055</v>
      </c>
      <c r="E32">
        <f xml:space="preserve"> D28*(C28/(C28+C32)) + D32*(C32/(C28+C32))</f>
        <v>7.2031178478518623</v>
      </c>
      <c r="F32">
        <f>C32/SUM(C26:C33)</f>
        <v>0.1101023582231348</v>
      </c>
      <c r="G32">
        <f t="shared" si="1"/>
        <v>6.6715531987130511E-2</v>
      </c>
      <c r="H32">
        <f t="shared" ref="H32" si="15">G32-$G$16</f>
        <v>-1.4319488199328018E-2</v>
      </c>
      <c r="I32">
        <f>LN(C32/C24)</f>
        <v>0.82574953946466978</v>
      </c>
      <c r="J32">
        <f>LN((C28+C32)/(C20+C24))</f>
        <v>0.41255621543428395</v>
      </c>
      <c r="K32">
        <v>6.23326E-3</v>
      </c>
      <c r="L32">
        <v>0.110102358</v>
      </c>
      <c r="M32">
        <f>LN(D32/D24)</f>
        <v>0.35306922247377187</v>
      </c>
      <c r="N32">
        <f t="shared" ref="N32" si="16">M32-$M$16</f>
        <v>2.6431764089293153E-2</v>
      </c>
      <c r="O32">
        <f t="shared" si="10"/>
        <v>0.36901205964536532</v>
      </c>
      <c r="P32">
        <f t="shared" ref="P32" si="17">O32-$O$16</f>
        <v>-2.7004427782394702E-2</v>
      </c>
      <c r="Q32">
        <f>LN((D28*(C28/(C28+C32)) + D32*(C32/(C28+C32)))/(D20*(C20/(C20+C24)) + D24*(C24/(C20+C24))))</f>
        <v>0.36901205964536532</v>
      </c>
      <c r="R32">
        <v>13052200</v>
      </c>
    </row>
    <row r="33" spans="1:18" x14ac:dyDescent="0.25">
      <c r="A33">
        <v>1992</v>
      </c>
      <c r="B33" t="s">
        <v>23</v>
      </c>
      <c r="C33">
        <v>130635</v>
      </c>
      <c r="F33">
        <f>C33/SUM(C26:C33)</f>
        <v>1.0008657544322031E-2</v>
      </c>
      <c r="G33">
        <f t="shared" si="1"/>
        <v>-1.5204274047239537E-2</v>
      </c>
      <c r="H33">
        <f t="shared" ref="H33" si="18">G33-$G$17</f>
        <v>-6.2779758619092799E-3</v>
      </c>
      <c r="L33">
        <v>1.0008658E-2</v>
      </c>
      <c r="R33">
        <v>13052200</v>
      </c>
    </row>
    <row r="34" spans="1:18" x14ac:dyDescent="0.25">
      <c r="A34">
        <v>1994</v>
      </c>
      <c r="B34" t="s">
        <v>8</v>
      </c>
      <c r="C34">
        <v>2509110</v>
      </c>
      <c r="D34">
        <v>1.9677530000000001</v>
      </c>
      <c r="F34">
        <f>C34/SUM(C34:C41)</f>
        <v>0.15826352970859089</v>
      </c>
      <c r="K34">
        <v>9.7554349999999998E-3</v>
      </c>
      <c r="L34">
        <v>0.15826353000000001</v>
      </c>
      <c r="R34">
        <v>15854000</v>
      </c>
    </row>
    <row r="35" spans="1:18" x14ac:dyDescent="0.25">
      <c r="A35">
        <v>1994</v>
      </c>
      <c r="B35" t="s">
        <v>9</v>
      </c>
      <c r="C35">
        <v>1540383</v>
      </c>
      <c r="D35">
        <v>3.5098729999999998</v>
      </c>
      <c r="F35">
        <f>C35/SUM(C34:C41)</f>
        <v>9.7160527311719438E-2</v>
      </c>
      <c r="K35">
        <v>5.9890179999999996E-3</v>
      </c>
      <c r="L35">
        <v>9.7160526999999997E-2</v>
      </c>
      <c r="R35">
        <v>15854000</v>
      </c>
    </row>
    <row r="36" spans="1:18" x14ac:dyDescent="0.25">
      <c r="A36">
        <v>1994</v>
      </c>
      <c r="B36" t="s">
        <v>10</v>
      </c>
      <c r="C36">
        <v>1556944</v>
      </c>
      <c r="D36">
        <v>4.3757570000000001</v>
      </c>
      <c r="F36">
        <f>C36/SUM(C34:C41)</f>
        <v>9.8205121735839535E-2</v>
      </c>
      <c r="K36">
        <v>6.0534079999999997E-3</v>
      </c>
      <c r="L36">
        <v>9.8205122000000006E-2</v>
      </c>
      <c r="R36">
        <v>15854000</v>
      </c>
    </row>
    <row r="37" spans="1:18" x14ac:dyDescent="0.25">
      <c r="A37">
        <v>1994</v>
      </c>
      <c r="B37" t="s">
        <v>11</v>
      </c>
      <c r="C37">
        <v>8823730</v>
      </c>
      <c r="F37">
        <f>C37/SUM(C34:C41)</f>
        <v>0.55656175097767124</v>
      </c>
      <c r="L37">
        <v>0.55656175100000005</v>
      </c>
      <c r="R37">
        <v>15854000</v>
      </c>
    </row>
    <row r="38" spans="1:18" x14ac:dyDescent="0.25">
      <c r="A38">
        <v>1994</v>
      </c>
      <c r="B38" t="s">
        <v>12</v>
      </c>
      <c r="C38">
        <v>10653</v>
      </c>
      <c r="D38">
        <v>2.8112159999999999</v>
      </c>
      <c r="E38">
        <f xml:space="preserve"> D34*(C34/(C34+C38)) + D38*(C38/(C34+C38))</f>
        <v>1.9713189747916768</v>
      </c>
      <c r="F38">
        <f>C38/SUM(C34:C41)</f>
        <v>6.719439888987006E-4</v>
      </c>
      <c r="K38" s="1">
        <v>4.1399999999999997E-5</v>
      </c>
      <c r="L38">
        <v>6.7194399999999995E-4</v>
      </c>
      <c r="R38">
        <v>15854000</v>
      </c>
    </row>
    <row r="39" spans="1:18" x14ac:dyDescent="0.25">
      <c r="A39">
        <v>1994</v>
      </c>
      <c r="B39" t="s">
        <v>13</v>
      </c>
      <c r="C39">
        <v>241285</v>
      </c>
      <c r="D39">
        <v>6.9135960000000001</v>
      </c>
      <c r="E39">
        <f xml:space="preserve"> D35*(C35/(C35+C39)) + D39*(C39/(C35+C39))</f>
        <v>3.9708271755562761</v>
      </c>
      <c r="F39">
        <f>C39/SUM(C34:C41)</f>
        <v>1.5219187586728902E-2</v>
      </c>
      <c r="K39">
        <v>9.3811800000000005E-4</v>
      </c>
      <c r="L39">
        <v>1.5219188E-2</v>
      </c>
      <c r="R39">
        <v>15854000</v>
      </c>
    </row>
    <row r="40" spans="1:18" x14ac:dyDescent="0.25">
      <c r="A40">
        <v>1994</v>
      </c>
      <c r="B40" t="s">
        <v>14</v>
      </c>
      <c r="C40">
        <v>753017</v>
      </c>
      <c r="D40">
        <v>8.694312</v>
      </c>
      <c r="E40">
        <f xml:space="preserve"> D36*(C36/(C36+C40)) + D40*(C40/(C36+C40))</f>
        <v>5.7835493092359567</v>
      </c>
      <c r="F40">
        <f>C40/SUM(C34:C41)</f>
        <v>4.7496972372902735E-2</v>
      </c>
      <c r="K40">
        <v>2.9277349999999999E-3</v>
      </c>
      <c r="L40">
        <v>4.7496971999999998E-2</v>
      </c>
      <c r="R40">
        <v>15854000</v>
      </c>
    </row>
    <row r="41" spans="1:18" x14ac:dyDescent="0.25">
      <c r="A41">
        <v>1994</v>
      </c>
      <c r="B41" t="s">
        <v>15</v>
      </c>
      <c r="C41">
        <v>418878</v>
      </c>
      <c r="F41">
        <f>C41/SUM(C34:C41)</f>
        <v>2.6420966317648543E-2</v>
      </c>
      <c r="L41">
        <v>2.6420966000000001E-2</v>
      </c>
      <c r="R41">
        <v>15854000</v>
      </c>
    </row>
    <row r="42" spans="1:18" x14ac:dyDescent="0.25">
      <c r="A42">
        <v>1994</v>
      </c>
      <c r="B42" t="s">
        <v>16</v>
      </c>
      <c r="C42">
        <v>5313381</v>
      </c>
      <c r="D42">
        <v>2.1107390000000001</v>
      </c>
      <c r="F42">
        <f>C42/SUM(C42:C49)</f>
        <v>0.37923024991215809</v>
      </c>
      <c r="G42">
        <f t="shared" ref="G42:G46" si="19">F42-F34</f>
        <v>0.2209667202035672</v>
      </c>
      <c r="H42">
        <f t="shared" ref="H42" si="20">G42-$G$10</f>
        <v>-4.4388464054895965E-2</v>
      </c>
      <c r="I42">
        <f>LN(C42/C34)</f>
        <v>0.75030024720406063</v>
      </c>
      <c r="K42">
        <v>2.0658458000000001E-2</v>
      </c>
      <c r="L42">
        <v>0.37923024999999999</v>
      </c>
      <c r="M42">
        <f>LN(D42/D34)</f>
        <v>7.0145840512974289E-2</v>
      </c>
      <c r="N42">
        <f t="shared" ref="N42" si="21">M42-$M$10</f>
        <v>-0.10586267362965363</v>
      </c>
      <c r="R42">
        <v>14010963</v>
      </c>
    </row>
    <row r="43" spans="1:18" x14ac:dyDescent="0.25">
      <c r="A43">
        <v>1994</v>
      </c>
      <c r="B43" t="s">
        <v>17</v>
      </c>
      <c r="C43">
        <v>4030776</v>
      </c>
      <c r="D43">
        <v>3.1177519999999999</v>
      </c>
      <c r="F43">
        <f>C43/SUM(C42:C49)</f>
        <v>0.28768729173005453</v>
      </c>
      <c r="G43">
        <f t="shared" si="19"/>
        <v>0.1905267644183351</v>
      </c>
      <c r="H43">
        <f t="shared" ref="H43" si="22">G43-$G$11</f>
        <v>1.0726314818279153E-2</v>
      </c>
      <c r="I43">
        <f>LN(C43/C35)</f>
        <v>0.96192782645016484</v>
      </c>
      <c r="K43">
        <v>1.5671681999999999E-2</v>
      </c>
      <c r="L43">
        <v>0.28768729199999998</v>
      </c>
      <c r="M43">
        <f>LN(D43/D35)</f>
        <v>-0.11846762518022913</v>
      </c>
      <c r="N43">
        <f t="shared" ref="N43" si="23">M43-$M$11</f>
        <v>-0.11633831253086478</v>
      </c>
      <c r="R43">
        <v>14010963</v>
      </c>
    </row>
    <row r="44" spans="1:18" x14ac:dyDescent="0.25">
      <c r="A44">
        <v>1994</v>
      </c>
      <c r="B44" t="s">
        <v>18</v>
      </c>
      <c r="C44">
        <v>1682930</v>
      </c>
      <c r="D44">
        <v>4.8590949999999999</v>
      </c>
      <c r="F44">
        <f>C44/SUM(C42:C49)</f>
        <v>0.12011522691195459</v>
      </c>
      <c r="G44">
        <f t="shared" si="19"/>
        <v>2.1910105176115052E-2</v>
      </c>
      <c r="H44">
        <f t="shared" ref="H44" si="24">G44-$G$12</f>
        <v>-2.745660905158101E-2</v>
      </c>
      <c r="I44">
        <f>LN(C44/C36)</f>
        <v>7.7811396346540884E-2</v>
      </c>
      <c r="K44">
        <v>6.5432420000000003E-3</v>
      </c>
      <c r="L44">
        <v>0.120115227</v>
      </c>
      <c r="M44">
        <f>LN(D44/D36)</f>
        <v>0.10477267316736509</v>
      </c>
      <c r="N44">
        <f t="shared" ref="N44" si="25">M44-$M$12</f>
        <v>-0.14454122390998336</v>
      </c>
      <c r="R44">
        <v>14010963</v>
      </c>
    </row>
    <row r="45" spans="1:18" x14ac:dyDescent="0.25">
      <c r="A45">
        <v>1994</v>
      </c>
      <c r="B45" t="s">
        <v>19</v>
      </c>
      <c r="C45">
        <v>717066</v>
      </c>
      <c r="F45">
        <f>C45/SUM(C42:C49)</f>
        <v>5.1178923247459866E-2</v>
      </c>
      <c r="G45">
        <f t="shared" si="19"/>
        <v>-0.50538282773021137</v>
      </c>
      <c r="H45">
        <f t="shared" ref="H45" si="26">G45-$G$13</f>
        <v>8.3864207537571178E-2</v>
      </c>
      <c r="L45">
        <v>5.1178923000000001E-2</v>
      </c>
      <c r="R45">
        <v>14010963</v>
      </c>
    </row>
    <row r="46" spans="1:18" x14ac:dyDescent="0.25">
      <c r="A46">
        <v>1994</v>
      </c>
      <c r="B46" t="s">
        <v>20</v>
      </c>
      <c r="C46">
        <v>152386</v>
      </c>
      <c r="D46">
        <v>7.0724999999999998</v>
      </c>
      <c r="E46">
        <f xml:space="preserve"> D42*(C42/(C42+C46)) + D46*(C46/(C42+C46))</f>
        <v>2.2490732743563715</v>
      </c>
      <c r="F46">
        <f>C46/SUM(C42:C49)</f>
        <v>1.0876197446242632E-2</v>
      </c>
      <c r="G46">
        <f t="shared" si="19"/>
        <v>1.0204253457343932E-2</v>
      </c>
      <c r="H46">
        <f t="shared" ref="H46" si="27">G46-$G$14</f>
        <v>2.748456892821269E-3</v>
      </c>
      <c r="I46">
        <f>LN(C46/C38)</f>
        <v>2.6605752328867136</v>
      </c>
      <c r="J46">
        <f>LN((C42+C46)/(C34+C38))</f>
        <v>0.77433960996613149</v>
      </c>
      <c r="K46">
        <v>5.9247800000000002E-4</v>
      </c>
      <c r="L46">
        <v>1.0876197000000001E-2</v>
      </c>
      <c r="M46">
        <f>LN(D46/D38)</f>
        <v>0.92259689423945035</v>
      </c>
      <c r="N46">
        <f t="shared" ref="N46" si="28">M46-$M$14</f>
        <v>0.18337651318992987</v>
      </c>
      <c r="O46">
        <f t="shared" ref="O46:O48" si="29">LN((D46*(C46/(C46+C42)) + D42*(C42/(C46+C42)))/(D38*(C38/(C38+C34)) + D34*(C34/(C38+C34))))</f>
        <v>0.13181540424187613</v>
      </c>
      <c r="P46">
        <f t="shared" ref="P46" si="30">O46-$O$14</f>
        <v>-6.3622259104382933E-2</v>
      </c>
      <c r="Q46">
        <f>LN((D42*(C42/(C42+C46)) + D46*(C46/(C42+C46)))/(D34*(C34/(C34+C38)) + D38*(C38/(C34+C38))))</f>
        <v>0.13181540424187613</v>
      </c>
      <c r="R46">
        <v>14010963</v>
      </c>
    </row>
    <row r="47" spans="1:18" x14ac:dyDescent="0.25">
      <c r="A47">
        <v>1994</v>
      </c>
      <c r="B47" t="s">
        <v>21</v>
      </c>
      <c r="C47">
        <v>436820</v>
      </c>
      <c r="D47">
        <v>11.50536</v>
      </c>
      <c r="E47">
        <f xml:space="preserve"> D43*(C43/(C43+C47)) + D47*(C47/(C43+C47))</f>
        <v>3.9378518762108294</v>
      </c>
      <c r="F47">
        <f>C47/SUM(C42:C49)</f>
        <v>3.1177014741955996E-2</v>
      </c>
      <c r="G47">
        <f t="shared" si="1"/>
        <v>1.5957827155227096E-2</v>
      </c>
      <c r="H47">
        <f t="shared" ref="H47" si="31">G47-$G$15</f>
        <v>7.9765853931060456E-4</v>
      </c>
      <c r="I47">
        <f>LN(C47/C39)</f>
        <v>0.59354240351171728</v>
      </c>
      <c r="J47">
        <f>LN((C43+C47)/(C35+C39))</f>
        <v>0.91930045217725576</v>
      </c>
      <c r="K47">
        <v>1.698359E-3</v>
      </c>
      <c r="L47">
        <v>3.1177014999999999E-2</v>
      </c>
      <c r="M47">
        <f>LN(D47/D39)</f>
        <v>0.50932310611535048</v>
      </c>
      <c r="N47">
        <f t="shared" ref="N47" si="32">M47-$M$15</f>
        <v>0.55345444539124744</v>
      </c>
      <c r="O47">
        <f t="shared" si="29"/>
        <v>-8.3390640133982445E-3</v>
      </c>
      <c r="P47">
        <f t="shared" ref="P47" si="33">O47-$O$15</f>
        <v>4.8001465586020933E-3</v>
      </c>
      <c r="Q47">
        <f>LN((D43*(C43/(C43+C47)) + D47*(C47/(C43+C47)))/(D35*(C35/(C35+C39)) + D39*(C39/(C35+C39))))</f>
        <v>-8.3390640133982445E-3</v>
      </c>
      <c r="R47">
        <v>14010963</v>
      </c>
    </row>
    <row r="48" spans="1:18" x14ac:dyDescent="0.25">
      <c r="A48">
        <v>1994</v>
      </c>
      <c r="B48" t="s">
        <v>22</v>
      </c>
      <c r="C48">
        <v>1557026</v>
      </c>
      <c r="D48">
        <v>12.719329999999999</v>
      </c>
      <c r="E48">
        <f xml:space="preserve"> D44*(C44/(C44+C48)) + D48*(C48/(C44+C48))</f>
        <v>8.6364889711249155</v>
      </c>
      <c r="F48">
        <f>C48/SUM(C42:C49)</f>
        <v>0.11112912081774821</v>
      </c>
      <c r="G48">
        <f t="shared" si="1"/>
        <v>6.3632148444845479E-2</v>
      </c>
      <c r="H48">
        <f t="shared" ref="H48" si="34">G48-$G$16</f>
        <v>-1.7402871741613049E-2</v>
      </c>
      <c r="I48">
        <f>LN(C48/C40)</f>
        <v>0.72644506656800678</v>
      </c>
      <c r="J48">
        <f>LN((C44+C48)/(C36+C40))</f>
        <v>0.33832910819081446</v>
      </c>
      <c r="K48">
        <v>6.0537270000000001E-3</v>
      </c>
      <c r="L48">
        <v>0.111129121</v>
      </c>
      <c r="M48">
        <f>LN(D48/D40)</f>
        <v>0.380453864827553</v>
      </c>
      <c r="N48">
        <f t="shared" ref="N48" si="35">M48-$M$16</f>
        <v>5.3816406443074283E-2</v>
      </c>
      <c r="O48">
        <f t="shared" si="29"/>
        <v>0.40097856957896327</v>
      </c>
      <c r="P48">
        <f t="shared" ref="P48" si="36">O48-$O$16</f>
        <v>4.9620821512032509E-3</v>
      </c>
      <c r="Q48">
        <f>LN((D44*(C44/(C44+C48)) + D48*(C48/(C44+C48)))/(D36*(C36/(C36+C40)) + D40*(C40/(C36+C40))))</f>
        <v>0.40097856957896327</v>
      </c>
      <c r="R48">
        <v>14010963</v>
      </c>
    </row>
    <row r="49" spans="1:18" x14ac:dyDescent="0.25">
      <c r="A49">
        <v>1994</v>
      </c>
      <c r="B49" t="s">
        <v>23</v>
      </c>
      <c r="C49">
        <v>120578</v>
      </c>
      <c r="F49">
        <f>C49/SUM(C42:C49)</f>
        <v>8.6059751924261029E-3</v>
      </c>
      <c r="G49">
        <f t="shared" si="1"/>
        <v>-1.7814991125222439E-2</v>
      </c>
      <c r="H49">
        <f t="shared" ref="H49" si="37">G49-$G$17</f>
        <v>-8.8886929398921816E-3</v>
      </c>
      <c r="L49">
        <v>8.6059750000000001E-3</v>
      </c>
      <c r="R49">
        <v>14010963</v>
      </c>
    </row>
    <row r="50" spans="1:18" x14ac:dyDescent="0.25">
      <c r="A50">
        <v>1996</v>
      </c>
      <c r="B50" t="s">
        <v>8</v>
      </c>
      <c r="C50">
        <v>2832369</v>
      </c>
      <c r="D50">
        <v>1.4589939999999999</v>
      </c>
      <c r="F50">
        <f>C50/SUM(C50:C57)</f>
        <v>0.16425907495797065</v>
      </c>
      <c r="K50">
        <v>9.8251450000000004E-3</v>
      </c>
      <c r="L50">
        <v>0.164259075</v>
      </c>
      <c r="R50">
        <v>17243303</v>
      </c>
    </row>
    <row r="51" spans="1:18" x14ac:dyDescent="0.25">
      <c r="A51">
        <v>1996</v>
      </c>
      <c r="B51" t="s">
        <v>9</v>
      </c>
      <c r="C51">
        <v>2104631</v>
      </c>
      <c r="D51">
        <v>2.4082620000000001</v>
      </c>
      <c r="F51">
        <f>C51/SUM(C50:C57)</f>
        <v>0.12205497983767959</v>
      </c>
      <c r="K51">
        <v>7.3007100000000002E-3</v>
      </c>
      <c r="L51">
        <v>0.12205497999999999</v>
      </c>
      <c r="R51">
        <v>17243303</v>
      </c>
    </row>
    <row r="52" spans="1:18" x14ac:dyDescent="0.25">
      <c r="A52">
        <v>1996</v>
      </c>
      <c r="B52" t="s">
        <v>10</v>
      </c>
      <c r="C52">
        <v>1752995</v>
      </c>
      <c r="D52">
        <v>2.7709260000000002</v>
      </c>
      <c r="F52">
        <f>C52/SUM(C50:C57)</f>
        <v>0.10166236712305061</v>
      </c>
      <c r="K52">
        <v>6.0809269999999999E-3</v>
      </c>
      <c r="L52">
        <v>0.101662367</v>
      </c>
      <c r="R52">
        <v>17243303</v>
      </c>
    </row>
    <row r="53" spans="1:18" x14ac:dyDescent="0.25">
      <c r="A53">
        <v>1996</v>
      </c>
      <c r="B53" t="s">
        <v>11</v>
      </c>
      <c r="C53">
        <v>8780452</v>
      </c>
      <c r="F53">
        <f>C53/SUM(C50:C57)</f>
        <v>0.50920940147024041</v>
      </c>
      <c r="L53">
        <v>0.50920940100000001</v>
      </c>
      <c r="R53">
        <v>17243303</v>
      </c>
    </row>
    <row r="54" spans="1:18" x14ac:dyDescent="0.25">
      <c r="A54">
        <v>1996</v>
      </c>
      <c r="B54" t="s">
        <v>12</v>
      </c>
      <c r="C54">
        <v>57074</v>
      </c>
      <c r="D54">
        <v>2.376239</v>
      </c>
      <c r="E54">
        <f xml:space="preserve"> D50*(C50/(C50+C54)) + D54*(C54/(C50+C54))</f>
        <v>1.4771119698405539</v>
      </c>
      <c r="F54">
        <f>C54/SUM(C50:C57)</f>
        <v>3.3099226986848169E-3</v>
      </c>
      <c r="K54">
        <v>1.9798299999999999E-4</v>
      </c>
      <c r="L54">
        <v>3.3099230000000002E-3</v>
      </c>
      <c r="R54">
        <v>17243303</v>
      </c>
    </row>
    <row r="55" spans="1:18" x14ac:dyDescent="0.25">
      <c r="A55">
        <v>1996</v>
      </c>
      <c r="B55" t="s">
        <v>13</v>
      </c>
      <c r="C55">
        <v>253388</v>
      </c>
      <c r="D55">
        <v>4.863073</v>
      </c>
      <c r="E55">
        <f xml:space="preserve"> D51*(C51/(C51+C55)) + D55*(C55/(C51+C55))</f>
        <v>2.6720510745019448</v>
      </c>
      <c r="F55">
        <f>C55/SUM(C50:C57)</f>
        <v>1.4694864435195508E-2</v>
      </c>
      <c r="K55">
        <v>8.78972E-4</v>
      </c>
      <c r="L55">
        <v>1.4694864E-2</v>
      </c>
      <c r="R55">
        <v>17243303</v>
      </c>
    </row>
    <row r="56" spans="1:18" x14ac:dyDescent="0.25">
      <c r="A56">
        <v>1996</v>
      </c>
      <c r="B56" t="s">
        <v>14</v>
      </c>
      <c r="C56">
        <v>946504</v>
      </c>
      <c r="D56">
        <v>5.8816860000000002</v>
      </c>
      <c r="E56">
        <f xml:space="preserve"> D52*(C52/(C52+C56)) + D56*(C56/(C52+C56))</f>
        <v>3.861627194199369</v>
      </c>
      <c r="F56">
        <f>C56/SUM(C50:C57)</f>
        <v>5.489110757956292E-2</v>
      </c>
      <c r="K56">
        <v>3.283308E-3</v>
      </c>
      <c r="L56">
        <v>5.4891108000000001E-2</v>
      </c>
      <c r="R56">
        <v>17243303</v>
      </c>
    </row>
    <row r="57" spans="1:18" x14ac:dyDescent="0.25">
      <c r="A57">
        <v>1996</v>
      </c>
      <c r="B57" t="s">
        <v>15</v>
      </c>
      <c r="C57">
        <v>515890</v>
      </c>
      <c r="F57">
        <f>C57/SUM(C50:C57)</f>
        <v>2.9918281897615556E-2</v>
      </c>
      <c r="L57">
        <v>2.9918282000000001E-2</v>
      </c>
      <c r="R57">
        <v>17243303</v>
      </c>
    </row>
    <row r="58" spans="1:18" x14ac:dyDescent="0.25">
      <c r="A58">
        <v>1996</v>
      </c>
      <c r="B58" t="s">
        <v>16</v>
      </c>
      <c r="C58">
        <v>5491917</v>
      </c>
      <c r="D58">
        <v>1.740726</v>
      </c>
      <c r="F58">
        <f>C58/SUM(C58:C65)</f>
        <v>0.36377777134525818</v>
      </c>
      <c r="G58">
        <f t="shared" ref="G58:G62" si="38">F58-F50</f>
        <v>0.19951869638728753</v>
      </c>
      <c r="H58">
        <f t="shared" ref="H58" si="39">G58-$G$10</f>
        <v>-6.5836487871175631E-2</v>
      </c>
      <c r="I58">
        <f>LN(C58/C50)</f>
        <v>0.66216391094626847</v>
      </c>
      <c r="K58">
        <v>1.9050794999999999E-2</v>
      </c>
      <c r="L58">
        <v>0.36377777100000003</v>
      </c>
      <c r="M58">
        <f>LN(D58/D50)</f>
        <v>0.17655511045833344</v>
      </c>
      <c r="N58">
        <f t="shared" ref="N58" si="40">M58-$M$10</f>
        <v>5.4659631570552758E-4</v>
      </c>
      <c r="R58">
        <v>15096901</v>
      </c>
    </row>
    <row r="59" spans="1:18" x14ac:dyDescent="0.25">
      <c r="A59">
        <v>1996</v>
      </c>
      <c r="B59" t="s">
        <v>17</v>
      </c>
      <c r="C59">
        <v>4487344</v>
      </c>
      <c r="D59">
        <v>2.3849930000000001</v>
      </c>
      <c r="F59">
        <f>C59/SUM(C58:C65)</f>
        <v>0.29723610163436853</v>
      </c>
      <c r="G59">
        <f t="shared" si="38"/>
        <v>0.17518112179668893</v>
      </c>
      <c r="H59">
        <f t="shared" ref="H59" si="41">G59-$G$11</f>
        <v>-4.6193278033670182E-3</v>
      </c>
      <c r="I59">
        <f>LN(C59/C51)</f>
        <v>0.7571208351230132</v>
      </c>
      <c r="K59">
        <v>1.5566053E-2</v>
      </c>
      <c r="L59">
        <v>0.297236102</v>
      </c>
      <c r="M59">
        <f>LN(D59/D51)</f>
        <v>-9.7091361890458625E-3</v>
      </c>
      <c r="N59">
        <f t="shared" ref="N59" si="42">M59-$M$11</f>
        <v>-7.5798235396815142E-3</v>
      </c>
      <c r="R59">
        <v>15096901</v>
      </c>
    </row>
    <row r="60" spans="1:18" x14ac:dyDescent="0.25">
      <c r="A60">
        <v>1996</v>
      </c>
      <c r="B60" t="s">
        <v>18</v>
      </c>
      <c r="C60">
        <v>1918155</v>
      </c>
      <c r="D60">
        <v>3.3137319999999999</v>
      </c>
      <c r="F60">
        <f>C60/SUM(C58:C65)</f>
        <v>0.12705620842317242</v>
      </c>
      <c r="G60">
        <f t="shared" si="38"/>
        <v>2.5393841300121803E-2</v>
      </c>
      <c r="H60">
        <f t="shared" ref="H60" si="43">G60-$G$12</f>
        <v>-2.397287292757426E-2</v>
      </c>
      <c r="I60">
        <f>LN(C60/C52)</f>
        <v>9.0038032861510936E-2</v>
      </c>
      <c r="K60">
        <v>6.6538470000000001E-3</v>
      </c>
      <c r="L60">
        <v>0.127056208</v>
      </c>
      <c r="M60">
        <f>LN(D60/D52)</f>
        <v>0.17889348633019911</v>
      </c>
      <c r="N60">
        <f t="shared" ref="N60" si="44">M60-$M$12</f>
        <v>-7.0420410747149359E-2</v>
      </c>
      <c r="R60">
        <v>15096901</v>
      </c>
    </row>
    <row r="61" spans="1:18" x14ac:dyDescent="0.25">
      <c r="A61">
        <v>1996</v>
      </c>
      <c r="B61" t="s">
        <v>19</v>
      </c>
      <c r="C61">
        <v>695591</v>
      </c>
      <c r="F61">
        <f>C61/SUM(C58:C65)</f>
        <v>4.6075085211196652E-2</v>
      </c>
      <c r="G61">
        <f t="shared" si="38"/>
        <v>-0.46313431625904378</v>
      </c>
      <c r="H61">
        <f t="shared" ref="H61" si="45">G61-$G$13</f>
        <v>0.12611271900873877</v>
      </c>
      <c r="L61">
        <v>4.6075085000000002E-2</v>
      </c>
      <c r="R61">
        <v>15096901</v>
      </c>
    </row>
    <row r="62" spans="1:18" x14ac:dyDescent="0.25">
      <c r="A62">
        <v>1996</v>
      </c>
      <c r="B62" t="s">
        <v>20</v>
      </c>
      <c r="C62">
        <v>202147</v>
      </c>
      <c r="D62">
        <v>5.7586490000000001</v>
      </c>
      <c r="E62">
        <f xml:space="preserve"> D58*(C58/(C58+C62)) + D62*(C62/(C58+C62))</f>
        <v>1.8833677196366252</v>
      </c>
      <c r="F62">
        <f>C62/SUM(C58:C65)</f>
        <v>1.3389966589831914E-2</v>
      </c>
      <c r="G62">
        <f t="shared" si="38"/>
        <v>1.0080043891147097E-2</v>
      </c>
      <c r="H62">
        <f t="shared" ref="H62" si="46">G62-$G$14</f>
        <v>2.6242473266244347E-3</v>
      </c>
      <c r="I62">
        <f>LN(C62/C54)</f>
        <v>1.2646464840552467</v>
      </c>
      <c r="J62">
        <f>LN((C58+C62)/(C50+C54))</f>
        <v>0.67836047870950267</v>
      </c>
      <c r="K62">
        <v>7.0122299999999995E-4</v>
      </c>
      <c r="L62">
        <v>1.3389966999999999E-2</v>
      </c>
      <c r="M62">
        <f>LN(D62/D54)</f>
        <v>0.88518391291863074</v>
      </c>
      <c r="N62">
        <f t="shared" ref="N62" si="47">M62-$M$14</f>
        <v>0.14596353186911026</v>
      </c>
      <c r="O62">
        <f t="shared" ref="O62:O64" si="48">LN((D62*(C62/(C62+C58)) + D58*(C58/(C62+C58)))/(D54*(C54/(C54+C50)) + D50*(C50/(C54+C50))))</f>
        <v>0.24297270489731815</v>
      </c>
      <c r="P62">
        <f t="shared" ref="P62" si="49">O62-$O$14</f>
        <v>4.7535041551059087E-2</v>
      </c>
      <c r="Q62">
        <f>LN((D58*(C58/(C58+C62)) + D62*(C62/(C58+C62)))/(D50*(C50/(C50+C54)) + D54*(C54/(C50+C54))))</f>
        <v>0.24297270489731815</v>
      </c>
      <c r="R62">
        <v>15096901</v>
      </c>
    </row>
    <row r="63" spans="1:18" x14ac:dyDescent="0.25">
      <c r="A63">
        <v>1996</v>
      </c>
      <c r="B63" t="s">
        <v>21</v>
      </c>
      <c r="C63">
        <v>485795</v>
      </c>
      <c r="D63">
        <v>6.2210190000000001</v>
      </c>
      <c r="E63">
        <f xml:space="preserve"> D59*(C59/(C59+C63)) + D63*(C63/(C59+C63))</f>
        <v>2.7597105075279416</v>
      </c>
      <c r="F63">
        <f>C63/SUM(C58:C65)</f>
        <v>3.2178458347179993E-2</v>
      </c>
      <c r="G63">
        <f t="shared" si="1"/>
        <v>1.7483593911984487E-2</v>
      </c>
      <c r="H63">
        <f t="shared" ref="H63" si="50">G63-$G$15</f>
        <v>2.3234252960679953E-3</v>
      </c>
      <c r="I63">
        <f>LN(C63/C55)</f>
        <v>0.65086481340699576</v>
      </c>
      <c r="J63">
        <f>LN((C59+C63)/(C51+C55))</f>
        <v>0.74622937051831784</v>
      </c>
      <c r="K63">
        <v>1.6851640000000001E-3</v>
      </c>
      <c r="L63">
        <v>3.2178458E-2</v>
      </c>
      <c r="M63">
        <f>LN(D63/D55)</f>
        <v>0.24626317708070269</v>
      </c>
      <c r="N63">
        <f t="shared" ref="N63" si="51">M63-$M$15</f>
        <v>0.29039451635659963</v>
      </c>
      <c r="O63">
        <f t="shared" si="48"/>
        <v>3.2279415450507248E-2</v>
      </c>
      <c r="P63">
        <f t="shared" ref="P63" si="52">O63-$O$15</f>
        <v>4.5418626022507583E-2</v>
      </c>
      <c r="Q63">
        <f>LN((D59*(C59/(C59+C63)) + D63*(C63/(C59+C63)))/(D51*(C51/(C51+C55)) + D55*(C55/(C51+C55))))</f>
        <v>3.2279415450507248E-2</v>
      </c>
      <c r="R63">
        <v>15096901</v>
      </c>
    </row>
    <row r="64" spans="1:18" x14ac:dyDescent="0.25">
      <c r="A64">
        <v>1996</v>
      </c>
      <c r="B64" t="s">
        <v>22</v>
      </c>
      <c r="C64">
        <v>1642879</v>
      </c>
      <c r="D64">
        <v>7.9770729999999999</v>
      </c>
      <c r="E64">
        <f xml:space="preserve"> D60*(C60/(C60+C64)) + D64*(C64/(C60+C64))</f>
        <v>5.4651590851497067</v>
      </c>
      <c r="F64">
        <f>C64/SUM(C58:C65)</f>
        <v>0.10882226756338934</v>
      </c>
      <c r="G64">
        <f t="shared" si="1"/>
        <v>5.3931159983826416E-2</v>
      </c>
      <c r="H64">
        <f t="shared" ref="H64" si="53">G64-$G$16</f>
        <v>-2.7103860202632113E-2</v>
      </c>
      <c r="I64">
        <f>LN(C64/C56)</f>
        <v>0.55143027281876089</v>
      </c>
      <c r="J64">
        <f>LN((C60+C64)/(C52+C56))</f>
        <v>0.27698475189270311</v>
      </c>
      <c r="K64">
        <v>5.6989479999999997E-3</v>
      </c>
      <c r="L64">
        <v>0.108822268</v>
      </c>
      <c r="M64">
        <f>LN(D64/D56)</f>
        <v>0.30472809669325851</v>
      </c>
      <c r="N64">
        <f t="shared" ref="N64" si="54">M64-$M$16</f>
        <v>-2.1909361691220208E-2</v>
      </c>
      <c r="O64">
        <f t="shared" si="48"/>
        <v>0.3473045834721139</v>
      </c>
      <c r="P64">
        <f t="shared" ref="P64" si="55">O64-$O$16</f>
        <v>-4.8711903955646119E-2</v>
      </c>
      <c r="Q64">
        <f>LN((D60*(C60/(C60+C64)) + D64*(C64/(C60+C64)))/(D52*(C52/(C52+C56)) + D56*(C56/(C52+C56))))</f>
        <v>0.3473045834721139</v>
      </c>
      <c r="R64">
        <v>15096901</v>
      </c>
    </row>
    <row r="65" spans="1:18" x14ac:dyDescent="0.25">
      <c r="A65">
        <v>1996</v>
      </c>
      <c r="B65" t="s">
        <v>23</v>
      </c>
      <c r="C65">
        <v>173073</v>
      </c>
      <c r="F65">
        <f>C65/SUM(C58:C65)</f>
        <v>1.1464140885602946E-2</v>
      </c>
      <c r="G65">
        <f t="shared" si="1"/>
        <v>-1.845414101201261E-2</v>
      </c>
      <c r="H65">
        <f t="shared" ref="H65" si="56">G65-$G$17</f>
        <v>-9.5278428266823527E-3</v>
      </c>
      <c r="L65">
        <v>1.1464141000000001E-2</v>
      </c>
      <c r="R65">
        <v>15096901</v>
      </c>
    </row>
    <row r="66" spans="1:18" x14ac:dyDescent="0.25">
      <c r="A66">
        <v>1998</v>
      </c>
      <c r="B66" t="s">
        <v>8</v>
      </c>
      <c r="C66">
        <v>3118936</v>
      </c>
      <c r="D66">
        <v>1.3076019999999999</v>
      </c>
      <c r="F66">
        <f>C66/SUM(C66:C73)</f>
        <v>0.17437611457780128</v>
      </c>
      <c r="K66">
        <v>1.0274568E-2</v>
      </c>
      <c r="L66">
        <v>0.174376115</v>
      </c>
      <c r="R66">
        <v>17886257</v>
      </c>
    </row>
    <row r="67" spans="1:18" x14ac:dyDescent="0.25">
      <c r="A67">
        <v>1998</v>
      </c>
      <c r="B67" t="s">
        <v>9</v>
      </c>
      <c r="C67">
        <v>2010093</v>
      </c>
      <c r="D67">
        <v>2.575752</v>
      </c>
      <c r="F67">
        <f>C67/SUM(C66:C73)</f>
        <v>0.11238198131671708</v>
      </c>
      <c r="K67">
        <v>6.6217569999999998E-3</v>
      </c>
      <c r="L67">
        <v>0.11238198100000001</v>
      </c>
      <c r="R67">
        <v>17886257</v>
      </c>
    </row>
    <row r="68" spans="1:18" x14ac:dyDescent="0.25">
      <c r="A68">
        <v>1998</v>
      </c>
      <c r="B68" t="s">
        <v>10</v>
      </c>
      <c r="C68">
        <v>2026456</v>
      </c>
      <c r="D68">
        <v>2.9886210000000002</v>
      </c>
      <c r="F68">
        <f>C68/SUM(C66:C73)</f>
        <v>0.11329681777467471</v>
      </c>
      <c r="K68">
        <v>6.6756610000000003E-3</v>
      </c>
      <c r="L68">
        <v>0.11329681799999999</v>
      </c>
      <c r="R68">
        <v>17886257</v>
      </c>
    </row>
    <row r="69" spans="1:18" x14ac:dyDescent="0.25">
      <c r="A69">
        <v>1998</v>
      </c>
      <c r="B69" t="s">
        <v>11</v>
      </c>
      <c r="C69">
        <v>8884692</v>
      </c>
      <c r="F69">
        <f>C69/SUM(C66:C73)</f>
        <v>0.49673288268193844</v>
      </c>
      <c r="L69">
        <v>0.49673288300000001</v>
      </c>
      <c r="R69">
        <v>17886257</v>
      </c>
    </row>
    <row r="70" spans="1:18" x14ac:dyDescent="0.25">
      <c r="A70">
        <v>1998</v>
      </c>
      <c r="B70" t="s">
        <v>12</v>
      </c>
      <c r="C70">
        <v>36132</v>
      </c>
      <c r="D70">
        <v>3.6940400000000002</v>
      </c>
      <c r="E70">
        <f xml:space="preserve"> D66*(C66/(C66+C70)) + D70*(C70/(C66+C70))</f>
        <v>1.3349316099532562</v>
      </c>
      <c r="F70">
        <f>C70/SUM(C66:C73)</f>
        <v>2.0200984476517361E-3</v>
      </c>
      <c r="K70">
        <v>1.19028E-4</v>
      </c>
      <c r="L70">
        <v>2.0200980000000001E-3</v>
      </c>
      <c r="R70">
        <v>17886257</v>
      </c>
    </row>
    <row r="71" spans="1:18" x14ac:dyDescent="0.25">
      <c r="A71">
        <v>1998</v>
      </c>
      <c r="B71" t="s">
        <v>13</v>
      </c>
      <c r="C71">
        <v>325754</v>
      </c>
      <c r="D71">
        <v>5.0667390000000001</v>
      </c>
      <c r="E71">
        <f xml:space="preserve"> D67*(C67/(C67+C71)) + D71*(C71/(C67+C71))</f>
        <v>2.9231416103631789</v>
      </c>
      <c r="F71">
        <f>C71/SUM(C66:C73)</f>
        <v>1.8212530436077262E-2</v>
      </c>
      <c r="K71">
        <v>1.073116E-3</v>
      </c>
      <c r="L71">
        <v>1.8212530000000001E-2</v>
      </c>
      <c r="R71">
        <v>17886257</v>
      </c>
    </row>
    <row r="72" spans="1:18" x14ac:dyDescent="0.25">
      <c r="A72">
        <v>1998</v>
      </c>
      <c r="B72" t="s">
        <v>14</v>
      </c>
      <c r="C72">
        <v>935145</v>
      </c>
      <c r="D72">
        <v>5.6322049999999999</v>
      </c>
      <c r="E72">
        <f xml:space="preserve"> D68*(C68/(C68+C72)) + D72*(C72/(C68+C72))</f>
        <v>3.8233500400293625</v>
      </c>
      <c r="F72">
        <f>C72/SUM(C66:C73)</f>
        <v>5.2282878413297984E-2</v>
      </c>
      <c r="K72">
        <v>3.0806050000000001E-3</v>
      </c>
      <c r="L72">
        <v>5.2282877999999998E-2</v>
      </c>
      <c r="R72">
        <v>17886257</v>
      </c>
    </row>
    <row r="73" spans="1:18" x14ac:dyDescent="0.25">
      <c r="A73">
        <v>1998</v>
      </c>
      <c r="B73" t="s">
        <v>15</v>
      </c>
      <c r="C73">
        <v>549049</v>
      </c>
      <c r="F73">
        <f>C73/SUM(C66:C73)</f>
        <v>3.0696696351841527E-2</v>
      </c>
      <c r="L73">
        <v>3.0696695999999999E-2</v>
      </c>
      <c r="R73">
        <v>17886257</v>
      </c>
    </row>
    <row r="74" spans="1:18" x14ac:dyDescent="0.25">
      <c r="A74">
        <v>1998</v>
      </c>
      <c r="B74" t="s">
        <v>16</v>
      </c>
      <c r="C74">
        <v>5518188</v>
      </c>
      <c r="D74">
        <v>1.735663</v>
      </c>
      <c r="F74">
        <f>C74/SUM(C74:C81)</f>
        <v>0.35005629383325609</v>
      </c>
      <c r="G74">
        <f t="shared" ref="G74:G78" si="57">F74-F66</f>
        <v>0.17568017925545482</v>
      </c>
      <c r="H74">
        <f t="shared" ref="H74" si="58">G74-$G$10</f>
        <v>-8.9675005003008346E-2</v>
      </c>
      <c r="I74">
        <f>LN(C74/C66)</f>
        <v>0.57055762751214811</v>
      </c>
      <c r="K74">
        <v>1.8178314000000001E-2</v>
      </c>
      <c r="L74">
        <v>0.35005629399999999</v>
      </c>
      <c r="M74">
        <f>LN(D74/D66)</f>
        <v>0.28319454758313095</v>
      </c>
      <c r="N74">
        <f t="shared" ref="N74" si="59">M74-$M$10</f>
        <v>0.10718603344050304</v>
      </c>
      <c r="R74">
        <v>15763716</v>
      </c>
    </row>
    <row r="75" spans="1:18" x14ac:dyDescent="0.25">
      <c r="A75">
        <v>1998</v>
      </c>
      <c r="B75" t="s">
        <v>17</v>
      </c>
      <c r="C75">
        <v>4866748</v>
      </c>
      <c r="D75">
        <v>2.4161860000000002</v>
      </c>
      <c r="F75">
        <f>C75/SUM(C74:C81)</f>
        <v>0.30873101240849554</v>
      </c>
      <c r="G75">
        <f t="shared" si="57"/>
        <v>0.19634903109177848</v>
      </c>
      <c r="H75">
        <f t="shared" ref="H75" si="60">G75-$G$11</f>
        <v>1.654858149172253E-2</v>
      </c>
      <c r="I75">
        <f>LN(C75/C67)</f>
        <v>0.88424496257795937</v>
      </c>
      <c r="K75">
        <v>1.6032305E-2</v>
      </c>
      <c r="L75">
        <v>0.30873101200000003</v>
      </c>
      <c r="M75">
        <f>LN(D75/D67)</f>
        <v>-6.395126645140356E-2</v>
      </c>
      <c r="N75">
        <f t="shared" ref="N75" si="61">M75-$M$11</f>
        <v>-6.1821953802039212E-2</v>
      </c>
      <c r="R75">
        <v>15763716</v>
      </c>
    </row>
    <row r="76" spans="1:18" x14ac:dyDescent="0.25">
      <c r="A76">
        <v>1998</v>
      </c>
      <c r="B76" t="s">
        <v>18</v>
      </c>
      <c r="C76">
        <v>2147346</v>
      </c>
      <c r="D76">
        <v>3.3495979999999999</v>
      </c>
      <c r="F76">
        <f>C76/SUM(C74:C81)</f>
        <v>0.13622079971499107</v>
      </c>
      <c r="G76">
        <f t="shared" si="57"/>
        <v>2.2923981940316362E-2</v>
      </c>
      <c r="H76">
        <f t="shared" ref="H76" si="62">G76-$G$12</f>
        <v>-2.64427322873797E-2</v>
      </c>
      <c r="I76">
        <f>LN(C76/C68)</f>
        <v>5.7944206474052656E-2</v>
      </c>
      <c r="K76">
        <v>7.0739030000000003E-3</v>
      </c>
      <c r="L76">
        <v>0.1362208</v>
      </c>
      <c r="M76">
        <f>LN(D76/D68)</f>
        <v>0.11402826163446493</v>
      </c>
      <c r="N76">
        <f t="shared" ref="N76" si="63">M76-$M$12</f>
        <v>-0.13528563544288352</v>
      </c>
      <c r="R76">
        <v>15763716</v>
      </c>
    </row>
    <row r="77" spans="1:18" x14ac:dyDescent="0.25">
      <c r="A77">
        <v>1998</v>
      </c>
      <c r="B77" t="s">
        <v>19</v>
      </c>
      <c r="C77">
        <v>672342</v>
      </c>
      <c r="F77">
        <f>C77/SUM(C74:C81)</f>
        <v>4.2651237817276082E-2</v>
      </c>
      <c r="G77">
        <f t="shared" si="57"/>
        <v>-0.45408164486466235</v>
      </c>
      <c r="H77">
        <f t="shared" ref="H77" si="64">G77-$G$13</f>
        <v>0.1351653904031202</v>
      </c>
      <c r="L77">
        <v>4.2651238000000001E-2</v>
      </c>
      <c r="R77">
        <v>15763716</v>
      </c>
    </row>
    <row r="78" spans="1:18" x14ac:dyDescent="0.25">
      <c r="A78">
        <v>1998</v>
      </c>
      <c r="B78" t="s">
        <v>20</v>
      </c>
      <c r="C78">
        <v>162471</v>
      </c>
      <c r="D78">
        <v>4.0171039999999998</v>
      </c>
      <c r="E78">
        <f xml:space="preserve"> D74*(C74/(C74+C78)) + D78*(C78/(C74+C78))</f>
        <v>1.8009138803487412</v>
      </c>
      <c r="F78">
        <f>C78/SUM(C74:C81)</f>
        <v>1.0306643433566045E-2</v>
      </c>
      <c r="G78">
        <f t="shared" si="57"/>
        <v>8.2865449859143084E-3</v>
      </c>
      <c r="H78">
        <f t="shared" ref="H78" si="65">G78-$G$14</f>
        <v>8.3074842139164561E-4</v>
      </c>
      <c r="I78">
        <f>LN(C78/C70)</f>
        <v>1.5033206250175783</v>
      </c>
      <c r="J78">
        <f>LN((C74+C78)/(C66+C70))</f>
        <v>0.58805719827864544</v>
      </c>
      <c r="K78">
        <v>5.35221E-4</v>
      </c>
      <c r="L78">
        <v>1.0306643000000001E-2</v>
      </c>
      <c r="M78">
        <f>LN(D78/D70)</f>
        <v>8.3840534920890997E-2</v>
      </c>
      <c r="N78">
        <f t="shared" ref="N78" si="66">M78-$M$14</f>
        <v>-0.65537984612862954</v>
      </c>
      <c r="O78">
        <f t="shared" ref="O78:O80" si="67">LN((D78*(C78/(C78+C74)) + D74*(C74/(C78+C74)))/(D70*(C70/(C70+C66)) + D66*(C66/(C70+C66))))</f>
        <v>0.29941418532464364</v>
      </c>
      <c r="P78">
        <f t="shared" ref="P78" si="68">O78-$O$14</f>
        <v>0.10397652197838458</v>
      </c>
      <c r="Q78">
        <f>LN((D74*(C74/(C74+C78)) + D78*(C78/(C74+C78)))/(D66*(C66/(C66+C70)) + D70*(C70/(C66+C70))))</f>
        <v>0.29941418532464364</v>
      </c>
      <c r="R78">
        <v>15763716</v>
      </c>
    </row>
    <row r="79" spans="1:18" x14ac:dyDescent="0.25">
      <c r="A79">
        <v>1998</v>
      </c>
      <c r="B79" t="s">
        <v>21</v>
      </c>
      <c r="C79">
        <v>537218</v>
      </c>
      <c r="D79">
        <v>7.4344599999999996</v>
      </c>
      <c r="E79">
        <f xml:space="preserve"> D75*(C75/(C75+C79)) + D79*(C79/(C75+C79))</f>
        <v>2.9150616631207522</v>
      </c>
      <c r="F79">
        <f>C79/SUM(C74:C81)</f>
        <v>3.4079401075228707E-2</v>
      </c>
      <c r="G79">
        <f t="shared" si="1"/>
        <v>1.5866870639151445E-2</v>
      </c>
      <c r="H79">
        <f t="shared" ref="H79" si="69">G79-$G$15</f>
        <v>7.0670202323495392E-4</v>
      </c>
      <c r="I79">
        <f>LN(C79/C71)</f>
        <v>0.50026147587655101</v>
      </c>
      <c r="J79">
        <f>LN((C75+C79)/(C67+C71))</f>
        <v>0.83875856219669087</v>
      </c>
      <c r="K79">
        <v>1.7697329999999999E-3</v>
      </c>
      <c r="L79">
        <v>3.4079401000000002E-2</v>
      </c>
      <c r="M79">
        <f>LN(D79/D71)</f>
        <v>0.38342853242118785</v>
      </c>
      <c r="N79">
        <f t="shared" ref="N79" si="70">M79-$M$15</f>
        <v>0.42755987169708476</v>
      </c>
      <c r="O79">
        <f t="shared" si="67"/>
        <v>-2.7679585731099784E-3</v>
      </c>
      <c r="P79">
        <f t="shared" ref="P79" si="71">O79-$O$15</f>
        <v>1.0371251998890359E-2</v>
      </c>
      <c r="Q79">
        <f>LN((D75*(C75/(C75+C79)) + D79*(C79/(C75+C79)))/(D67*(C67/(C67+C71)) + D71*(C71/(C67+C71))))</f>
        <v>-2.7679585731099784E-3</v>
      </c>
      <c r="R79">
        <v>15763716</v>
      </c>
    </row>
    <row r="80" spans="1:18" x14ac:dyDescent="0.25">
      <c r="A80">
        <v>1998</v>
      </c>
      <c r="B80" t="s">
        <v>22</v>
      </c>
      <c r="C80">
        <v>1666194</v>
      </c>
      <c r="D80">
        <v>8.7308889999999995</v>
      </c>
      <c r="E80">
        <f xml:space="preserve"> D76*(C76/(C76+C80)) + D80*(C80/(C76+C80))</f>
        <v>5.7007664095234345</v>
      </c>
      <c r="F80">
        <f>C80/SUM(C74:C81)</f>
        <v>0.10569804733858439</v>
      </c>
      <c r="G80">
        <f t="shared" si="1"/>
        <v>5.3415168925286402E-2</v>
      </c>
      <c r="H80">
        <f t="shared" ref="H80" si="72">G80-$G$16</f>
        <v>-2.7619851261172126E-2</v>
      </c>
      <c r="I80">
        <f>LN(C80/C72)</f>
        <v>0.57759566504714543</v>
      </c>
      <c r="J80">
        <f>LN((C76+C80)/(C68+C72))</f>
        <v>0.25282789112683801</v>
      </c>
      <c r="K80">
        <v>5.4888660000000002E-3</v>
      </c>
      <c r="L80">
        <v>0.105698047</v>
      </c>
      <c r="M80">
        <f>LN(D80/D72)</f>
        <v>0.43836618008646716</v>
      </c>
      <c r="N80">
        <f t="shared" ref="N80" si="73">M80-$M$16</f>
        <v>0.11172872170198844</v>
      </c>
      <c r="O80">
        <f t="shared" si="67"/>
        <v>0.39947361148170696</v>
      </c>
      <c r="P80">
        <f t="shared" ref="P80" si="74">O80-$O$16</f>
        <v>3.4571240539469361E-3</v>
      </c>
      <c r="Q80">
        <f>LN((D76*(C76/(C76+C80)) + D80*(C80/(C76+C80)))/(D68*(C68/(C68+C72)) + D72*(C72/(C68+C72))))</f>
        <v>0.39947361148170696</v>
      </c>
      <c r="R80">
        <v>15763716</v>
      </c>
    </row>
    <row r="81" spans="1:18" x14ac:dyDescent="0.25">
      <c r="A81">
        <v>1998</v>
      </c>
      <c r="B81" t="s">
        <v>23</v>
      </c>
      <c r="C81">
        <v>193209</v>
      </c>
      <c r="F81">
        <f>C81/SUM(C74:C81)</f>
        <v>1.22565643786021E-2</v>
      </c>
      <c r="G81">
        <f t="shared" si="1"/>
        <v>-1.8440131973239425E-2</v>
      </c>
      <c r="H81">
        <f t="shared" ref="H81" si="75">G81-$G$17</f>
        <v>-9.5138337879091678E-3</v>
      </c>
      <c r="L81">
        <v>1.2256563999999999E-2</v>
      </c>
      <c r="R81">
        <v>15763716</v>
      </c>
    </row>
    <row r="82" spans="1:18" x14ac:dyDescent="0.25">
      <c r="A82">
        <v>2000</v>
      </c>
      <c r="B82" t="s">
        <v>8</v>
      </c>
      <c r="C82">
        <v>2762470</v>
      </c>
      <c r="D82">
        <v>1.6589719999999999</v>
      </c>
      <c r="F82">
        <f>C82/SUM(C82:C89)</f>
        <v>0.1418771800211136</v>
      </c>
      <c r="K82">
        <v>8.2530050000000008E-3</v>
      </c>
      <c r="L82">
        <v>0.14187717999999999</v>
      </c>
      <c r="R82">
        <v>19470855</v>
      </c>
    </row>
    <row r="83" spans="1:18" x14ac:dyDescent="0.25">
      <c r="A83">
        <v>2000</v>
      </c>
      <c r="B83" t="s">
        <v>9</v>
      </c>
      <c r="C83">
        <v>2729706</v>
      </c>
      <c r="D83">
        <v>2.5901489999999998</v>
      </c>
      <c r="F83">
        <f>C83/SUM(C82:C89)</f>
        <v>0.14019445987348783</v>
      </c>
      <c r="K83">
        <v>8.1551220000000008E-3</v>
      </c>
      <c r="L83">
        <v>0.14019445999999999</v>
      </c>
      <c r="R83">
        <v>19470855</v>
      </c>
    </row>
    <row r="84" spans="1:18" x14ac:dyDescent="0.25">
      <c r="A84">
        <v>2000</v>
      </c>
      <c r="B84" t="s">
        <v>10</v>
      </c>
      <c r="C84">
        <v>2265673</v>
      </c>
      <c r="D84">
        <v>3.2971370000000002</v>
      </c>
      <c r="F84">
        <f>C84/SUM(C82:C89)</f>
        <v>0.11636227582199138</v>
      </c>
      <c r="K84">
        <v>6.768802E-3</v>
      </c>
      <c r="L84">
        <v>0.116362276</v>
      </c>
      <c r="R84">
        <v>19470855</v>
      </c>
    </row>
    <row r="85" spans="1:18" x14ac:dyDescent="0.25">
      <c r="A85">
        <v>2000</v>
      </c>
      <c r="B85" t="s">
        <v>11</v>
      </c>
      <c r="C85">
        <v>9377215</v>
      </c>
      <c r="F85">
        <f>C85/SUM(C82:C89)</f>
        <v>0.48160263121470526</v>
      </c>
      <c r="L85">
        <v>0.481602631</v>
      </c>
      <c r="R85">
        <v>19470855</v>
      </c>
    </row>
    <row r="86" spans="1:18" x14ac:dyDescent="0.25">
      <c r="A86">
        <v>2000</v>
      </c>
      <c r="B86" t="s">
        <v>12</v>
      </c>
      <c r="C86">
        <v>77107</v>
      </c>
      <c r="D86">
        <v>2.873218</v>
      </c>
      <c r="E86">
        <f xml:space="preserve"> D82*(C82/(C82+C86)) + D86*(C86/(C82+C86))</f>
        <v>1.6919441174393228</v>
      </c>
      <c r="F86">
        <f>C86/SUM(C82:C89)</f>
        <v>3.960123990446234E-3</v>
      </c>
      <c r="K86">
        <v>2.30361E-4</v>
      </c>
      <c r="L86">
        <v>3.9601239999999998E-3</v>
      </c>
      <c r="R86">
        <v>19470855</v>
      </c>
    </row>
    <row r="87" spans="1:18" x14ac:dyDescent="0.25">
      <c r="A87">
        <v>2000</v>
      </c>
      <c r="B87" t="s">
        <v>13</v>
      </c>
      <c r="C87">
        <v>407340</v>
      </c>
      <c r="D87">
        <v>5.2881210000000003</v>
      </c>
      <c r="E87">
        <f xml:space="preserve"> D83*(C83/(C83+C87)) + D87*(C87/(C83+C87))</f>
        <v>2.9404760001396215</v>
      </c>
      <c r="F87">
        <f>C87/SUM(C82:C89)</f>
        <v>2.0920498868693748E-2</v>
      </c>
      <c r="K87">
        <v>1.2169469999999999E-3</v>
      </c>
      <c r="L87">
        <v>2.0920498999999999E-2</v>
      </c>
      <c r="R87">
        <v>19470855</v>
      </c>
    </row>
    <row r="88" spans="1:18" x14ac:dyDescent="0.25">
      <c r="A88">
        <v>2000</v>
      </c>
      <c r="B88" t="s">
        <v>14</v>
      </c>
      <c r="C88">
        <v>1100451</v>
      </c>
      <c r="D88">
        <v>6.5805530000000001</v>
      </c>
      <c r="E88">
        <f xml:space="preserve"> D84*(C84/(C84+C88)) + D88*(C88/(C84+C88))</f>
        <v>4.3705491561225909</v>
      </c>
      <c r="F88">
        <f>C88/SUM(C82:C89)</f>
        <v>5.6517857074073016E-2</v>
      </c>
      <c r="K88">
        <v>3.2876479999999998E-3</v>
      </c>
      <c r="L88">
        <v>5.6517856999999998E-2</v>
      </c>
      <c r="R88">
        <v>19470855</v>
      </c>
    </row>
    <row r="89" spans="1:18" x14ac:dyDescent="0.25">
      <c r="A89">
        <v>2000</v>
      </c>
      <c r="B89" t="s">
        <v>15</v>
      </c>
      <c r="C89">
        <v>750893</v>
      </c>
      <c r="F89">
        <f>C89/SUM(C82:C89)</f>
        <v>3.8564973135488914E-2</v>
      </c>
      <c r="L89">
        <v>3.8564973000000002E-2</v>
      </c>
      <c r="R89">
        <v>19470855</v>
      </c>
    </row>
    <row r="90" spans="1:18" x14ac:dyDescent="0.25">
      <c r="A90">
        <v>2000</v>
      </c>
      <c r="B90" t="s">
        <v>16</v>
      </c>
      <c r="C90">
        <v>5680681</v>
      </c>
      <c r="D90">
        <v>1.8977820000000001</v>
      </c>
      <c r="F90">
        <f>C90/SUM(C90:C97)</f>
        <v>0.32875970361467316</v>
      </c>
      <c r="G90">
        <f t="shared" ref="G90:G145" si="76">F90-F82</f>
        <v>0.18688252359355956</v>
      </c>
      <c r="H90">
        <f t="shared" ref="H90" si="77">G90-$G$10</f>
        <v>-7.8472660664903604E-2</v>
      </c>
      <c r="I90">
        <f>LN(C90/C82)</f>
        <v>0.72094591285610499</v>
      </c>
      <c r="K90">
        <v>1.6971294000000001E-2</v>
      </c>
      <c r="L90">
        <v>0.32875970399999999</v>
      </c>
      <c r="M90">
        <f>LN(D90/D82)</f>
        <v>0.13448770241733793</v>
      </c>
      <c r="N90">
        <f t="shared" ref="N90" si="78">M90-$M$10</f>
        <v>-4.1520811725289986E-2</v>
      </c>
      <c r="R90">
        <v>17279128</v>
      </c>
    </row>
    <row r="91" spans="1:18" x14ac:dyDescent="0.25">
      <c r="A91">
        <v>2000</v>
      </c>
      <c r="B91" t="s">
        <v>17</v>
      </c>
      <c r="C91">
        <v>5349848</v>
      </c>
      <c r="D91">
        <v>2.4629449999999999</v>
      </c>
      <c r="F91">
        <f>C91/SUM(C90:C97)</f>
        <v>0.30961330919013968</v>
      </c>
      <c r="G91">
        <f t="shared" si="76"/>
        <v>0.16941884931665185</v>
      </c>
      <c r="H91">
        <f t="shared" ref="H91" si="79">G91-$G$11</f>
        <v>-1.0381600283404097E-2</v>
      </c>
      <c r="I91">
        <f>LN(C91/C83)</f>
        <v>0.67287423819941261</v>
      </c>
      <c r="K91">
        <v>1.5982916E-2</v>
      </c>
      <c r="L91">
        <v>0.309613309</v>
      </c>
      <c r="M91">
        <f>LN(D91/D83)</f>
        <v>-5.0357614616447409E-2</v>
      </c>
      <c r="N91">
        <f t="shared" ref="N91" si="80">M91-$M$11</f>
        <v>-4.8228301967083061E-2</v>
      </c>
      <c r="R91">
        <v>17279128</v>
      </c>
    </row>
    <row r="92" spans="1:18" x14ac:dyDescent="0.25">
      <c r="A92">
        <v>2000</v>
      </c>
      <c r="B92" t="s">
        <v>18</v>
      </c>
      <c r="C92">
        <v>2255353</v>
      </c>
      <c r="D92">
        <v>3.9679509999999998</v>
      </c>
      <c r="F92">
        <f>C92/SUM(C90:C97)</f>
        <v>0.13052470008903228</v>
      </c>
      <c r="G92">
        <f t="shared" si="76"/>
        <v>1.4162424267040896E-2</v>
      </c>
      <c r="H92">
        <f t="shared" ref="H92" si="81">G92-$G$12</f>
        <v>-3.5204289960655166E-2</v>
      </c>
      <c r="I92">
        <f>LN(C92/C84)</f>
        <v>-4.5653433200441547E-3</v>
      </c>
      <c r="K92">
        <v>6.7379700000000002E-3</v>
      </c>
      <c r="L92">
        <v>0.13052469999999999</v>
      </c>
      <c r="M92">
        <f>LN(D92/D84)</f>
        <v>0.18519532440285844</v>
      </c>
      <c r="N92">
        <f t="shared" ref="N92" si="82">M92-$M$12</f>
        <v>-6.4118572674490032E-2</v>
      </c>
      <c r="R92">
        <v>17279128</v>
      </c>
    </row>
    <row r="93" spans="1:18" x14ac:dyDescent="0.25">
      <c r="A93">
        <v>2000</v>
      </c>
      <c r="B93" t="s">
        <v>19</v>
      </c>
      <c r="C93">
        <v>674709</v>
      </c>
      <c r="F93">
        <f>C93/SUM(C90:C97)</f>
        <v>3.9047630181337854E-2</v>
      </c>
      <c r="G93">
        <f t="shared" si="76"/>
        <v>-0.44255500103336742</v>
      </c>
      <c r="H93">
        <f t="shared" ref="H93" si="83">G93-$G$13</f>
        <v>0.14669203423441513</v>
      </c>
      <c r="L93">
        <v>3.904763E-2</v>
      </c>
      <c r="R93">
        <v>17279128</v>
      </c>
    </row>
    <row r="94" spans="1:18" x14ac:dyDescent="0.25">
      <c r="A94">
        <v>2000</v>
      </c>
      <c r="B94" t="s">
        <v>20</v>
      </c>
      <c r="C94">
        <v>211079</v>
      </c>
      <c r="D94">
        <v>3.8075730000000001</v>
      </c>
      <c r="E94">
        <f xml:space="preserve"> D90*(C90/(C90+C94)) + D94*(C94/(C90+C94))</f>
        <v>1.9662024337055481</v>
      </c>
      <c r="F94">
        <f>C94/SUM(C90:C97)</f>
        <v>1.2215836354704936E-2</v>
      </c>
      <c r="G94">
        <f t="shared" si="76"/>
        <v>8.2557123642587014E-3</v>
      </c>
      <c r="H94">
        <f t="shared" ref="H94" si="84">G94-$G$14</f>
        <v>7.9991579973603868E-4</v>
      </c>
      <c r="I94">
        <f>LN(C94/C86)</f>
        <v>1.0070384033576765</v>
      </c>
      <c r="J94">
        <f>LN((C90+C94)/(C82+C86))</f>
        <v>0.72989966715527466</v>
      </c>
      <c r="K94">
        <v>6.3060799999999995E-4</v>
      </c>
      <c r="L94">
        <v>1.2215836000000001E-2</v>
      </c>
      <c r="M94">
        <f>LN(D94/D86)</f>
        <v>0.28155932229811992</v>
      </c>
      <c r="N94">
        <f t="shared" ref="N94" si="85">M94-$M$14</f>
        <v>-0.45766105875140056</v>
      </c>
      <c r="O94">
        <f t="shared" ref="O94:O96" si="86">LN((D94*(C94/(C94+C90)) + D90*(C90/(C94+C90)))/(D86*(C86/(C86+C82)) + D82*(C82/(C86+C82))))</f>
        <v>0.15022575060054616</v>
      </c>
      <c r="P94">
        <f t="shared" ref="P94" si="87">O94-$O$14</f>
        <v>-4.5211912745712901E-2</v>
      </c>
      <c r="Q94">
        <f>LN((D90*(C90/(C90+C94)) + D94*(C94/(C90+C94)))/(D82*(C82/(C82+C86)) + D86*(C86/(C82+C86))))</f>
        <v>0.15022575060054616</v>
      </c>
      <c r="R94">
        <v>17279128</v>
      </c>
    </row>
    <row r="95" spans="1:18" x14ac:dyDescent="0.25">
      <c r="A95">
        <v>2000</v>
      </c>
      <c r="B95" t="s">
        <v>21</v>
      </c>
      <c r="C95">
        <v>666822</v>
      </c>
      <c r="D95">
        <v>7.0164660000000003</v>
      </c>
      <c r="E95">
        <f xml:space="preserve"> D91*(C91/(C91+C95)) + D95*(C95/(C91+C95))</f>
        <v>2.9676075426127744</v>
      </c>
      <c r="F95">
        <f>C95/SUM(C90:C97)</f>
        <v>3.8591183536576618E-2</v>
      </c>
      <c r="G95">
        <f t="shared" si="76"/>
        <v>1.767068466788287E-2</v>
      </c>
      <c r="H95">
        <f t="shared" ref="H95" si="88">G95-$G$15</f>
        <v>2.5105160519663782E-3</v>
      </c>
      <c r="I95">
        <f>LN(C95/C87)</f>
        <v>0.49287492619207762</v>
      </c>
      <c r="J95">
        <f>LN((C91+C95)/(C83+C87))</f>
        <v>0.65125235733479214</v>
      </c>
      <c r="K95">
        <v>1.9921610000000001E-3</v>
      </c>
      <c r="L95">
        <v>3.8591184000000001E-2</v>
      </c>
      <c r="M95">
        <f>LN(D95/D87)</f>
        <v>0.2827966881919412</v>
      </c>
      <c r="N95">
        <f t="shared" ref="N95" si="89">M95-$M$15</f>
        <v>0.32692802746783811</v>
      </c>
      <c r="O95">
        <f t="shared" si="86"/>
        <v>9.1846139293102584E-3</v>
      </c>
      <c r="P95">
        <f t="shared" ref="P95" si="90">O95-$O$15</f>
        <v>2.2323824501310596E-2</v>
      </c>
      <c r="Q95">
        <f>LN((D91*(C91/(C91+C95)) + D95*(C95/(C91+C95)))/(D83*(C83/(C83+C87)) + D87*(C87/(C83+C87))))</f>
        <v>9.1846139293102584E-3</v>
      </c>
      <c r="R95">
        <v>17279128</v>
      </c>
    </row>
    <row r="96" spans="1:18" x14ac:dyDescent="0.25">
      <c r="A96">
        <v>2000</v>
      </c>
      <c r="B96" t="s">
        <v>22</v>
      </c>
      <c r="C96">
        <v>2241386</v>
      </c>
      <c r="D96">
        <v>10.508940000000001</v>
      </c>
      <c r="E96">
        <f xml:space="preserve"> D92*(C92/(C92+C96)) + D96*(C96/(C92+C96))</f>
        <v>7.2282872505037545</v>
      </c>
      <c r="F96">
        <f>C96/SUM(C90:C97)</f>
        <v>0.12971638383603618</v>
      </c>
      <c r="G96">
        <f t="shared" si="76"/>
        <v>7.3198526761963159E-2</v>
      </c>
      <c r="H96">
        <f t="shared" ref="H96" si="91">G96-$G$16</f>
        <v>-7.8364934244953693E-3</v>
      </c>
      <c r="I96">
        <f>LN(C96/C88)</f>
        <v>0.71137432874280226</v>
      </c>
      <c r="J96">
        <f>LN((C92+C96)/(C84+C88))</f>
        <v>0.28959053334370738</v>
      </c>
      <c r="K96">
        <v>6.6962430000000002E-3</v>
      </c>
      <c r="L96">
        <v>0.12971638399999999</v>
      </c>
      <c r="M96">
        <f>LN(D96/D88)</f>
        <v>0.46810753911617131</v>
      </c>
      <c r="N96">
        <f t="shared" ref="N96" si="92">M96-$M$16</f>
        <v>0.14147008073169259</v>
      </c>
      <c r="O96">
        <f t="shared" si="86"/>
        <v>0.50311344706498307</v>
      </c>
      <c r="P96">
        <f t="shared" ref="P96" si="93">O96-$O$16</f>
        <v>0.10709695963722304</v>
      </c>
      <c r="Q96">
        <f>LN((D92*(C92/(C92+C96)) + D96*(C96/(C92+C96)))/(D84*(C84/(C84+C88)) + D88*(C88/(C84+C88))))</f>
        <v>0.50311344706498307</v>
      </c>
      <c r="R96">
        <v>17279128</v>
      </c>
    </row>
    <row r="97" spans="1:18" x14ac:dyDescent="0.25">
      <c r="A97">
        <v>2000</v>
      </c>
      <c r="B97" t="s">
        <v>23</v>
      </c>
      <c r="C97">
        <v>199250</v>
      </c>
      <c r="F97">
        <f>C97/SUM(C90:C97)</f>
        <v>1.1531253197499319E-2</v>
      </c>
      <c r="G97">
        <f t="shared" si="76"/>
        <v>-2.7033719937989593E-2</v>
      </c>
      <c r="H97">
        <f t="shared" ref="H97" si="94">G97-$G$17</f>
        <v>-1.8107421752659336E-2</v>
      </c>
      <c r="L97">
        <v>1.1531253E-2</v>
      </c>
      <c r="R97">
        <v>17279128</v>
      </c>
    </row>
    <row r="98" spans="1:18" x14ac:dyDescent="0.25">
      <c r="A98">
        <v>2002</v>
      </c>
      <c r="B98" t="s">
        <v>8</v>
      </c>
      <c r="C98">
        <v>3667124</v>
      </c>
      <c r="D98">
        <v>1.686328</v>
      </c>
      <c r="F98">
        <f>C98/SUM(C98:C105)</f>
        <v>0.17963598368684144</v>
      </c>
      <c r="K98">
        <v>1.048118E-2</v>
      </c>
      <c r="L98">
        <v>0.179635984</v>
      </c>
      <c r="R98">
        <v>20414195</v>
      </c>
    </row>
    <row r="99" spans="1:18" x14ac:dyDescent="0.25">
      <c r="A99">
        <v>2002</v>
      </c>
      <c r="B99" t="s">
        <v>9</v>
      </c>
      <c r="C99">
        <v>2520205</v>
      </c>
      <c r="D99">
        <v>2.825977</v>
      </c>
      <c r="F99">
        <f>C99/SUM(C98:C105)</f>
        <v>0.12345355768375878</v>
      </c>
      <c r="K99">
        <v>7.2031170000000002E-3</v>
      </c>
      <c r="L99">
        <v>0.123453558</v>
      </c>
      <c r="R99">
        <v>20414195</v>
      </c>
    </row>
    <row r="100" spans="1:18" x14ac:dyDescent="0.25">
      <c r="A100">
        <v>2002</v>
      </c>
      <c r="B100" t="s">
        <v>10</v>
      </c>
      <c r="C100">
        <v>2439339</v>
      </c>
      <c r="D100">
        <v>3.2919520000000002</v>
      </c>
      <c r="F100">
        <f>C100/SUM(C98:C105)</f>
        <v>0.11949229445491238</v>
      </c>
      <c r="K100">
        <v>6.97199E-3</v>
      </c>
      <c r="L100">
        <v>0.119492294</v>
      </c>
      <c r="R100">
        <v>20414195</v>
      </c>
    </row>
    <row r="101" spans="1:18" x14ac:dyDescent="0.25">
      <c r="A101">
        <v>2002</v>
      </c>
      <c r="B101" t="s">
        <v>11</v>
      </c>
      <c r="C101">
        <v>9291043</v>
      </c>
      <c r="F101">
        <f>C101/SUM(C98:C105)</f>
        <v>0.45512659206008366</v>
      </c>
      <c r="L101">
        <v>0.455126592</v>
      </c>
      <c r="R101">
        <v>20414195</v>
      </c>
    </row>
    <row r="102" spans="1:18" x14ac:dyDescent="0.25">
      <c r="A102">
        <v>2002</v>
      </c>
      <c r="B102" t="s">
        <v>12</v>
      </c>
      <c r="C102">
        <v>106852</v>
      </c>
      <c r="D102">
        <v>3.7515879999999999</v>
      </c>
      <c r="E102">
        <f xml:space="preserve"> D98*(C98/(C98+C102)) + D102*(C102/(C98+C102))</f>
        <v>1.744801387620907</v>
      </c>
      <c r="F102">
        <f>C102/SUM(C98:C105)</f>
        <v>5.2342010057217538E-3</v>
      </c>
      <c r="K102">
        <v>3.0539899999999998E-4</v>
      </c>
      <c r="L102">
        <v>5.234201E-3</v>
      </c>
      <c r="R102">
        <v>20414195</v>
      </c>
    </row>
    <row r="103" spans="1:18" x14ac:dyDescent="0.25">
      <c r="A103">
        <v>2002</v>
      </c>
      <c r="B103" t="s">
        <v>13</v>
      </c>
      <c r="C103">
        <v>454080</v>
      </c>
      <c r="D103">
        <v>5.8300260000000002</v>
      </c>
      <c r="E103">
        <f xml:space="preserve"> D99*(C99/(C99+C103)) + D103*(C103/(C99+C103))</f>
        <v>3.2846010289414096</v>
      </c>
      <c r="F103">
        <f>C103/SUM(C98:C105)</f>
        <v>2.2243345867912011E-2</v>
      </c>
      <c r="K103">
        <v>1.2978270000000001E-3</v>
      </c>
      <c r="L103">
        <v>2.2243346000000001E-2</v>
      </c>
      <c r="R103">
        <v>20414195</v>
      </c>
    </row>
    <row r="104" spans="1:18" x14ac:dyDescent="0.25">
      <c r="A104">
        <v>2002</v>
      </c>
      <c r="B104" t="s">
        <v>14</v>
      </c>
      <c r="C104">
        <v>1343617</v>
      </c>
      <c r="D104">
        <v>7.9011889999999996</v>
      </c>
      <c r="E104">
        <f xml:space="preserve"> D100*(C100/(C100+C104)) + D104*(C104/(C100+C104))</f>
        <v>4.929044577928213</v>
      </c>
      <c r="F104">
        <f>C104/SUM(C98:C105)</f>
        <v>6.5817780225965308E-2</v>
      </c>
      <c r="K104">
        <v>3.8402549999999999E-3</v>
      </c>
      <c r="L104">
        <v>6.5817780000000006E-2</v>
      </c>
      <c r="R104">
        <v>20414195</v>
      </c>
    </row>
    <row r="105" spans="1:18" x14ac:dyDescent="0.25">
      <c r="A105">
        <v>2002</v>
      </c>
      <c r="B105" t="s">
        <v>15</v>
      </c>
      <c r="C105">
        <v>591935</v>
      </c>
      <c r="F105">
        <f>C105/SUM(C98:C105)</f>
        <v>2.8996245014804651E-2</v>
      </c>
      <c r="L105">
        <v>2.8996245E-2</v>
      </c>
      <c r="R105">
        <v>20414195</v>
      </c>
    </row>
    <row r="106" spans="1:18" x14ac:dyDescent="0.25">
      <c r="A106">
        <v>2002</v>
      </c>
      <c r="B106" t="s">
        <v>16</v>
      </c>
      <c r="C106">
        <v>5994508</v>
      </c>
      <c r="D106">
        <v>2.0088080000000001</v>
      </c>
      <c r="F106">
        <f>C106/SUM(C106:C113)</f>
        <v>0.3448791710575968</v>
      </c>
      <c r="G106">
        <f t="shared" ref="G106:G110" si="95">F106-F98</f>
        <v>0.16524318737075536</v>
      </c>
      <c r="H106">
        <f t="shared" ref="H106" si="96">G106-$G$10</f>
        <v>-0.1001119968877078</v>
      </c>
      <c r="I106">
        <f>LN(C106/C98)</f>
        <v>0.49143601309616913</v>
      </c>
      <c r="K106">
        <v>1.7133186000000002E-2</v>
      </c>
      <c r="L106">
        <v>0.34487917099999998</v>
      </c>
      <c r="M106">
        <f>LN(D106/D98)</f>
        <v>0.17498812737409247</v>
      </c>
      <c r="N106">
        <f t="shared" ref="N106" si="97">M106-$M$10</f>
        <v>-1.0203867685354417E-3</v>
      </c>
      <c r="R106">
        <v>17381473</v>
      </c>
    </row>
    <row r="107" spans="1:18" x14ac:dyDescent="0.25">
      <c r="A107">
        <v>2002</v>
      </c>
      <c r="B107" t="s">
        <v>17</v>
      </c>
      <c r="C107">
        <v>5235209</v>
      </c>
      <c r="D107">
        <v>2.761317</v>
      </c>
      <c r="F107">
        <f>C107/SUM(C106:C113)</f>
        <v>0.30119478366419233</v>
      </c>
      <c r="G107">
        <f t="shared" si="95"/>
        <v>0.17774122598043357</v>
      </c>
      <c r="H107">
        <f t="shared" ref="H107" si="98">G107-$G$11</f>
        <v>-2.0592236196223801E-3</v>
      </c>
      <c r="I107">
        <f>LN(C107/C99)</f>
        <v>0.73106651969577385</v>
      </c>
      <c r="K107">
        <v>1.4962998E-2</v>
      </c>
      <c r="L107">
        <v>0.30119478399999999</v>
      </c>
      <c r="M107">
        <f>LN(D107/D99)</f>
        <v>-2.3146405686421661E-2</v>
      </c>
      <c r="N107">
        <f t="shared" ref="N107" si="99">M107-$M$11</f>
        <v>-2.1017093037057313E-2</v>
      </c>
      <c r="R107">
        <v>17381473</v>
      </c>
    </row>
    <row r="108" spans="1:18" x14ac:dyDescent="0.25">
      <c r="A108">
        <v>2002</v>
      </c>
      <c r="B108" t="s">
        <v>18</v>
      </c>
      <c r="C108">
        <v>2266337</v>
      </c>
      <c r="D108">
        <v>4.1454829999999996</v>
      </c>
      <c r="F108">
        <f>C108/SUM(C106:C113)</f>
        <v>0.13038808621110534</v>
      </c>
      <c r="G108">
        <f t="shared" si="95"/>
        <v>1.0895791756192957E-2</v>
      </c>
      <c r="H108">
        <f t="shared" ref="H108" si="100">G108-$G$12</f>
        <v>-3.8470922471503105E-2</v>
      </c>
      <c r="I108">
        <f>LN(C108/C100)</f>
        <v>-7.3562229205401675E-2</v>
      </c>
      <c r="K108">
        <v>6.4775249999999996E-3</v>
      </c>
      <c r="L108">
        <v>0.13038808599999999</v>
      </c>
      <c r="M108">
        <f>LN(D108/D100)</f>
        <v>0.23053860582692176</v>
      </c>
      <c r="N108">
        <f t="shared" ref="N108" si="101">M108-$M$12</f>
        <v>-1.8775291250426707E-2</v>
      </c>
      <c r="R108">
        <v>17381473</v>
      </c>
    </row>
    <row r="109" spans="1:18" x14ac:dyDescent="0.25">
      <c r="A109">
        <v>2002</v>
      </c>
      <c r="B109" t="s">
        <v>19</v>
      </c>
      <c r="C109">
        <v>676289</v>
      </c>
      <c r="F109">
        <f>C109/SUM(C106:C113)</f>
        <v>3.8908612635994662E-2</v>
      </c>
      <c r="G109">
        <f t="shared" si="95"/>
        <v>-0.416217979424089</v>
      </c>
      <c r="H109">
        <f t="shared" ref="H109" si="102">G109-$G$13</f>
        <v>0.17302905584369355</v>
      </c>
      <c r="L109">
        <v>3.8908613000000002E-2</v>
      </c>
      <c r="R109">
        <v>17381473</v>
      </c>
    </row>
    <row r="110" spans="1:18" x14ac:dyDescent="0.25">
      <c r="A110">
        <v>2002</v>
      </c>
      <c r="B110" t="s">
        <v>20</v>
      </c>
      <c r="C110">
        <v>248049</v>
      </c>
      <c r="D110">
        <v>4.0453279999999996</v>
      </c>
      <c r="E110">
        <f xml:space="preserve"> D106*(C106/(C106+C110)) + D110*(C110/(C106+C110))</f>
        <v>2.0897294476503783</v>
      </c>
      <c r="F110">
        <f>C110/SUM(C106:C113)</f>
        <v>1.4270884866892467E-2</v>
      </c>
      <c r="G110">
        <f t="shared" si="95"/>
        <v>9.0366838611707131E-3</v>
      </c>
      <c r="H110">
        <f t="shared" ref="H110" si="103">G110-$G$14</f>
        <v>1.5808872966480503E-3</v>
      </c>
      <c r="I110">
        <f>LN(C110/C102)</f>
        <v>0.84218160787494634</v>
      </c>
      <c r="J110">
        <f>LN((C106+C110)/(C98+C102))</f>
        <v>0.50326078646159178</v>
      </c>
      <c r="K110">
        <v>7.0896100000000003E-4</v>
      </c>
      <c r="L110">
        <v>1.4270885000000001E-2</v>
      </c>
      <c r="M110">
        <f>LN(D110/D102)</f>
        <v>7.5383417973408154E-2</v>
      </c>
      <c r="N110">
        <f t="shared" ref="N110" si="104">M110-$M$14</f>
        <v>-0.66383696307611229</v>
      </c>
      <c r="O110">
        <f t="shared" ref="O110:O112" si="105">LN((D110*(C110/(C110+C106)) + D106*(C106/(C110+C106)))/(D102*(C102/(C102+C98)) + D98*(C98/(C102+C98))))</f>
        <v>0.18039387551790012</v>
      </c>
      <c r="P110">
        <f t="shared" ref="P110" si="106">O110-$O$14</f>
        <v>-1.504378782835894E-2</v>
      </c>
      <c r="Q110">
        <f>LN((D106*(C106/(C106+C110)) + D110*(C110/(C106+C110)))/(D98*(C98/(C98+C102)) + D102*(C102/(C98+C102))))</f>
        <v>0.18039387551790012</v>
      </c>
      <c r="R110">
        <v>17381473</v>
      </c>
    </row>
    <row r="111" spans="1:18" x14ac:dyDescent="0.25">
      <c r="A111">
        <v>2002</v>
      </c>
      <c r="B111" t="s">
        <v>21</v>
      </c>
      <c r="C111">
        <v>591781</v>
      </c>
      <c r="D111">
        <v>7.1763339999999998</v>
      </c>
      <c r="E111">
        <f xml:space="preserve"> D107*(C107/(C107+C111)) + D111*(C111/(C107+C111))</f>
        <v>3.2096999859459174</v>
      </c>
      <c r="F111">
        <f>C111/SUM(C106:C113)</f>
        <v>3.4046654158712553E-2</v>
      </c>
      <c r="G111">
        <f t="shared" si="76"/>
        <v>1.1803308290800542E-2</v>
      </c>
      <c r="H111">
        <f t="shared" ref="H111" si="107">G111-$G$15</f>
        <v>-3.3568603251159495E-3</v>
      </c>
      <c r="I111">
        <f>LN(C111/C103)</f>
        <v>0.26486324003801343</v>
      </c>
      <c r="J111">
        <f>LN((C107+C111)/(C99+C103))</f>
        <v>0.6724968980327205</v>
      </c>
      <c r="K111">
        <v>1.6913970000000001E-3</v>
      </c>
      <c r="L111">
        <v>3.4046654000000003E-2</v>
      </c>
      <c r="M111">
        <f>LN(D111/D103)</f>
        <v>0.20776720766532056</v>
      </c>
      <c r="N111">
        <f t="shared" ref="N111" si="108">M111-$M$15</f>
        <v>0.25189854694121749</v>
      </c>
      <c r="O111">
        <f t="shared" si="105"/>
        <v>-2.3067721731687044E-2</v>
      </c>
      <c r="P111">
        <f t="shared" ref="P111" si="109">O111-$O$15</f>
        <v>-9.9285111596867058E-3</v>
      </c>
      <c r="Q111">
        <f>LN((D107*(C107/(C107+C111)) + D111*(C111/(C107+C111)))/(D99*(C99/(C99+C103)) + D103*(C103/(C99+C103))))</f>
        <v>-2.3067721731687044E-2</v>
      </c>
      <c r="R111">
        <v>17381473</v>
      </c>
    </row>
    <row r="112" spans="1:18" x14ac:dyDescent="0.25">
      <c r="A112">
        <v>2002</v>
      </c>
      <c r="B112" t="s">
        <v>22</v>
      </c>
      <c r="C112">
        <v>2046516</v>
      </c>
      <c r="D112">
        <v>8.9213349999999991</v>
      </c>
      <c r="E112">
        <f xml:space="preserve"> D108*(C108/(C108+C112)) + D112*(C112/(C108+C112))</f>
        <v>6.4116992451704231</v>
      </c>
      <c r="F112">
        <f>C112/SUM(C106:C113)</f>
        <v>0.1177412294113393</v>
      </c>
      <c r="G112">
        <f t="shared" si="76"/>
        <v>5.192344918537399E-2</v>
      </c>
      <c r="H112">
        <f t="shared" ref="H112" si="110">G112-$G$16</f>
        <v>-2.9111571001084538E-2</v>
      </c>
      <c r="I112">
        <f>LN(C112/C104)</f>
        <v>0.42077360389486973</v>
      </c>
      <c r="J112">
        <f>LN((C108+C112)/(C100+C104))</f>
        <v>0.13109391947744953</v>
      </c>
      <c r="K112">
        <v>5.849244E-3</v>
      </c>
      <c r="L112">
        <v>0.117741229</v>
      </c>
      <c r="M112">
        <f>LN(D112/D104)</f>
        <v>0.12143234459340864</v>
      </c>
      <c r="N112">
        <f t="shared" ref="N112" si="111">M112-$M$16</f>
        <v>-0.20520511379107009</v>
      </c>
      <c r="O112">
        <f t="shared" si="105"/>
        <v>0.26297915695904056</v>
      </c>
      <c r="P112">
        <f t="shared" ref="P112" si="112">O112-$O$16</f>
        <v>-0.13303733046871946</v>
      </c>
      <c r="Q112">
        <f>LN((D108*(C108/(C108+C112)) + D112*(C112/(C108+C112)))/(D100*(C100/(C100+C104)) + D104*(C104/(C100+C104))))</f>
        <v>0.26297915695904056</v>
      </c>
      <c r="R112">
        <v>17381473</v>
      </c>
    </row>
    <row r="113" spans="1:18" x14ac:dyDescent="0.25">
      <c r="A113">
        <v>2002</v>
      </c>
      <c r="B113" t="s">
        <v>23</v>
      </c>
      <c r="C113">
        <v>322784</v>
      </c>
      <c r="F113">
        <f>C113/SUM(C106:C113)</f>
        <v>1.8570577994166549E-2</v>
      </c>
      <c r="G113">
        <f t="shared" si="76"/>
        <v>-1.0425667020638102E-2</v>
      </c>
      <c r="H113">
        <f t="shared" ref="H113" si="113">G113-$G$17</f>
        <v>-1.4993688353078446E-3</v>
      </c>
      <c r="L113">
        <v>1.8570578000000001E-2</v>
      </c>
      <c r="R113">
        <v>17381473</v>
      </c>
    </row>
    <row r="114" spans="1:18" x14ac:dyDescent="0.25">
      <c r="A114">
        <v>2004</v>
      </c>
      <c r="B114" t="s">
        <v>8</v>
      </c>
      <c r="C114">
        <v>3538852</v>
      </c>
      <c r="D114">
        <v>1.755034</v>
      </c>
      <c r="F114">
        <f>C114/SUM(C114:C121)</f>
        <v>0.16607199238036027</v>
      </c>
      <c r="K114">
        <v>9.6788029999999997E-3</v>
      </c>
      <c r="L114">
        <v>0.166071992</v>
      </c>
      <c r="R114">
        <v>21309144</v>
      </c>
    </row>
    <row r="115" spans="1:18" x14ac:dyDescent="0.25">
      <c r="A115">
        <v>2004</v>
      </c>
      <c r="B115" t="s">
        <v>9</v>
      </c>
      <c r="C115">
        <v>2505865</v>
      </c>
      <c r="D115">
        <v>2.6068560000000001</v>
      </c>
      <c r="F115">
        <f>C115/SUM(C114:C121)</f>
        <v>0.11759576076824109</v>
      </c>
      <c r="K115">
        <v>6.8535710000000001E-3</v>
      </c>
      <c r="L115">
        <v>0.11759576099999999</v>
      </c>
      <c r="R115">
        <v>21309144</v>
      </c>
    </row>
    <row r="116" spans="1:18" x14ac:dyDescent="0.25">
      <c r="A116">
        <v>2004</v>
      </c>
      <c r="B116" t="s">
        <v>10</v>
      </c>
      <c r="C116">
        <v>2559919</v>
      </c>
      <c r="D116">
        <v>3.1198649999999999</v>
      </c>
      <c r="F116">
        <f>C116/SUM(C114:C121)</f>
        <v>0.12013241827076676</v>
      </c>
      <c r="K116">
        <v>7.0014090000000001E-3</v>
      </c>
      <c r="L116">
        <v>0.120132418</v>
      </c>
      <c r="R116">
        <v>21309144</v>
      </c>
    </row>
    <row r="117" spans="1:18" x14ac:dyDescent="0.25">
      <c r="A117">
        <v>2004</v>
      </c>
      <c r="B117" t="s">
        <v>11</v>
      </c>
      <c r="C117">
        <v>9513589</v>
      </c>
      <c r="F117">
        <f>C117/SUM(C114:C121)</f>
        <v>0.44645570934243067</v>
      </c>
      <c r="L117">
        <v>0.44645570899999998</v>
      </c>
      <c r="R117">
        <v>21309144</v>
      </c>
    </row>
    <row r="118" spans="1:18" x14ac:dyDescent="0.25">
      <c r="A118">
        <v>2004</v>
      </c>
      <c r="B118" t="s">
        <v>12</v>
      </c>
      <c r="C118">
        <v>144963</v>
      </c>
      <c r="D118">
        <v>3.415483</v>
      </c>
      <c r="E118">
        <f xml:space="preserve"> D114*(C114/(C114+C118)) + D118*(C118/(C114+C118))</f>
        <v>1.8203748676567635</v>
      </c>
      <c r="F118">
        <f>C118/SUM(C114:C121)</f>
        <v>6.8028542113188588E-3</v>
      </c>
      <c r="K118">
        <v>3.9647599999999999E-4</v>
      </c>
      <c r="L118">
        <v>6.8028539999999997E-3</v>
      </c>
      <c r="R118">
        <v>21309144</v>
      </c>
    </row>
    <row r="119" spans="1:18" x14ac:dyDescent="0.25">
      <c r="A119">
        <v>2004</v>
      </c>
      <c r="B119" t="s">
        <v>13</v>
      </c>
      <c r="C119">
        <v>456960</v>
      </c>
      <c r="D119">
        <v>5.4515729999999998</v>
      </c>
      <c r="E119">
        <f xml:space="preserve"> D115*(C115/(C115+C119)) + D119*(C119/(C115+C119))</f>
        <v>3.0456000636284628</v>
      </c>
      <c r="F119">
        <f>C119/SUM(C114:C121)</f>
        <v>2.1444315172866633E-2</v>
      </c>
      <c r="K119">
        <v>1.2497910000000001E-3</v>
      </c>
      <c r="L119">
        <v>2.1444314999999999E-2</v>
      </c>
      <c r="R119">
        <v>21309144</v>
      </c>
    </row>
    <row r="120" spans="1:18" x14ac:dyDescent="0.25">
      <c r="A120">
        <v>2004</v>
      </c>
      <c r="B120" t="s">
        <v>14</v>
      </c>
      <c r="C120">
        <v>1812318</v>
      </c>
      <c r="D120">
        <v>6.7000130000000002</v>
      </c>
      <c r="E120">
        <f xml:space="preserve"> D116*(C116/(C116+C120)) + D120*(C120/(C116+C120))</f>
        <v>4.6038574420986329</v>
      </c>
      <c r="F120">
        <f>C120/SUM(C114:C121)</f>
        <v>8.5048841004594089E-2</v>
      </c>
      <c r="K120">
        <v>4.9567109999999999E-3</v>
      </c>
      <c r="L120">
        <v>8.5048841E-2</v>
      </c>
      <c r="R120">
        <v>21309144</v>
      </c>
    </row>
    <row r="121" spans="1:18" x14ac:dyDescent="0.25">
      <c r="A121">
        <v>2004</v>
      </c>
      <c r="B121" t="s">
        <v>15</v>
      </c>
      <c r="C121">
        <v>776678</v>
      </c>
      <c r="F121">
        <f>C121/SUM(C114:C121)</f>
        <v>3.6448108849421637E-2</v>
      </c>
      <c r="L121">
        <v>3.6448108999999999E-2</v>
      </c>
      <c r="R121">
        <v>21309144</v>
      </c>
    </row>
    <row r="122" spans="1:18" x14ac:dyDescent="0.25">
      <c r="A122">
        <v>2004</v>
      </c>
      <c r="B122" t="s">
        <v>16</v>
      </c>
      <c r="C122">
        <v>5965249</v>
      </c>
      <c r="D122">
        <v>2.2149709999999998</v>
      </c>
      <c r="F122">
        <f>C122/SUM(C122:C129)</f>
        <v>0.32534242428836974</v>
      </c>
      <c r="G122">
        <f t="shared" ref="G122:G126" si="114">F122-F114</f>
        <v>0.15927043190800946</v>
      </c>
      <c r="H122">
        <f t="shared" ref="H122" si="115">G122-$G$10</f>
        <v>-0.1060847523504537</v>
      </c>
      <c r="I122">
        <f>LN(C122/C114)</f>
        <v>0.52214841741664397</v>
      </c>
      <c r="K122">
        <v>1.6315027999999999E-2</v>
      </c>
      <c r="L122">
        <v>0.32534242400000002</v>
      </c>
      <c r="M122">
        <f>LN(D122/D114)</f>
        <v>0.23275108091105665</v>
      </c>
      <c r="N122">
        <f t="shared" ref="N122" si="116">M122-$M$10</f>
        <v>5.6742566768428732E-2</v>
      </c>
      <c r="R122">
        <v>18335294</v>
      </c>
    </row>
    <row r="123" spans="1:18" x14ac:dyDescent="0.25">
      <c r="A123">
        <v>2004</v>
      </c>
      <c r="B123" t="s">
        <v>17</v>
      </c>
      <c r="C123">
        <v>5712429</v>
      </c>
      <c r="D123">
        <v>2.8839220000000001</v>
      </c>
      <c r="F123">
        <f>C123/SUM(C122:C129)</f>
        <v>0.31155371710974472</v>
      </c>
      <c r="G123">
        <f t="shared" si="114"/>
        <v>0.19395795634150365</v>
      </c>
      <c r="H123">
        <f t="shared" ref="H123" si="117">G123-$G$11</f>
        <v>1.4157506741447695E-2</v>
      </c>
      <c r="I123">
        <f>LN(C123/C115)</f>
        <v>0.82401034294655506</v>
      </c>
      <c r="K123">
        <v>1.5623562000000001E-2</v>
      </c>
      <c r="L123">
        <v>0.31155371700000001</v>
      </c>
      <c r="M123">
        <f>LN(D123/D115)</f>
        <v>0.10100627576472618</v>
      </c>
      <c r="N123">
        <f t="shared" ref="N123" si="118">M123-$M$11</f>
        <v>0.10313558841409053</v>
      </c>
      <c r="R123">
        <v>18335294</v>
      </c>
    </row>
    <row r="124" spans="1:18" x14ac:dyDescent="0.25">
      <c r="A124">
        <v>2004</v>
      </c>
      <c r="B124" t="s">
        <v>18</v>
      </c>
      <c r="C124">
        <v>2331762</v>
      </c>
      <c r="D124">
        <v>3.8541280000000002</v>
      </c>
      <c r="F124">
        <f>C124/SUM(C122:C129)</f>
        <v>0.12717341756287082</v>
      </c>
      <c r="G124">
        <f t="shared" si="114"/>
        <v>7.0409992921040554E-3</v>
      </c>
      <c r="H124">
        <f t="shared" ref="H124" si="119">G124-$G$12</f>
        <v>-4.2325714935592007E-2</v>
      </c>
      <c r="I124">
        <f>LN(C124/C116)</f>
        <v>-9.3351412404994075E-2</v>
      </c>
      <c r="K124">
        <v>6.3773969999999999E-3</v>
      </c>
      <c r="L124">
        <v>0.12717341800000001</v>
      </c>
      <c r="M124">
        <f>LN(D124/D116)</f>
        <v>0.2113550500331948</v>
      </c>
      <c r="N124">
        <f t="shared" ref="N124" si="120">M124-$M$12</f>
        <v>-3.7958847044153671E-2</v>
      </c>
      <c r="R124">
        <v>18335294</v>
      </c>
    </row>
    <row r="125" spans="1:18" x14ac:dyDescent="0.25">
      <c r="A125">
        <v>2004</v>
      </c>
      <c r="B125" t="s">
        <v>19</v>
      </c>
      <c r="C125">
        <v>967701</v>
      </c>
      <c r="F125">
        <f>C125/SUM(C122:C129)</f>
        <v>5.2778046536913995E-2</v>
      </c>
      <c r="G125">
        <f t="shared" si="114"/>
        <v>-0.39367766280551669</v>
      </c>
      <c r="H125">
        <f t="shared" ref="H125" si="121">G125-$G$13</f>
        <v>0.19556937246226586</v>
      </c>
      <c r="L125">
        <v>5.2778047000000002E-2</v>
      </c>
      <c r="R125">
        <v>18335294</v>
      </c>
    </row>
    <row r="126" spans="1:18" x14ac:dyDescent="0.25">
      <c r="A126">
        <v>2004</v>
      </c>
      <c r="B126" t="s">
        <v>20</v>
      </c>
      <c r="C126">
        <v>280653</v>
      </c>
      <c r="D126">
        <v>5.1077399999999997</v>
      </c>
      <c r="E126">
        <f xml:space="preserve"> D122*(C122/(C122+C126)) + D126*(C126/(C122+C126))</f>
        <v>2.3449545152964295</v>
      </c>
      <c r="F126">
        <f>C126/SUM(C122:C129)</f>
        <v>1.530670847165036E-2</v>
      </c>
      <c r="G126">
        <f t="shared" si="114"/>
        <v>8.5038542603315011E-3</v>
      </c>
      <c r="H126">
        <f t="shared" ref="H126" si="122">G126-$G$14</f>
        <v>1.0480576958088383E-3</v>
      </c>
      <c r="I126">
        <f>LN(C126/C118)</f>
        <v>0.660640493357186</v>
      </c>
      <c r="J126">
        <f>LN((C122+C126)/(C114+C118))</f>
        <v>0.52797666871929927</v>
      </c>
      <c r="K126">
        <v>7.6758900000000005E-4</v>
      </c>
      <c r="L126">
        <v>1.5306708E-2</v>
      </c>
      <c r="M126">
        <f>LN(D126/D118)</f>
        <v>0.40243811845860122</v>
      </c>
      <c r="N126">
        <f t="shared" ref="N126" si="123">M126-$M$14</f>
        <v>-0.33678226259091926</v>
      </c>
      <c r="O126">
        <f t="shared" ref="O126:O128" si="124">LN((D126*(C126/(C126+C122)) + D122*(C122/(C126+C122)))/(D118*(C118/(C118+C114)) + D114*(C114/(C118+C114))))</f>
        <v>0.25322355412853148</v>
      </c>
      <c r="P126">
        <f t="shared" ref="P126" si="125">O126-$O$14</f>
        <v>5.778589078227242E-2</v>
      </c>
      <c r="Q126">
        <f>LN((D122*(C122/(C122+C126)) + D126*(C126/(C122+C126)))/(D114*(C114/(C114+C118)) + D118*(C118/(C114+C118))))</f>
        <v>0.25322355412853148</v>
      </c>
      <c r="R126">
        <v>18335294</v>
      </c>
    </row>
    <row r="127" spans="1:18" x14ac:dyDescent="0.25">
      <c r="A127">
        <v>2004</v>
      </c>
      <c r="B127" t="s">
        <v>21</v>
      </c>
      <c r="C127">
        <v>594550</v>
      </c>
      <c r="D127">
        <v>6.7843369999999998</v>
      </c>
      <c r="E127">
        <f xml:space="preserve"> D123*(C123/(C123+C127)) + D127*(C127/(C123+C127))</f>
        <v>3.2516086116487788</v>
      </c>
      <c r="F127">
        <f>C127/SUM(C122:C129)</f>
        <v>3.2426532129782047E-2</v>
      </c>
      <c r="G127">
        <f t="shared" si="76"/>
        <v>1.0982216956915414E-2</v>
      </c>
      <c r="H127">
        <f t="shared" ref="H127" si="126">G127-$G$15</f>
        <v>-4.1779516590010769E-3</v>
      </c>
      <c r="I127">
        <f>LN(C127/C119)</f>
        <v>0.26320895717242287</v>
      </c>
      <c r="J127">
        <f>LN((C123+C127)/(C115+C119))</f>
        <v>0.75551359295674503</v>
      </c>
      <c r="K127">
        <v>1.626101E-3</v>
      </c>
      <c r="L127">
        <v>3.2426532000000001E-2</v>
      </c>
      <c r="M127">
        <f>LN(D127/D119)</f>
        <v>0.21871238207883989</v>
      </c>
      <c r="N127">
        <f t="shared" ref="N127" si="127">M127-$M$15</f>
        <v>0.26284372135473683</v>
      </c>
      <c r="O127">
        <f t="shared" si="124"/>
        <v>6.5451884342933767E-2</v>
      </c>
      <c r="P127">
        <f t="shared" ref="P127" si="128">O127-$O$15</f>
        <v>7.8591094914934101E-2</v>
      </c>
      <c r="Q127">
        <f>LN((D123*(C123/(C123+C127)) + D127*(C127/(C123+C127)))/(D115*(C115/(C115+C119)) + D119*(C119/(C115+C119))))</f>
        <v>6.5451884342933767E-2</v>
      </c>
      <c r="R127">
        <v>18335294</v>
      </c>
    </row>
    <row r="128" spans="1:18" x14ac:dyDescent="0.25">
      <c r="A128">
        <v>2004</v>
      </c>
      <c r="B128" t="s">
        <v>22</v>
      </c>
      <c r="C128">
        <v>2221796</v>
      </c>
      <c r="D128">
        <v>8.6393190000000004</v>
      </c>
      <c r="E128">
        <f xml:space="preserve"> D124*(C124/(C124+C128)) + D128*(C128/(C124+C128))</f>
        <v>6.1889435932209498</v>
      </c>
      <c r="F128">
        <f>C128/SUM(C122:C129)</f>
        <v>0.12117591351412201</v>
      </c>
      <c r="G128">
        <f t="shared" si="76"/>
        <v>3.6127072509527916E-2</v>
      </c>
      <c r="H128">
        <f t="shared" ref="H128" si="129">G128-$G$16</f>
        <v>-4.4907947676930612E-2</v>
      </c>
      <c r="I128">
        <f>LN(C128/C120)</f>
        <v>0.20370918891001241</v>
      </c>
      <c r="J128">
        <f>LN((C124+C128)/(C116+C120))</f>
        <v>4.0634127954078648E-2</v>
      </c>
      <c r="K128">
        <v>6.076639E-3</v>
      </c>
      <c r="L128">
        <v>0.121175914</v>
      </c>
      <c r="M128">
        <f>LN(D128/D120)</f>
        <v>0.25421429357155872</v>
      </c>
      <c r="N128">
        <f t="shared" ref="N128" si="130">M128-$M$16</f>
        <v>-7.2423164812919993E-2</v>
      </c>
      <c r="O128">
        <f t="shared" si="124"/>
        <v>0.29586988222076466</v>
      </c>
      <c r="P128">
        <f t="shared" ref="P128" si="131">O128-$O$16</f>
        <v>-0.10014660520699536</v>
      </c>
      <c r="Q128">
        <f>LN((D124*(C124/(C124+C128)) + D128*(C128/(C124+C128)))/(D116*(C116/(C116+C120)) + D120*(C120/(C116+C120))))</f>
        <v>0.29586988222076466</v>
      </c>
      <c r="R128">
        <v>18335294</v>
      </c>
    </row>
    <row r="129" spans="1:18" x14ac:dyDescent="0.25">
      <c r="A129">
        <v>2004</v>
      </c>
      <c r="B129" t="s">
        <v>23</v>
      </c>
      <c r="C129">
        <v>261154</v>
      </c>
      <c r="F129">
        <f>C129/SUM(C122:C129)</f>
        <v>1.4243240386546297E-2</v>
      </c>
      <c r="G129">
        <f t="shared" si="76"/>
        <v>-2.2204868462875338E-2</v>
      </c>
      <c r="H129">
        <f t="shared" ref="H129" si="132">G129-$G$17</f>
        <v>-1.3278570277545081E-2</v>
      </c>
      <c r="L129">
        <v>1.4243240000000001E-2</v>
      </c>
      <c r="R129">
        <v>18335294</v>
      </c>
    </row>
    <row r="130" spans="1:18" x14ac:dyDescent="0.25">
      <c r="A130">
        <v>2005</v>
      </c>
      <c r="B130" t="s">
        <v>8</v>
      </c>
      <c r="C130">
        <v>3604035</v>
      </c>
      <c r="D130">
        <v>1.8014859999999999</v>
      </c>
      <c r="F130">
        <f>C130/SUM(C130:C137)</f>
        <v>0.16818199317525592</v>
      </c>
      <c r="K130">
        <v>9.6781190000000007E-3</v>
      </c>
      <c r="L130">
        <v>0.168181993</v>
      </c>
      <c r="R130">
        <v>21429375</v>
      </c>
    </row>
    <row r="131" spans="1:18" x14ac:dyDescent="0.25">
      <c r="A131">
        <v>2005</v>
      </c>
      <c r="B131" t="s">
        <v>9</v>
      </c>
      <c r="C131">
        <v>2915207</v>
      </c>
      <c r="D131">
        <v>2.679179</v>
      </c>
      <c r="F131">
        <f>C131/SUM(C130:C137)</f>
        <v>0.13603789191238663</v>
      </c>
      <c r="K131">
        <v>7.8283699999999994E-3</v>
      </c>
      <c r="L131">
        <v>0.13603789199999999</v>
      </c>
      <c r="R131">
        <v>21429375</v>
      </c>
    </row>
    <row r="132" spans="1:18" x14ac:dyDescent="0.25">
      <c r="A132">
        <v>2005</v>
      </c>
      <c r="B132" t="s">
        <v>10</v>
      </c>
      <c r="C132">
        <v>2446330</v>
      </c>
      <c r="D132">
        <v>3.3467850000000001</v>
      </c>
      <c r="F132">
        <f>C132/SUM(C130:C137)</f>
        <v>0.11415778574970105</v>
      </c>
      <c r="K132">
        <v>6.5692679999999996E-3</v>
      </c>
      <c r="L132">
        <v>0.114157786</v>
      </c>
      <c r="R132">
        <v>21429375</v>
      </c>
    </row>
    <row r="133" spans="1:18" x14ac:dyDescent="0.25">
      <c r="A133">
        <v>2005</v>
      </c>
      <c r="B133" t="s">
        <v>11</v>
      </c>
      <c r="C133">
        <v>9241741</v>
      </c>
      <c r="F133">
        <f>C133/SUM(C130:C137)</f>
        <v>0.43126507422638316</v>
      </c>
      <c r="L133">
        <v>0.43126507400000003</v>
      </c>
      <c r="R133">
        <v>21429375</v>
      </c>
    </row>
    <row r="134" spans="1:18" x14ac:dyDescent="0.25">
      <c r="A134">
        <v>2005</v>
      </c>
      <c r="B134" t="s">
        <v>12</v>
      </c>
      <c r="C134">
        <v>120850</v>
      </c>
      <c r="D134">
        <v>2.4981620000000002</v>
      </c>
      <c r="E134">
        <f xml:space="preserve"> D130*(C130/(C130+C134)) + D134*(C134/(C130+C134))</f>
        <v>1.8240889245466638</v>
      </c>
      <c r="F134">
        <f>C134/SUM(C130:C137)</f>
        <v>5.639455187097151E-3</v>
      </c>
      <c r="K134">
        <v>3.2452499999999999E-4</v>
      </c>
      <c r="L134">
        <v>5.6394549999999998E-3</v>
      </c>
      <c r="R134">
        <v>21429375</v>
      </c>
    </row>
    <row r="135" spans="1:18" x14ac:dyDescent="0.25">
      <c r="A135">
        <v>2005</v>
      </c>
      <c r="B135" t="s">
        <v>13</v>
      </c>
      <c r="C135">
        <v>595669</v>
      </c>
      <c r="D135">
        <v>4.9431060000000002</v>
      </c>
      <c r="E135">
        <f xml:space="preserve"> D131*(C131/(C131+C135)) + D135*(C135/(C131+C135))</f>
        <v>3.0632857392192148</v>
      </c>
      <c r="F135">
        <f>C135/SUM(C130:C137)</f>
        <v>2.7796844285005978E-2</v>
      </c>
      <c r="K135">
        <v>1.599584E-3</v>
      </c>
      <c r="L135">
        <v>2.7796844000000001E-2</v>
      </c>
      <c r="R135">
        <v>21429375</v>
      </c>
    </row>
    <row r="136" spans="1:18" x14ac:dyDescent="0.25">
      <c r="A136">
        <v>2005</v>
      </c>
      <c r="B136" t="s">
        <v>14</v>
      </c>
      <c r="C136">
        <v>1677121</v>
      </c>
      <c r="D136">
        <v>6.3434920000000004</v>
      </c>
      <c r="E136">
        <f xml:space="preserve"> D132*(C132/(C132+C136)) + D136*(C136/(C132+C136))</f>
        <v>4.5656282069514109</v>
      </c>
      <c r="F136">
        <f>C136/SUM(C130:C137)</f>
        <v>7.8262711814973601E-2</v>
      </c>
      <c r="K136">
        <v>4.5036679999999997E-3</v>
      </c>
      <c r="L136">
        <v>7.8262711999999998E-2</v>
      </c>
      <c r="R136">
        <v>21429375</v>
      </c>
    </row>
    <row r="137" spans="1:18" x14ac:dyDescent="0.25">
      <c r="A137">
        <v>2005</v>
      </c>
      <c r="B137" t="s">
        <v>15</v>
      </c>
      <c r="C137">
        <v>828422</v>
      </c>
      <c r="F137">
        <f>C137/SUM(C130:C137)</f>
        <v>3.865824364919649E-2</v>
      </c>
      <c r="L137">
        <v>3.8658244000000001E-2</v>
      </c>
      <c r="R137">
        <v>21429375</v>
      </c>
    </row>
    <row r="138" spans="1:18" x14ac:dyDescent="0.25">
      <c r="A138">
        <v>2005</v>
      </c>
      <c r="B138" t="s">
        <v>16</v>
      </c>
      <c r="C138">
        <v>5962118</v>
      </c>
      <c r="D138">
        <v>2.2032449999999999</v>
      </c>
      <c r="F138">
        <f>C138/SUM(C138:C145)</f>
        <v>0.32168020139091291</v>
      </c>
      <c r="G138">
        <f t="shared" ref="G138:G142" si="133">F138-F130</f>
        <v>0.15349820821565699</v>
      </c>
      <c r="H138">
        <f t="shared" ref="H138" si="134">G138-$G$10</f>
        <v>-0.11185697604280617</v>
      </c>
      <c r="I138">
        <f>LN(C138/C130)</f>
        <v>0.50337173594544404</v>
      </c>
      <c r="K138">
        <v>1.6010413000000001E-2</v>
      </c>
      <c r="L138">
        <v>0.321680201</v>
      </c>
      <c r="M138">
        <f>LN(D138/D130)</f>
        <v>0.20131939374614941</v>
      </c>
      <c r="N138">
        <f t="shared" ref="N138" si="135">M138-$M$10</f>
        <v>2.5310879603521491E-2</v>
      </c>
      <c r="R138">
        <v>18534302</v>
      </c>
    </row>
    <row r="139" spans="1:18" x14ac:dyDescent="0.25">
      <c r="A139">
        <v>2005</v>
      </c>
      <c r="B139" t="s">
        <v>17</v>
      </c>
      <c r="C139">
        <v>5418679</v>
      </c>
      <c r="D139">
        <v>2.7741169999999999</v>
      </c>
      <c r="F139">
        <f>C139/SUM(C138:C145)</f>
        <v>0.29235948567148629</v>
      </c>
      <c r="G139">
        <f t="shared" si="133"/>
        <v>0.15632159375909965</v>
      </c>
      <c r="H139">
        <f t="shared" ref="H139" si="136">G139-$G$11</f>
        <v>-2.3478855840956298E-2</v>
      </c>
      <c r="I139">
        <f>LN(C139/C131)</f>
        <v>0.61991122951996502</v>
      </c>
      <c r="K139">
        <v>1.4551086E-2</v>
      </c>
      <c r="L139">
        <v>0.292359486</v>
      </c>
      <c r="M139">
        <f>LN(D139/D131)</f>
        <v>3.4822094057916989E-2</v>
      </c>
      <c r="N139">
        <f t="shared" ref="N139" si="137">M139-$M$11</f>
        <v>3.6951406707281337E-2</v>
      </c>
      <c r="R139">
        <v>18534302</v>
      </c>
    </row>
    <row r="140" spans="1:18" x14ac:dyDescent="0.25">
      <c r="A140">
        <v>2005</v>
      </c>
      <c r="B140" t="s">
        <v>18</v>
      </c>
      <c r="C140">
        <v>2582939</v>
      </c>
      <c r="D140">
        <v>3.725759</v>
      </c>
      <c r="F140">
        <f>C140/SUM(C138:C145)</f>
        <v>0.1393599284181298</v>
      </c>
      <c r="G140">
        <f t="shared" si="133"/>
        <v>2.5202142668428754E-2</v>
      </c>
      <c r="H140">
        <f t="shared" ref="H140" si="138">G140-$G$12</f>
        <v>-2.4164571559267309E-2</v>
      </c>
      <c r="I140">
        <f>LN(C140/C132)</f>
        <v>5.4338955573967694E-2</v>
      </c>
      <c r="K140">
        <v>6.9361120000000004E-3</v>
      </c>
      <c r="L140">
        <v>0.13935992799999999</v>
      </c>
      <c r="M140">
        <f>LN(D140/D132)</f>
        <v>0.1072704059287523</v>
      </c>
      <c r="N140">
        <f t="shared" ref="N140" si="139">M140-$M$12</f>
        <v>-0.14204349114859616</v>
      </c>
      <c r="R140">
        <v>18534302</v>
      </c>
    </row>
    <row r="141" spans="1:18" x14ac:dyDescent="0.25">
      <c r="A141">
        <v>2005</v>
      </c>
      <c r="B141" t="s">
        <v>19</v>
      </c>
      <c r="C141">
        <v>963410</v>
      </c>
      <c r="F141">
        <f>C141/SUM(C138:C145)</f>
        <v>5.1979837168942215E-2</v>
      </c>
      <c r="G141">
        <f t="shared" si="133"/>
        <v>-0.37928523705744094</v>
      </c>
      <c r="H141">
        <f t="shared" ref="H141" si="140">G141-$G$13</f>
        <v>0.20996179821034161</v>
      </c>
      <c r="L141">
        <v>5.1979837000000001E-2</v>
      </c>
      <c r="R141">
        <v>18534302</v>
      </c>
    </row>
    <row r="142" spans="1:18" x14ac:dyDescent="0.25">
      <c r="A142">
        <v>2005</v>
      </c>
      <c r="B142" t="s">
        <v>20</v>
      </c>
      <c r="C142">
        <v>354139</v>
      </c>
      <c r="D142">
        <v>3.775191</v>
      </c>
      <c r="E142">
        <f xml:space="preserve"> D138*(C138/(C138+C142)) + D142*(C142/(C138+C142))</f>
        <v>2.291380644970431</v>
      </c>
      <c r="F142">
        <f>C142/SUM(C138:C145)</f>
        <v>1.9107220762886026E-2</v>
      </c>
      <c r="G142">
        <f t="shared" si="133"/>
        <v>1.3467765575788875E-2</v>
      </c>
      <c r="H142">
        <f t="shared" ref="H142" si="141">G142-$G$14</f>
        <v>6.0119690112662117E-3</v>
      </c>
      <c r="I142">
        <f>LN(C142/C134)</f>
        <v>1.0751393842825692</v>
      </c>
      <c r="J142">
        <f>LN((C138+C142)/(C130+C134))</f>
        <v>0.52809080700415389</v>
      </c>
      <c r="K142">
        <v>9.5098999999999997E-4</v>
      </c>
      <c r="L142">
        <v>1.9107221000000001E-2</v>
      </c>
      <c r="M142">
        <f>LN(D142/D134)</f>
        <v>0.41289571596544339</v>
      </c>
      <c r="N142">
        <f t="shared" ref="N142" si="142">M142-$M$14</f>
        <v>-0.32632466508407709</v>
      </c>
      <c r="O142">
        <f t="shared" ref="O142:O144" si="143">LN((D142*(C142/(C142+C138)) + D138*(C138/(C142+C138)))/(D134*(C134/(C134+C130)) + D130*(C130/(C134+C130))))</f>
        <v>0.22807389467126327</v>
      </c>
      <c r="P142">
        <f t="shared" ref="P142" si="144">O142-$O$14</f>
        <v>3.2636231325004206E-2</v>
      </c>
      <c r="Q142">
        <f>LN((D138*(C138/(C138+C142)) + D142*(C142/(C138+C142)))/(D130*(C130/(C130+C134)) + D134*(C134/(C130+C134))))</f>
        <v>0.22807389467126327</v>
      </c>
      <c r="R142">
        <v>18534302</v>
      </c>
    </row>
    <row r="143" spans="1:18" x14ac:dyDescent="0.25">
      <c r="A143">
        <v>2005</v>
      </c>
      <c r="B143" t="s">
        <v>21</v>
      </c>
      <c r="C143">
        <v>653450</v>
      </c>
      <c r="D143">
        <v>6.959212</v>
      </c>
      <c r="E143">
        <f xml:space="preserve"> D139*(C139/(C139+C143)) + D143*(C143/(C139+C143))</f>
        <v>3.2244945080783034</v>
      </c>
      <c r="F143">
        <f>C143/SUM(C138:C145)</f>
        <v>3.5256250815380044E-2</v>
      </c>
      <c r="G143">
        <f t="shared" si="76"/>
        <v>7.4594065303740659E-3</v>
      </c>
      <c r="H143">
        <f t="shared" ref="H143" si="145">G143-$G$15</f>
        <v>-7.7007620855424255E-3</v>
      </c>
      <c r="I143">
        <f>LN(C143/C135)</f>
        <v>9.2580875379767946E-2</v>
      </c>
      <c r="J143">
        <f>LN((C139+C143)/(C131+C135))</f>
        <v>0.54784370593767018</v>
      </c>
      <c r="K143">
        <v>1.754746E-3</v>
      </c>
      <c r="L143">
        <v>3.5256251000000002E-2</v>
      </c>
      <c r="M143">
        <f>LN(D143/D135)</f>
        <v>0.34207237098402199</v>
      </c>
      <c r="N143">
        <f t="shared" ref="N143" si="146">M143-$M$15</f>
        <v>0.3862037102599189</v>
      </c>
      <c r="O143">
        <f t="shared" si="143"/>
        <v>5.1288085410085206E-2</v>
      </c>
      <c r="P143">
        <f t="shared" ref="P143" si="147">O143-$O$15</f>
        <v>6.4427295982085547E-2</v>
      </c>
      <c r="Q143">
        <f>LN((D139*(C139/(C139+C143)) + D143*(C143/(C139+C143)))/(D131*(C131/(C131+C135)) + D135*(C135/(C131+C135))))</f>
        <v>5.1288085410085206E-2</v>
      </c>
      <c r="R143">
        <v>18534302</v>
      </c>
    </row>
    <row r="144" spans="1:18" x14ac:dyDescent="0.25">
      <c r="A144">
        <v>2005</v>
      </c>
      <c r="B144" t="s">
        <v>22</v>
      </c>
      <c r="C144">
        <v>2314849</v>
      </c>
      <c r="D144">
        <v>8.3387270000000004</v>
      </c>
      <c r="E144">
        <f xml:space="preserve"> D140*(C140/(C140+C144)) + D144*(C144/(C140+C144))</f>
        <v>5.905993089722136</v>
      </c>
      <c r="F144">
        <f>C144/SUM(C138:C145)</f>
        <v>0.1248953966542684</v>
      </c>
      <c r="G144">
        <f t="shared" si="76"/>
        <v>4.6632684839294794E-2</v>
      </c>
      <c r="H144">
        <f t="shared" ref="H144" si="148">G144-$G$16</f>
        <v>-3.4402335347163734E-2</v>
      </c>
      <c r="I144">
        <f>LN(C144/C136)</f>
        <v>0.32226582573723861</v>
      </c>
      <c r="J144">
        <f>LN((C140+C144)/(C132+C136))</f>
        <v>0.17209324050894015</v>
      </c>
      <c r="K144">
        <v>6.2161949999999999E-3</v>
      </c>
      <c r="L144">
        <v>0.12489539700000001</v>
      </c>
      <c r="M144">
        <f>LN(D144/D136)</f>
        <v>0.27348116136634193</v>
      </c>
      <c r="N144">
        <f t="shared" ref="N144" si="149">M144-$M$16</f>
        <v>-5.3156297018136789E-2</v>
      </c>
      <c r="O144">
        <f t="shared" si="143"/>
        <v>0.25741149490834891</v>
      </c>
      <c r="P144">
        <f t="shared" ref="P144" si="150">O144-$O$16</f>
        <v>-0.13860499251941111</v>
      </c>
      <c r="Q144">
        <f>LN((D140*(C140/(C140+C144)) + D144*(C144/(C140+C144)))/(D132*(C132/(C132+C136)) + D136*(C136/(C132+C136))))</f>
        <v>0.25741149490834891</v>
      </c>
      <c r="R144">
        <v>18534302</v>
      </c>
    </row>
    <row r="145" spans="1:18" x14ac:dyDescent="0.25">
      <c r="A145">
        <v>2005</v>
      </c>
      <c r="B145" t="s">
        <v>23</v>
      </c>
      <c r="C145">
        <v>284718</v>
      </c>
      <c r="F145">
        <f>C145/SUM(C138:C145)</f>
        <v>1.53616791179943E-2</v>
      </c>
      <c r="G145">
        <f t="shared" si="76"/>
        <v>-2.3296564531202192E-2</v>
      </c>
      <c r="H145">
        <f t="shared" ref="H145" si="151">G145-$G$17</f>
        <v>-1.4370266345871935E-2</v>
      </c>
      <c r="L145">
        <v>1.5361679E-2</v>
      </c>
      <c r="R145">
        <v>18534302</v>
      </c>
    </row>
    <row r="146" spans="1:18" x14ac:dyDescent="0.25">
      <c r="A146">
        <v>2008</v>
      </c>
      <c r="B146" t="s">
        <v>8</v>
      </c>
      <c r="C146">
        <v>3939541</v>
      </c>
      <c r="D146">
        <v>1.8656539999999999</v>
      </c>
      <c r="F146">
        <f>C146/SUM(C146:C153)</f>
        <v>0.1779726901162916</v>
      </c>
      <c r="K146">
        <v>1.0151189E-2</v>
      </c>
      <c r="L146">
        <v>0.17797268999999999</v>
      </c>
      <c r="R146">
        <v>22135649</v>
      </c>
    </row>
    <row r="147" spans="1:18" x14ac:dyDescent="0.25">
      <c r="A147">
        <v>2008</v>
      </c>
      <c r="B147" t="s">
        <v>9</v>
      </c>
      <c r="C147">
        <v>2896846</v>
      </c>
      <c r="D147">
        <v>2.6474859999999998</v>
      </c>
      <c r="F147">
        <f>C147/SUM(C146:C153)</f>
        <v>0.13086790452812114</v>
      </c>
      <c r="K147">
        <v>7.4644309999999997E-3</v>
      </c>
      <c r="L147">
        <v>0.13086790500000001</v>
      </c>
      <c r="R147">
        <v>22135649</v>
      </c>
    </row>
    <row r="148" spans="1:18" x14ac:dyDescent="0.25">
      <c r="A148">
        <v>2008</v>
      </c>
      <c r="B148" t="s">
        <v>10</v>
      </c>
      <c r="C148">
        <v>2360990</v>
      </c>
      <c r="D148">
        <v>3.1946639999999999</v>
      </c>
      <c r="F148">
        <f>C148/SUM(C146:C153)</f>
        <v>0.10666007578996216</v>
      </c>
      <c r="K148">
        <v>6.0836670000000001E-3</v>
      </c>
      <c r="L148">
        <v>0.10666007600000001</v>
      </c>
      <c r="R148">
        <v>22135649</v>
      </c>
    </row>
    <row r="149" spans="1:18" x14ac:dyDescent="0.25">
      <c r="A149">
        <v>2008</v>
      </c>
      <c r="B149" t="s">
        <v>11</v>
      </c>
      <c r="C149">
        <v>9278740</v>
      </c>
      <c r="F149">
        <f>C149/SUM(C146:C153)</f>
        <v>0.4191763250311748</v>
      </c>
      <c r="L149">
        <v>0.41917632500000002</v>
      </c>
      <c r="R149">
        <v>22135649</v>
      </c>
    </row>
    <row r="150" spans="1:18" x14ac:dyDescent="0.25">
      <c r="A150">
        <v>2008</v>
      </c>
      <c r="B150" t="s">
        <v>12</v>
      </c>
      <c r="C150">
        <v>156210</v>
      </c>
      <c r="D150">
        <v>3.001268</v>
      </c>
      <c r="E150">
        <f xml:space="preserve"> D146*(C146/(C146+C150)) + D150*(C150/(C146+C150))</f>
        <v>1.9089657791926316</v>
      </c>
      <c r="F150">
        <f>C150/SUM(C146:C153)</f>
        <v>7.0569424009207949E-3</v>
      </c>
      <c r="K150">
        <v>4.0251300000000001E-4</v>
      </c>
      <c r="L150">
        <v>7.0569420000000001E-3</v>
      </c>
      <c r="R150">
        <v>22135649</v>
      </c>
    </row>
    <row r="151" spans="1:18" x14ac:dyDescent="0.25">
      <c r="A151">
        <v>2008</v>
      </c>
      <c r="B151" t="s">
        <v>13</v>
      </c>
      <c r="C151">
        <v>677095</v>
      </c>
      <c r="D151">
        <v>5.3543839999999996</v>
      </c>
      <c r="E151">
        <f xml:space="preserve"> D147*(C147/(C147+C151)) + D151*(C151/(C147+C151))</f>
        <v>3.1603168221400408</v>
      </c>
      <c r="F151">
        <f>C151/SUM(C146:C153)</f>
        <v>3.0588441296661328E-2</v>
      </c>
      <c r="K151">
        <v>1.7447000000000001E-3</v>
      </c>
      <c r="L151">
        <v>3.0588441000000001E-2</v>
      </c>
      <c r="R151">
        <v>22135649</v>
      </c>
    </row>
    <row r="152" spans="1:18" x14ac:dyDescent="0.25">
      <c r="A152">
        <v>2008</v>
      </c>
      <c r="B152" t="s">
        <v>14</v>
      </c>
      <c r="C152">
        <v>1922717</v>
      </c>
      <c r="D152">
        <v>6.819814</v>
      </c>
      <c r="E152">
        <f xml:space="preserve"> D148*(C148/(C148+C152)) + D152*(C152/(C148+C152))</f>
        <v>4.8217915165528362</v>
      </c>
      <c r="F152">
        <f>C152/SUM(C146:C153)</f>
        <v>8.6860656310551371E-2</v>
      </c>
      <c r="K152">
        <v>4.9543490000000003E-3</v>
      </c>
      <c r="L152">
        <v>8.6860655999999994E-2</v>
      </c>
      <c r="R152">
        <v>22135649</v>
      </c>
    </row>
    <row r="153" spans="1:18" x14ac:dyDescent="0.25">
      <c r="A153">
        <v>2008</v>
      </c>
      <c r="B153" t="s">
        <v>15</v>
      </c>
      <c r="C153">
        <v>903510</v>
      </c>
      <c r="F153">
        <f>C153/SUM(C146:C153)</f>
        <v>4.08169645263168E-2</v>
      </c>
      <c r="L153">
        <v>4.0816964999999997E-2</v>
      </c>
      <c r="R153">
        <v>22135649</v>
      </c>
    </row>
    <row r="154" spans="1:18" x14ac:dyDescent="0.25">
      <c r="A154">
        <v>2008</v>
      </c>
      <c r="B154" t="s">
        <v>16</v>
      </c>
      <c r="C154">
        <v>6049464</v>
      </c>
      <c r="D154">
        <v>2.3736480000000002</v>
      </c>
      <c r="F154">
        <f>C154/SUM(C154:C161)</f>
        <v>0.31205308942134508</v>
      </c>
      <c r="G154">
        <f t="shared" ref="G154:G209" si="152">F154-F146</f>
        <v>0.13408039930505347</v>
      </c>
      <c r="H154">
        <f t="shared" ref="H154" si="153">G154-$G$10</f>
        <v>-0.13127478495340969</v>
      </c>
      <c r="I154">
        <f>LN(C154/C146)</f>
        <v>0.42890545401509816</v>
      </c>
      <c r="K154">
        <v>1.558792E-2</v>
      </c>
      <c r="L154">
        <v>0.31205308900000001</v>
      </c>
      <c r="M154">
        <f>LN(D154/D146)</f>
        <v>0.24081635037029345</v>
      </c>
      <c r="N154">
        <f t="shared" ref="N154" si="154">M154-$M$10</f>
        <v>6.4807836227665533E-2</v>
      </c>
      <c r="R154">
        <v>19386009</v>
      </c>
    </row>
    <row r="155" spans="1:18" x14ac:dyDescent="0.25">
      <c r="A155">
        <v>2008</v>
      </c>
      <c r="B155" t="s">
        <v>17</v>
      </c>
      <c r="C155">
        <v>5866157</v>
      </c>
      <c r="D155">
        <v>2.9056320000000002</v>
      </c>
      <c r="F155">
        <f>C155/SUM(C154:C161)</f>
        <v>0.3025974557218043</v>
      </c>
      <c r="G155">
        <f t="shared" si="152"/>
        <v>0.17172955119368316</v>
      </c>
      <c r="H155">
        <f t="shared" ref="H155" si="155">G155-$G$11</f>
        <v>-8.0708984063727895E-3</v>
      </c>
      <c r="I155">
        <f>LN(C155/C147)</f>
        <v>0.70557717566765688</v>
      </c>
      <c r="K155">
        <v>1.5115585000000001E-2</v>
      </c>
      <c r="L155">
        <v>0.30259745599999999</v>
      </c>
      <c r="M155">
        <f>LN(D155/D147)</f>
        <v>9.3040412108162635E-2</v>
      </c>
      <c r="N155">
        <f t="shared" ref="N155" si="156">M155-$M$11</f>
        <v>9.5169724757526983E-2</v>
      </c>
      <c r="R155">
        <v>19386009</v>
      </c>
    </row>
    <row r="156" spans="1:18" x14ac:dyDescent="0.25">
      <c r="A156">
        <v>2008</v>
      </c>
      <c r="B156" t="s">
        <v>18</v>
      </c>
      <c r="C156">
        <v>2490467</v>
      </c>
      <c r="D156">
        <v>3.7731150000000002</v>
      </c>
      <c r="F156">
        <f>C156/SUM(C154:C161)</f>
        <v>0.1284672363455521</v>
      </c>
      <c r="G156">
        <f t="shared" si="152"/>
        <v>2.1807160555589941E-2</v>
      </c>
      <c r="H156">
        <f t="shared" ref="H156" si="157">G156-$G$12</f>
        <v>-2.7559553672106121E-2</v>
      </c>
      <c r="I156">
        <f>LN(C156/C148)</f>
        <v>5.3389220491108058E-2</v>
      </c>
      <c r="K156">
        <v>6.4172960000000003E-3</v>
      </c>
      <c r="L156">
        <v>0.12846723600000001</v>
      </c>
      <c r="M156">
        <f>LN(D156/D148)</f>
        <v>0.16641900226193881</v>
      </c>
      <c r="N156">
        <f t="shared" ref="N156" si="158">M156-$M$12</f>
        <v>-8.2894894815409653E-2</v>
      </c>
      <c r="R156">
        <v>19386009</v>
      </c>
    </row>
    <row r="157" spans="1:18" x14ac:dyDescent="0.25">
      <c r="A157">
        <v>2008</v>
      </c>
      <c r="B157" t="s">
        <v>19</v>
      </c>
      <c r="C157">
        <v>1221907</v>
      </c>
      <c r="F157">
        <f>C157/SUM(C154:C161)</f>
        <v>6.3030353488435914E-2</v>
      </c>
      <c r="G157">
        <f t="shared" si="152"/>
        <v>-0.35614597154273886</v>
      </c>
      <c r="H157">
        <f t="shared" ref="H157" si="159">G157-$G$13</f>
        <v>0.23310106372504369</v>
      </c>
      <c r="L157">
        <v>6.3030352999999997E-2</v>
      </c>
      <c r="R157">
        <v>19386009</v>
      </c>
    </row>
    <row r="158" spans="1:18" x14ac:dyDescent="0.25">
      <c r="A158">
        <v>2008</v>
      </c>
      <c r="B158" t="s">
        <v>20</v>
      </c>
      <c r="C158">
        <v>283679</v>
      </c>
      <c r="D158">
        <v>3.91432</v>
      </c>
      <c r="E158">
        <f xml:space="preserve"> D154*(C154/(C154+C158)) + D158*(C158/(C154+C158))</f>
        <v>2.4426589622170227</v>
      </c>
      <c r="F158">
        <f>C158/SUM(C154:C161)</f>
        <v>1.4633182105713455E-2</v>
      </c>
      <c r="G158">
        <f t="shared" si="152"/>
        <v>7.5762397047926602E-3</v>
      </c>
      <c r="H158">
        <f t="shared" ref="H158" si="160">G158-$G$14</f>
        <v>1.2044314026999747E-4</v>
      </c>
      <c r="I158">
        <f>LN(C158/C150)</f>
        <v>0.59664206137806441</v>
      </c>
      <c r="J158">
        <f>LN((C154+C158)/(C146+C150))</f>
        <v>0.4358465425414294</v>
      </c>
      <c r="K158">
        <v>7.3096800000000003E-4</v>
      </c>
      <c r="L158">
        <v>1.4633182E-2</v>
      </c>
      <c r="M158">
        <f>LN(D158/D150)</f>
        <v>0.26560675738805573</v>
      </c>
      <c r="N158">
        <f t="shared" ref="N158" si="161">M158-$M$14</f>
        <v>-0.47361362366146476</v>
      </c>
      <c r="O158">
        <f t="shared" ref="O158:O160" si="162">LN((D158*(C158/(C158+C154)) + D154*(C154/(C158+C154)))/(D150*(C150/(C150+C146)) + D146*(C146/(C150+C146))))</f>
        <v>0.24652556604003073</v>
      </c>
      <c r="P158">
        <f t="shared" ref="P158" si="163">O158-$O$14</f>
        <v>5.108790269377167E-2</v>
      </c>
      <c r="Q158">
        <f>LN((D154*(C154/(C154+C158)) + D158*(C158/(C154+C158)))/(D146*(C146/(C146+C150)) + D150*(C150/(C146+C150))))</f>
        <v>0.24652556604003073</v>
      </c>
      <c r="R158">
        <v>19386009</v>
      </c>
    </row>
    <row r="159" spans="1:18" x14ac:dyDescent="0.25">
      <c r="A159">
        <v>2008</v>
      </c>
      <c r="B159" t="s">
        <v>21</v>
      </c>
      <c r="C159">
        <v>794174</v>
      </c>
      <c r="D159">
        <v>6.3566409999999998</v>
      </c>
      <c r="E159">
        <f xml:space="preserve"> D155*(C155/(C155+C159)) + D159*(C159/(C155+C159))</f>
        <v>3.3171283087519225</v>
      </c>
      <c r="F159">
        <f>C159/SUM(C154:C161)</f>
        <v>4.0966348462955937E-2</v>
      </c>
      <c r="G159">
        <f t="shared" si="152"/>
        <v>1.0377907166294609E-2</v>
      </c>
      <c r="H159">
        <f t="shared" ref="H159" si="164">G159-$G$15</f>
        <v>-4.7822614496218826E-3</v>
      </c>
      <c r="I159">
        <f>LN(C159/C151)</f>
        <v>0.15949099278479503</v>
      </c>
      <c r="J159">
        <f>LN((C155+C159)/(C147+C151))</f>
        <v>0.62250027453019019</v>
      </c>
      <c r="K159">
        <v>2.0463830000000001E-3</v>
      </c>
      <c r="L159">
        <v>4.0966348E-2</v>
      </c>
      <c r="M159">
        <f>LN(D159/D151)</f>
        <v>0.17158442857722184</v>
      </c>
      <c r="N159">
        <f t="shared" ref="N159" si="165">M159-$M$15</f>
        <v>0.21571576785311875</v>
      </c>
      <c r="O159">
        <f t="shared" si="162"/>
        <v>4.8427158640975722E-2</v>
      </c>
      <c r="P159">
        <f t="shared" ref="P159" si="166">O159-$O$15</f>
        <v>6.1566369212976063E-2</v>
      </c>
      <c r="Q159">
        <f>LN((D155*(C155/(C155+C159)) + D159*(C159/(C155+C159)))/(D147*(C147/(C147+C151)) + D151*(C151/(C147+C151))))</f>
        <v>4.8427158640975722E-2</v>
      </c>
      <c r="R159">
        <v>19386009</v>
      </c>
    </row>
    <row r="160" spans="1:18" x14ac:dyDescent="0.25">
      <c r="A160">
        <v>2008</v>
      </c>
      <c r="B160" t="s">
        <v>22</v>
      </c>
      <c r="C160">
        <v>2415481</v>
      </c>
      <c r="D160">
        <v>8.3053270000000001</v>
      </c>
      <c r="E160">
        <f xml:space="preserve"> D156*(C156/(C156+C160)) + D160*(C160/(C156+C160))</f>
        <v>6.0045842234756668</v>
      </c>
      <c r="F160">
        <f>C160/SUM(C154:C161)</f>
        <v>0.12459918903369951</v>
      </c>
      <c r="G160">
        <f t="shared" si="152"/>
        <v>3.7738532723148144E-2</v>
      </c>
      <c r="H160">
        <f t="shared" ref="H160" si="167">G160-$G$16</f>
        <v>-4.3296487463310385E-2</v>
      </c>
      <c r="I160">
        <f>LN(C160/C152)</f>
        <v>0.22815914922506236</v>
      </c>
      <c r="J160">
        <f>LN((C156+C160)/(C148+C152))</f>
        <v>0.13562959029167235</v>
      </c>
      <c r="K160">
        <v>6.2240760000000003E-3</v>
      </c>
      <c r="L160">
        <v>0.124599189</v>
      </c>
      <c r="M160">
        <f>LN(D160/D152)</f>
        <v>0.19706491740509927</v>
      </c>
      <c r="N160">
        <f t="shared" ref="N160" si="168">M160-$M$16</f>
        <v>-0.12957254097937945</v>
      </c>
      <c r="O160">
        <f t="shared" si="162"/>
        <v>0.21937767180885639</v>
      </c>
      <c r="P160">
        <f t="shared" ref="P160" si="169">O160-$O$16</f>
        <v>-0.17663881561890363</v>
      </c>
      <c r="Q160">
        <f>LN((D156*(C156/(C156+C160)) + D160*(C160/(C156+C160)))/(D148*(C148/(C148+C152)) + D152*(C152/(C148+C152))))</f>
        <v>0.21937767180885639</v>
      </c>
      <c r="R160">
        <v>19386009</v>
      </c>
    </row>
    <row r="161" spans="1:18" x14ac:dyDescent="0.25">
      <c r="A161">
        <v>2008</v>
      </c>
      <c r="B161" t="s">
        <v>23</v>
      </c>
      <c r="C161">
        <v>264680</v>
      </c>
      <c r="F161">
        <f>C161/SUM(C154:C161)</f>
        <v>1.3653145420493718E-2</v>
      </c>
      <c r="G161">
        <f t="shared" si="152"/>
        <v>-2.7163819105823082E-2</v>
      </c>
      <c r="H161">
        <f t="shared" ref="H161" si="170">G161-$G$17</f>
        <v>-1.8237520920492824E-2</v>
      </c>
      <c r="L161">
        <v>1.3653145E-2</v>
      </c>
      <c r="R161">
        <v>19386009</v>
      </c>
    </row>
    <row r="162" spans="1:18" x14ac:dyDescent="0.25">
      <c r="A162">
        <v>2010</v>
      </c>
      <c r="B162" t="s">
        <v>8</v>
      </c>
      <c r="C162">
        <v>3903563</v>
      </c>
      <c r="D162">
        <v>1.7635780000000001</v>
      </c>
      <c r="F162">
        <f>C162/SUM(C162:C169)</f>
        <v>0.1651351389424677</v>
      </c>
      <c r="K162">
        <v>9.5412069999999995E-3</v>
      </c>
      <c r="L162">
        <v>0.16513513899999999</v>
      </c>
      <c r="R162">
        <v>23638597</v>
      </c>
    </row>
    <row r="163" spans="1:18" x14ac:dyDescent="0.25">
      <c r="A163">
        <v>2010</v>
      </c>
      <c r="B163" t="s">
        <v>9</v>
      </c>
      <c r="C163">
        <v>2871717</v>
      </c>
      <c r="D163">
        <v>2.406193</v>
      </c>
      <c r="F163">
        <f>C163/SUM(C162:C169)</f>
        <v>0.12148424037179534</v>
      </c>
      <c r="K163">
        <v>7.0191369999999999E-3</v>
      </c>
      <c r="L163">
        <v>0.12148423999999999</v>
      </c>
      <c r="R163">
        <v>23638597</v>
      </c>
    </row>
    <row r="164" spans="1:18" x14ac:dyDescent="0.25">
      <c r="A164">
        <v>2010</v>
      </c>
      <c r="B164" t="s">
        <v>10</v>
      </c>
      <c r="C164">
        <v>2734898</v>
      </c>
      <c r="D164">
        <v>2.8428789999999999</v>
      </c>
      <c r="F164">
        <f>C164/SUM(C162:C169)</f>
        <v>0.11569629111237016</v>
      </c>
      <c r="K164">
        <v>6.6847199999999999E-3</v>
      </c>
      <c r="L164">
        <v>0.11569629100000001</v>
      </c>
      <c r="R164">
        <v>23638597</v>
      </c>
    </row>
    <row r="165" spans="1:18" x14ac:dyDescent="0.25">
      <c r="A165">
        <v>2010</v>
      </c>
      <c r="B165" t="s">
        <v>11</v>
      </c>
      <c r="C165">
        <v>9916947</v>
      </c>
      <c r="F165">
        <f>C165/SUM(C162:C169)</f>
        <v>0.41952350217739232</v>
      </c>
      <c r="L165">
        <v>0.41952350199999999</v>
      </c>
      <c r="R165">
        <v>23638597</v>
      </c>
    </row>
    <row r="166" spans="1:18" x14ac:dyDescent="0.25">
      <c r="A166">
        <v>2010</v>
      </c>
      <c r="B166" t="s">
        <v>12</v>
      </c>
      <c r="C166">
        <v>127134</v>
      </c>
      <c r="D166">
        <v>3.182534</v>
      </c>
      <c r="E166">
        <f xml:space="preserve"> D162*(C162/(C162+C166)) + D166*(C166/(C162+C166))</f>
        <v>1.8083339199076487</v>
      </c>
      <c r="F166">
        <f>C166/SUM(C162:C169)</f>
        <v>5.3782379724143523E-3</v>
      </c>
      <c r="K166">
        <v>3.1074500000000002E-4</v>
      </c>
      <c r="L166">
        <v>5.3782379999999996E-3</v>
      </c>
      <c r="R166">
        <v>23638597</v>
      </c>
    </row>
    <row r="167" spans="1:18" x14ac:dyDescent="0.25">
      <c r="A167">
        <v>2010</v>
      </c>
      <c r="B167" t="s">
        <v>13</v>
      </c>
      <c r="C167">
        <v>666095</v>
      </c>
      <c r="D167">
        <v>4.7299199999999999</v>
      </c>
      <c r="E167">
        <f xml:space="preserve"> D163*(C163/(C163+C167)) + D167*(C167/(C163+C167))</f>
        <v>2.8437015324107104</v>
      </c>
      <c r="F167">
        <f>C167/SUM(C162:C169)</f>
        <v>2.8178279785386586E-2</v>
      </c>
      <c r="K167">
        <v>1.62809E-3</v>
      </c>
      <c r="L167">
        <v>2.817828E-2</v>
      </c>
      <c r="R167">
        <v>23638597</v>
      </c>
    </row>
    <row r="168" spans="1:18" x14ac:dyDescent="0.25">
      <c r="A168">
        <v>2010</v>
      </c>
      <c r="B168" t="s">
        <v>14</v>
      </c>
      <c r="C168">
        <v>2211442</v>
      </c>
      <c r="D168">
        <v>6.1872280000000002</v>
      </c>
      <c r="E168">
        <f xml:space="preserve"> D164*(C164/(C164+C168)) + D168*(C168/(C164+C168))</f>
        <v>4.3380923984436972</v>
      </c>
      <c r="F168">
        <f>C168/SUM(C162:C169)</f>
        <v>9.3552168091871099E-2</v>
      </c>
      <c r="K168">
        <v>5.4052730000000004E-3</v>
      </c>
      <c r="L168">
        <v>9.3552168000000005E-2</v>
      </c>
      <c r="R168">
        <v>23638597</v>
      </c>
    </row>
    <row r="169" spans="1:18" x14ac:dyDescent="0.25">
      <c r="A169">
        <v>2010</v>
      </c>
      <c r="B169" t="s">
        <v>15</v>
      </c>
      <c r="C169">
        <v>1206801</v>
      </c>
      <c r="F169">
        <f>C169/SUM(C162:C169)</f>
        <v>5.1052141546302429E-2</v>
      </c>
      <c r="L169">
        <v>5.1052142000000002E-2</v>
      </c>
      <c r="R169">
        <v>23638597</v>
      </c>
    </row>
    <row r="170" spans="1:18" x14ac:dyDescent="0.25">
      <c r="A170">
        <v>2010</v>
      </c>
      <c r="B170" t="s">
        <v>16</v>
      </c>
      <c r="C170">
        <v>6685761</v>
      </c>
      <c r="D170">
        <v>2.2630270000000001</v>
      </c>
      <c r="F170">
        <f>C170/SUM(C170:C177)</f>
        <v>0.32229240717793889</v>
      </c>
      <c r="G170">
        <f t="shared" ref="G170:G174" si="171">F170-F162</f>
        <v>0.15715726823547119</v>
      </c>
      <c r="H170">
        <f t="shared" ref="H170" si="172">G170-$G$10</f>
        <v>-0.10819791602299197</v>
      </c>
      <c r="I170">
        <f>LN(C170/C162)</f>
        <v>0.53809031521328321</v>
      </c>
      <c r="K170">
        <v>1.6341538999999999E-2</v>
      </c>
      <c r="L170">
        <v>0.322292407</v>
      </c>
      <c r="M170">
        <f>LN(D170/D162)</f>
        <v>0.24935859770535532</v>
      </c>
      <c r="N170">
        <f t="shared" ref="N170" si="173">M170-$M$10</f>
        <v>7.3350083562727403E-2</v>
      </c>
      <c r="R170">
        <v>20744395</v>
      </c>
    </row>
    <row r="171" spans="1:18" x14ac:dyDescent="0.25">
      <c r="A171">
        <v>2010</v>
      </c>
      <c r="B171" t="s">
        <v>17</v>
      </c>
      <c r="C171">
        <v>5963763</v>
      </c>
      <c r="D171">
        <v>2.5990959999999999</v>
      </c>
      <c r="F171">
        <f>C171/SUM(C170:C177)</f>
        <v>0.28748792143612767</v>
      </c>
      <c r="G171">
        <f t="shared" si="171"/>
        <v>0.16600368106433233</v>
      </c>
      <c r="H171">
        <f t="shared" ref="H171" si="174">G171-$G$11</f>
        <v>-1.3796768535723619E-2</v>
      </c>
      <c r="I171">
        <f>LN(C171/C163)</f>
        <v>0.73079154895594389</v>
      </c>
      <c r="K171">
        <v>1.4576810000000001E-2</v>
      </c>
      <c r="L171">
        <v>0.28748792099999998</v>
      </c>
      <c r="M171">
        <f>LN(D171/D163)</f>
        <v>7.711786179906259E-2</v>
      </c>
      <c r="N171">
        <f t="shared" ref="N171" si="175">M171-$M$11</f>
        <v>7.9247174448426938E-2</v>
      </c>
      <c r="R171">
        <v>20744395</v>
      </c>
    </row>
    <row r="172" spans="1:18" x14ac:dyDescent="0.25">
      <c r="A172">
        <v>2010</v>
      </c>
      <c r="B172" t="s">
        <v>18</v>
      </c>
      <c r="C172">
        <v>2436820</v>
      </c>
      <c r="D172">
        <v>3.6532550000000001</v>
      </c>
      <c r="F172">
        <f>C172/SUM(C170:C177)</f>
        <v>0.11746883917318389</v>
      </c>
      <c r="G172">
        <f t="shared" si="171"/>
        <v>1.7725480608137278E-3</v>
      </c>
      <c r="H172">
        <f t="shared" ref="H172" si="176">G172-$G$12</f>
        <v>-4.7594166166882335E-2</v>
      </c>
      <c r="I172">
        <f>LN(C172/C164)</f>
        <v>-0.11540023023546406</v>
      </c>
      <c r="K172">
        <v>5.956149E-3</v>
      </c>
      <c r="L172">
        <v>0.11746883900000001</v>
      </c>
      <c r="M172">
        <f>LN(D172/D164)</f>
        <v>0.2508012799282574</v>
      </c>
      <c r="N172">
        <f t="shared" ref="N172" si="177">M172-$M$12</f>
        <v>1.487382850908936E-3</v>
      </c>
      <c r="R172">
        <v>20744395</v>
      </c>
    </row>
    <row r="173" spans="1:18" x14ac:dyDescent="0.25">
      <c r="A173">
        <v>2010</v>
      </c>
      <c r="B173" t="s">
        <v>19</v>
      </c>
      <c r="C173">
        <v>1408820</v>
      </c>
      <c r="F173">
        <f>C173/SUM(C170:C177)</f>
        <v>6.7913284528182197E-2</v>
      </c>
      <c r="G173">
        <f t="shared" si="171"/>
        <v>-0.35161021764921013</v>
      </c>
      <c r="H173">
        <f t="shared" ref="H173" si="178">G173-$G$13</f>
        <v>0.23763681761857242</v>
      </c>
      <c r="L173">
        <v>6.7913285000000004E-2</v>
      </c>
      <c r="R173">
        <v>20744395</v>
      </c>
    </row>
    <row r="174" spans="1:18" x14ac:dyDescent="0.25">
      <c r="A174">
        <v>2010</v>
      </c>
      <c r="B174" t="s">
        <v>20</v>
      </c>
      <c r="C174">
        <v>366526</v>
      </c>
      <c r="D174">
        <v>3.57579</v>
      </c>
      <c r="E174">
        <f xml:space="preserve"> D170*(C170/(C170+C174)) + D174*(C174/(C170+C174))</f>
        <v>2.3312547637506813</v>
      </c>
      <c r="F174">
        <f>C174/SUM(C170:C177)</f>
        <v>1.7668676285811178E-2</v>
      </c>
      <c r="G174">
        <f t="shared" si="171"/>
        <v>1.2290438313396827E-2</v>
      </c>
      <c r="H174">
        <f t="shared" ref="H174" si="179">G174-$G$14</f>
        <v>4.8346417488741638E-3</v>
      </c>
      <c r="I174">
        <f>LN(C174/C166)</f>
        <v>1.05882781182451</v>
      </c>
      <c r="J174">
        <f>LN((C170+C174)/(C162+C166))</f>
        <v>0.55941264752434539</v>
      </c>
      <c r="K174">
        <v>8.9587399999999995E-4</v>
      </c>
      <c r="L174">
        <v>1.7668676000000001E-2</v>
      </c>
      <c r="M174">
        <f>LN(D174/D166)</f>
        <v>0.11650839593734491</v>
      </c>
      <c r="N174">
        <f t="shared" ref="N174" si="180">M174-$M$14</f>
        <v>-0.62271198511217563</v>
      </c>
      <c r="O174">
        <f t="shared" ref="O174:O176" si="181">LN((D174*(C174/(C174+C170)) + D170*(C170/(C174+C170)))/(D166*(C166/(C166+C162)) + D162*(C162/(C166+C162))))</f>
        <v>0.25400071270857427</v>
      </c>
      <c r="P174">
        <f t="shared" ref="P174" si="182">O174-$O$14</f>
        <v>5.8563049362315212E-2</v>
      </c>
      <c r="Q174">
        <f>LN((D170*(C170/(C170+C174)) + D174*(C174/(C170+C174)))/(D162*(C162/(C162+C166)) + D166*(C166/(C162+C166))))</f>
        <v>0.25400071270857427</v>
      </c>
      <c r="R174">
        <v>20744395</v>
      </c>
    </row>
    <row r="175" spans="1:18" x14ac:dyDescent="0.25">
      <c r="A175">
        <v>2010</v>
      </c>
      <c r="B175" t="s">
        <v>21</v>
      </c>
      <c r="C175">
        <v>746011</v>
      </c>
      <c r="D175">
        <v>6.2607169999999996</v>
      </c>
      <c r="E175">
        <f xml:space="preserve"> D171*(C171/(C171+C175)) + D175*(C175/(C171+C175))</f>
        <v>3.0062050239151121</v>
      </c>
      <c r="F175">
        <f>C175/SUM(C170:C177)</f>
        <v>3.5962051436062611E-2</v>
      </c>
      <c r="G175">
        <f t="shared" si="152"/>
        <v>7.7837716506760253E-3</v>
      </c>
      <c r="H175">
        <f t="shared" ref="H175" si="183">G175-$G$15</f>
        <v>-7.376396965240466E-3</v>
      </c>
      <c r="I175">
        <f>LN(C175/C167)</f>
        <v>0.11330804239282347</v>
      </c>
      <c r="J175">
        <f>LN((C171+C175)/(C163+C167))</f>
        <v>0.64005681238333467</v>
      </c>
      <c r="K175">
        <v>1.823423E-3</v>
      </c>
      <c r="L175">
        <v>3.5962051000000002E-2</v>
      </c>
      <c r="M175">
        <f>LN(D175/D167)</f>
        <v>0.28038642625281857</v>
      </c>
      <c r="N175">
        <f t="shared" ref="N175" si="184">M175-$M$15</f>
        <v>0.32451776552871547</v>
      </c>
      <c r="O175">
        <f t="shared" si="181"/>
        <v>5.5571933876182963E-2</v>
      </c>
      <c r="P175">
        <f t="shared" ref="P175" si="185">O175-$O$15</f>
        <v>6.8711144448183298E-2</v>
      </c>
      <c r="Q175">
        <f>LN((D171*(C171/(C171+C175)) + D175*(C175/(C171+C175)))/(D163*(C163/(C163+C167)) + D167*(C167/(C163+C167))))</f>
        <v>5.5571933876182963E-2</v>
      </c>
      <c r="R175">
        <v>20744395</v>
      </c>
    </row>
    <row r="176" spans="1:18" x14ac:dyDescent="0.25">
      <c r="A176">
        <v>2010</v>
      </c>
      <c r="B176" t="s">
        <v>22</v>
      </c>
      <c r="C176">
        <v>2757560</v>
      </c>
      <c r="D176">
        <v>8.1009879999999992</v>
      </c>
      <c r="E176">
        <f xml:space="preserve"> D172*(C172/(C172+C176)) + D176*(C176/(C172+C176))</f>
        <v>6.0144397056780594</v>
      </c>
      <c r="F176">
        <f>C176/SUM(C170:C177)</f>
        <v>0.13293036504559425</v>
      </c>
      <c r="G176">
        <f t="shared" si="152"/>
        <v>3.9378196953723146E-2</v>
      </c>
      <c r="H176">
        <f t="shared" ref="H176" si="186">G176-$G$16</f>
        <v>-4.1656823232735382E-2</v>
      </c>
      <c r="I176">
        <f>LN(C176/C168)</f>
        <v>0.22070143930907662</v>
      </c>
      <c r="J176">
        <f>LN((C172+C176)/(C164+C168))</f>
        <v>4.8929362749715682E-2</v>
      </c>
      <c r="K176">
        <v>6.740111E-3</v>
      </c>
      <c r="L176">
        <v>0.13293036499999999</v>
      </c>
      <c r="M176">
        <f>LN(D176/D168)</f>
        <v>0.26949886221605412</v>
      </c>
      <c r="N176">
        <f t="shared" ref="N176" si="187">M176-$M$16</f>
        <v>-5.7138596168424594E-2</v>
      </c>
      <c r="O176">
        <f t="shared" si="181"/>
        <v>0.32672848361735213</v>
      </c>
      <c r="P176">
        <f t="shared" ref="P176" si="188">O176-$O$16</f>
        <v>-6.9288003810407894E-2</v>
      </c>
      <c r="Q176">
        <f>LN((D172*(C172/(C172+C176)) + D176*(C176/(C172+C176)))/(D164*(C164/(C164+C168)) + D168*(C168/(C164+C168))))</f>
        <v>0.32672848361735213</v>
      </c>
      <c r="R176">
        <v>20744395</v>
      </c>
    </row>
    <row r="177" spans="1:18" x14ac:dyDescent="0.25">
      <c r="A177">
        <v>2010</v>
      </c>
      <c r="B177" t="s">
        <v>23</v>
      </c>
      <c r="C177">
        <v>379134</v>
      </c>
      <c r="F177">
        <f>C177/SUM(C170:C177)</f>
        <v>1.8276454917099293E-2</v>
      </c>
      <c r="G177">
        <f t="shared" si="152"/>
        <v>-3.2775686629203132E-2</v>
      </c>
      <c r="H177">
        <f t="shared" ref="H177" si="189">G177-$G$17</f>
        <v>-2.3849388443872875E-2</v>
      </c>
      <c r="L177">
        <v>1.8276455E-2</v>
      </c>
      <c r="R177">
        <v>20744395</v>
      </c>
    </row>
    <row r="178" spans="1:18" x14ac:dyDescent="0.25">
      <c r="A178">
        <v>2012</v>
      </c>
      <c r="B178" t="s">
        <v>8</v>
      </c>
      <c r="C178">
        <v>5181305</v>
      </c>
      <c r="D178">
        <v>1.7307939999999999</v>
      </c>
      <c r="F178">
        <f>C178/SUM(C178:C185)</f>
        <v>0.21298073429099554</v>
      </c>
      <c r="K178">
        <v>1.1518755E-2</v>
      </c>
      <c r="L178">
        <v>0.212980734</v>
      </c>
      <c r="R178">
        <v>24327576</v>
      </c>
    </row>
    <row r="179" spans="1:18" x14ac:dyDescent="0.25">
      <c r="A179">
        <v>2012</v>
      </c>
      <c r="B179" t="s">
        <v>9</v>
      </c>
      <c r="C179">
        <v>3049024</v>
      </c>
      <c r="D179">
        <v>2.4088970000000001</v>
      </c>
      <c r="F179">
        <f>C179/SUM(C178:C185)</f>
        <v>0.12533201006133945</v>
      </c>
      <c r="K179">
        <v>6.7784009999999999E-3</v>
      </c>
      <c r="L179">
        <v>0.12533200999999999</v>
      </c>
      <c r="R179">
        <v>24327576</v>
      </c>
    </row>
    <row r="180" spans="1:18" x14ac:dyDescent="0.25">
      <c r="A180">
        <v>2012</v>
      </c>
      <c r="B180" t="s">
        <v>10</v>
      </c>
      <c r="C180">
        <v>3053666</v>
      </c>
      <c r="D180">
        <v>2.7184810000000001</v>
      </c>
      <c r="F180">
        <f>C180/SUM(C178:C185)</f>
        <v>0.12552282233133297</v>
      </c>
      <c r="K180">
        <v>6.7887199999999998E-3</v>
      </c>
      <c r="L180">
        <v>0.12552282200000001</v>
      </c>
      <c r="R180">
        <v>24327576</v>
      </c>
    </row>
    <row r="181" spans="1:18" x14ac:dyDescent="0.25">
      <c r="A181">
        <v>2012</v>
      </c>
      <c r="B181" t="s">
        <v>11</v>
      </c>
      <c r="C181">
        <v>8722384</v>
      </c>
      <c r="F181">
        <f>C181/SUM(C178:C185)</f>
        <v>0.35853896828849696</v>
      </c>
      <c r="L181">
        <v>0.35853896800000001</v>
      </c>
      <c r="R181">
        <v>24327576</v>
      </c>
    </row>
    <row r="182" spans="1:18" x14ac:dyDescent="0.25">
      <c r="A182">
        <v>2012</v>
      </c>
      <c r="B182" t="s">
        <v>12</v>
      </c>
      <c r="C182">
        <v>197427</v>
      </c>
      <c r="D182">
        <v>3.3489469999999999</v>
      </c>
      <c r="E182">
        <f xml:space="preserve"> D178*(C178/(C178+C182)) + D182*(C182/(C178+C182))</f>
        <v>1.7901884989880514</v>
      </c>
      <c r="F182">
        <f>C182/SUM(C178:C185)</f>
        <v>8.1153584722127685E-3</v>
      </c>
      <c r="K182">
        <v>4.3890699999999999E-4</v>
      </c>
      <c r="L182">
        <v>8.1153579999999996E-3</v>
      </c>
      <c r="R182">
        <v>24327576</v>
      </c>
    </row>
    <row r="183" spans="1:18" x14ac:dyDescent="0.25">
      <c r="A183">
        <v>2012</v>
      </c>
      <c r="B183" t="s">
        <v>13</v>
      </c>
      <c r="C183">
        <v>737526</v>
      </c>
      <c r="D183">
        <v>4.1924070000000002</v>
      </c>
      <c r="E183">
        <f xml:space="preserve"> D179*(C179/(C179+C183)) + D183*(C183/(C179+C183))</f>
        <v>2.7562805011448419</v>
      </c>
      <c r="F183">
        <f>C183/SUM(C178:C185)</f>
        <v>3.0316460628876465E-2</v>
      </c>
      <c r="K183">
        <v>1.6396220000000001E-3</v>
      </c>
      <c r="L183">
        <v>3.0316460999999999E-2</v>
      </c>
      <c r="R183">
        <v>24327576</v>
      </c>
    </row>
    <row r="184" spans="1:18" x14ac:dyDescent="0.25">
      <c r="A184">
        <v>2012</v>
      </c>
      <c r="B184" t="s">
        <v>14</v>
      </c>
      <c r="C184">
        <v>2331124</v>
      </c>
      <c r="D184">
        <v>6.4193829999999998</v>
      </c>
      <c r="E184">
        <f xml:space="preserve"> D180*(C180/(C180+C184)) + D184*(C184/(C180+C184))</f>
        <v>4.3206347467288415</v>
      </c>
      <c r="F184">
        <f>C184/SUM(C178:C185)</f>
        <v>9.5822288254283947E-2</v>
      </c>
      <c r="K184">
        <v>5.1824100000000001E-3</v>
      </c>
      <c r="L184">
        <v>9.5822288000000005E-2</v>
      </c>
      <c r="R184">
        <v>24327576</v>
      </c>
    </row>
    <row r="185" spans="1:18" x14ac:dyDescent="0.25">
      <c r="A185">
        <v>2012</v>
      </c>
      <c r="B185" t="s">
        <v>15</v>
      </c>
      <c r="C185">
        <v>1055120</v>
      </c>
      <c r="F185">
        <f>C185/SUM(C178:C185)</f>
        <v>4.3371357672461898E-2</v>
      </c>
      <c r="L185">
        <v>4.3371357999999999E-2</v>
      </c>
      <c r="R185">
        <v>24327576</v>
      </c>
    </row>
    <row r="186" spans="1:18" x14ac:dyDescent="0.25">
      <c r="A186">
        <v>2012</v>
      </c>
      <c r="B186" t="s">
        <v>16</v>
      </c>
      <c r="C186">
        <v>7138976</v>
      </c>
      <c r="D186">
        <v>2.1452559999999998</v>
      </c>
      <c r="F186">
        <f>C186/SUM(C186:C193)</f>
        <v>0.32509603662472586</v>
      </c>
      <c r="G186">
        <f t="shared" ref="G186:G190" si="190">F186-F178</f>
        <v>0.11211530233373032</v>
      </c>
      <c r="H186">
        <f t="shared" ref="H186" si="191">G186-$G$10</f>
        <v>-0.15323988192473284</v>
      </c>
      <c r="I186">
        <f>LN(C186/C178)</f>
        <v>0.32051239365513007</v>
      </c>
      <c r="K186">
        <v>1.5870927999999999E-2</v>
      </c>
      <c r="L186">
        <v>0.325096037</v>
      </c>
      <c r="M186">
        <f>LN(D186/D178)</f>
        <v>0.21467862982045705</v>
      </c>
      <c r="N186">
        <f t="shared" ref="N186" si="192">M186-$M$10</f>
        <v>3.8670115677829131E-2</v>
      </c>
      <c r="R186">
        <v>21959591</v>
      </c>
    </row>
    <row r="187" spans="1:18" x14ac:dyDescent="0.25">
      <c r="A187">
        <v>2012</v>
      </c>
      <c r="B187" t="s">
        <v>17</v>
      </c>
      <c r="C187">
        <v>6250798</v>
      </c>
      <c r="D187">
        <v>2.530176</v>
      </c>
      <c r="F187">
        <f>C187/SUM(C186:C193)</f>
        <v>0.28465001921028493</v>
      </c>
      <c r="G187">
        <f t="shared" si="190"/>
        <v>0.15931800914894548</v>
      </c>
      <c r="H187">
        <f t="shared" ref="H187" si="193">G187-$G$11</f>
        <v>-2.0482440451110473E-2</v>
      </c>
      <c r="I187">
        <f>LN(C187/C179)</f>
        <v>0.7178875961895177</v>
      </c>
      <c r="K187">
        <v>1.3896386E-2</v>
      </c>
      <c r="L187">
        <v>0.28465001899999998</v>
      </c>
      <c r="M187">
        <f>LN(D187/D179)</f>
        <v>4.9119899149043716E-2</v>
      </c>
      <c r="N187">
        <f t="shared" ref="N187" si="194">M187-$M$11</f>
        <v>5.1249211798408065E-2</v>
      </c>
      <c r="R187">
        <v>21959591</v>
      </c>
    </row>
    <row r="188" spans="1:18" x14ac:dyDescent="0.25">
      <c r="A188">
        <v>2012</v>
      </c>
      <c r="B188" t="s">
        <v>18</v>
      </c>
      <c r="C188">
        <v>2589468</v>
      </c>
      <c r="D188">
        <v>3.1114920000000001</v>
      </c>
      <c r="F188">
        <f>C188/SUM(C186:C193)</f>
        <v>0.11791968256603687</v>
      </c>
      <c r="G188">
        <f t="shared" si="190"/>
        <v>-7.6031397652960991E-3</v>
      </c>
      <c r="H188">
        <f t="shared" ref="H188" si="195">G188-$G$12</f>
        <v>-5.6969853992992162E-2</v>
      </c>
      <c r="I188">
        <f>LN(C188/C180)</f>
        <v>-0.16489038684069895</v>
      </c>
      <c r="K188">
        <v>5.7567440000000003E-3</v>
      </c>
      <c r="L188">
        <v>0.117919683</v>
      </c>
      <c r="M188">
        <f>LN(D188/D180)</f>
        <v>0.13502908548566059</v>
      </c>
      <c r="N188">
        <f t="shared" ref="N188" si="196">M188-$M$12</f>
        <v>-0.11428481159168788</v>
      </c>
      <c r="R188">
        <v>21959591</v>
      </c>
    </row>
    <row r="189" spans="1:18" x14ac:dyDescent="0.25">
      <c r="A189">
        <v>2012</v>
      </c>
      <c r="B189" t="s">
        <v>19</v>
      </c>
      <c r="C189">
        <v>1512045</v>
      </c>
      <c r="F189">
        <f>C189/SUM(C186:C193)</f>
        <v>6.8855790620144061E-2</v>
      </c>
      <c r="G189">
        <f t="shared" si="190"/>
        <v>-0.28968317766835289</v>
      </c>
      <c r="H189">
        <f t="shared" ref="H189" si="197">G189-$G$13</f>
        <v>0.29956385759942966</v>
      </c>
      <c r="L189">
        <v>6.8855791E-2</v>
      </c>
      <c r="R189">
        <v>21959591</v>
      </c>
    </row>
    <row r="190" spans="1:18" x14ac:dyDescent="0.25">
      <c r="A190">
        <v>2012</v>
      </c>
      <c r="B190" t="s">
        <v>20</v>
      </c>
      <c r="C190">
        <v>431007</v>
      </c>
      <c r="D190">
        <v>3.228694</v>
      </c>
      <c r="E190">
        <f xml:space="preserve"> D186*(C186/(C186+C190)) + D190*(C190/(C186+C190))</f>
        <v>2.2069429763202901</v>
      </c>
      <c r="F190">
        <f>C190/SUM(C186:C193)</f>
        <v>1.9627278121892161E-2</v>
      </c>
      <c r="G190">
        <f t="shared" si="190"/>
        <v>1.1511919649679393E-2</v>
      </c>
      <c r="H190">
        <f t="shared" ref="H190" si="198">G190-$G$14</f>
        <v>4.0561230851567298E-3</v>
      </c>
      <c r="I190">
        <f>LN(C190/C182)</f>
        <v>0.78075543550955417</v>
      </c>
      <c r="J190">
        <f>LN((C186+C190)/(C178+C182))</f>
        <v>0.34173816307746613</v>
      </c>
      <c r="K190">
        <v>9.5818800000000001E-4</v>
      </c>
      <c r="L190">
        <v>1.9627278000000001E-2</v>
      </c>
      <c r="M190">
        <f>LN(D190/D182)</f>
        <v>-3.6568246963193628E-2</v>
      </c>
      <c r="N190">
        <f t="shared" ref="N190" si="199">M190-$M$14</f>
        <v>-0.77578862801271409</v>
      </c>
      <c r="O190">
        <f t="shared" ref="O190:O192" si="200">LN((D190*(C190/(C190+C186)) + D186*(C186/(C190+C186)))/(D182*(C182/(C182+C178)) + D178*(C178/(C182+C178))))</f>
        <v>0.20928736829153466</v>
      </c>
      <c r="P190">
        <f t="shared" ref="P190" si="201">O190-$O$14</f>
        <v>1.3849704945275598E-2</v>
      </c>
      <c r="Q190">
        <f>LN((D186*(C186/(C186+C190)) + D190*(C190/(C186+C190)))/(D178*(C178/(C178+C182)) + D182*(C182/(C178+C182))))</f>
        <v>0.20928736829153466</v>
      </c>
      <c r="R190">
        <v>21959591</v>
      </c>
    </row>
    <row r="191" spans="1:18" x14ac:dyDescent="0.25">
      <c r="A191">
        <v>2012</v>
      </c>
      <c r="B191" t="s">
        <v>21</v>
      </c>
      <c r="C191">
        <v>903469</v>
      </c>
      <c r="D191">
        <v>5.0768319999999996</v>
      </c>
      <c r="E191">
        <f xml:space="preserve"> D187*(C187/(C187+C191)) + D191*(C191/(C187+C191))</f>
        <v>2.8517777447579187</v>
      </c>
      <c r="F191">
        <f>C191/SUM(C186:C193)</f>
        <v>4.1142341858734985E-2</v>
      </c>
      <c r="G191">
        <f t="shared" si="152"/>
        <v>1.082588122985852E-2</v>
      </c>
      <c r="H191">
        <f t="shared" ref="H191" si="202">G191-$G$15</f>
        <v>-4.3342873860579712E-3</v>
      </c>
      <c r="I191">
        <f>LN(C191/C183)</f>
        <v>0.20294045660107168</v>
      </c>
      <c r="J191">
        <f>LN((C187+C191)/(C179+C183))</f>
        <v>0.63625364762730485</v>
      </c>
      <c r="K191">
        <v>2.008536E-3</v>
      </c>
      <c r="L191">
        <v>4.1142341999999998E-2</v>
      </c>
      <c r="M191">
        <f>LN(D191/D183)</f>
        <v>0.19141241300953829</v>
      </c>
      <c r="N191">
        <f t="shared" ref="N191" si="203">M191-$M$15</f>
        <v>0.2355437522854352</v>
      </c>
      <c r="O191">
        <f t="shared" si="200"/>
        <v>3.4060443580568284E-2</v>
      </c>
      <c r="P191">
        <f t="shared" ref="P191" si="204">O191-$O$15</f>
        <v>4.7199654152568618E-2</v>
      </c>
      <c r="Q191">
        <f>LN((D187*(C187/(C187+C191)) + D191*(C191/(C187+C191)))/(D179*(C179/(C179+C183)) + D183*(C183/(C179+C183))))</f>
        <v>3.4060443580568284E-2</v>
      </c>
      <c r="R191">
        <v>21959591</v>
      </c>
    </row>
    <row r="192" spans="1:18" x14ac:dyDescent="0.25">
      <c r="A192">
        <v>2012</v>
      </c>
      <c r="B192" t="s">
        <v>22</v>
      </c>
      <c r="C192">
        <v>2737338</v>
      </c>
      <c r="D192">
        <v>7.5721759999999998</v>
      </c>
      <c r="E192">
        <f xml:space="preserve"> D188*(C188/(C188+C192)) + D192*(C192/(C188+C192))</f>
        <v>5.4037474001763908</v>
      </c>
      <c r="F192">
        <f>C192/SUM(C186:C193)</f>
        <v>0.1246534145376387</v>
      </c>
      <c r="G192">
        <f t="shared" si="152"/>
        <v>2.8831126283354755E-2</v>
      </c>
      <c r="H192">
        <f t="shared" ref="H192" si="205">G192-$G$16</f>
        <v>-5.2203893903103774E-2</v>
      </c>
      <c r="I192">
        <f>LN(C192/C184)</f>
        <v>0.1606353606173794</v>
      </c>
      <c r="J192">
        <f>LN((C188+C192)/(C180+C184))</f>
        <v>-1.0826503608422321E-2</v>
      </c>
      <c r="K192">
        <v>6.0854799999999999E-3</v>
      </c>
      <c r="L192">
        <v>0.124653415</v>
      </c>
      <c r="M192">
        <f>LN(D192/D184)</f>
        <v>0.16515846944134308</v>
      </c>
      <c r="N192">
        <f t="shared" ref="N192" si="206">M192-$M$16</f>
        <v>-0.16147898894313564</v>
      </c>
      <c r="O192">
        <f t="shared" si="200"/>
        <v>0.2236903523091687</v>
      </c>
      <c r="P192">
        <f t="shared" ref="P192" si="207">O192-$O$16</f>
        <v>-0.17232613511859132</v>
      </c>
      <c r="Q192">
        <f>LN((D188*(C188/(C188+C192)) + D192*(C192/(C188+C192)))/(D180*(C180/(C180+C184)) + D184*(C184/(C180+C184))))</f>
        <v>0.2236903523091687</v>
      </c>
      <c r="R192">
        <v>21959591</v>
      </c>
    </row>
    <row r="193" spans="1:18" x14ac:dyDescent="0.25">
      <c r="A193">
        <v>2012</v>
      </c>
      <c r="B193" t="s">
        <v>23</v>
      </c>
      <c r="C193">
        <v>396490</v>
      </c>
      <c r="F193">
        <f>C193/SUM(C186:C193)</f>
        <v>1.8055436460542456E-2</v>
      </c>
      <c r="G193">
        <f t="shared" si="152"/>
        <v>-2.5315921211919442E-2</v>
      </c>
      <c r="H193">
        <f t="shared" ref="H193" si="208">G193-$G$17</f>
        <v>-1.6389623026589185E-2</v>
      </c>
      <c r="L193">
        <v>1.8055436000000001E-2</v>
      </c>
      <c r="R193">
        <v>21959591</v>
      </c>
    </row>
    <row r="194" spans="1:18" x14ac:dyDescent="0.25">
      <c r="A194">
        <v>2014</v>
      </c>
      <c r="B194" t="s">
        <v>8</v>
      </c>
      <c r="C194">
        <v>4569364</v>
      </c>
      <c r="D194">
        <v>1.7262139999999999</v>
      </c>
      <c r="F194">
        <f>C194/SUM(C194:C201)</f>
        <v>0.17970324465743007</v>
      </c>
      <c r="K194">
        <v>1.0088913999999999E-2</v>
      </c>
      <c r="L194">
        <v>0.17970324500000001</v>
      </c>
      <c r="R194">
        <v>25427276</v>
      </c>
    </row>
    <row r="195" spans="1:18" x14ac:dyDescent="0.25">
      <c r="A195">
        <v>2014</v>
      </c>
      <c r="B195" t="s">
        <v>9</v>
      </c>
      <c r="C195">
        <v>3258417</v>
      </c>
      <c r="D195">
        <v>2.4145029999999998</v>
      </c>
      <c r="F195">
        <f>C195/SUM(C194:C201)</f>
        <v>0.12814652265543505</v>
      </c>
      <c r="K195">
        <v>7.1944130000000002E-3</v>
      </c>
      <c r="L195">
        <v>0.12814652300000001</v>
      </c>
      <c r="R195">
        <v>25427276</v>
      </c>
    </row>
    <row r="196" spans="1:18" x14ac:dyDescent="0.25">
      <c r="A196">
        <v>2014</v>
      </c>
      <c r="B196" t="s">
        <v>10</v>
      </c>
      <c r="C196">
        <v>2851191</v>
      </c>
      <c r="D196">
        <v>2.6173000000000002</v>
      </c>
      <c r="F196">
        <f>C196/SUM(C194:C201)</f>
        <v>0.11213120115579821</v>
      </c>
      <c r="K196">
        <v>6.295279E-3</v>
      </c>
      <c r="L196">
        <v>0.112131201</v>
      </c>
      <c r="R196">
        <v>25427276</v>
      </c>
    </row>
    <row r="197" spans="1:18" x14ac:dyDescent="0.25">
      <c r="A197">
        <v>2014</v>
      </c>
      <c r="B197" t="s">
        <v>11</v>
      </c>
      <c r="C197">
        <v>9733021</v>
      </c>
      <c r="F197">
        <f>C197/SUM(C194:C201)</f>
        <v>0.38277875302096853</v>
      </c>
      <c r="L197">
        <v>0.38277875300000003</v>
      </c>
      <c r="R197">
        <v>25427276</v>
      </c>
    </row>
    <row r="198" spans="1:18" x14ac:dyDescent="0.25">
      <c r="A198">
        <v>2014</v>
      </c>
      <c r="B198" t="s">
        <v>12</v>
      </c>
      <c r="C198">
        <v>259711</v>
      </c>
      <c r="D198">
        <v>2.9667020000000002</v>
      </c>
      <c r="E198">
        <f xml:space="preserve"> D194*(C194/(C194+C198)) + D198*(C198/(C194+C198))</f>
        <v>1.7929283042856032</v>
      </c>
      <c r="F198">
        <f>C198/SUM(C194:C201)</f>
        <v>1.0213874266358693E-2</v>
      </c>
      <c r="K198">
        <v>5.7342799999999996E-4</v>
      </c>
      <c r="L198">
        <v>1.0213874E-2</v>
      </c>
      <c r="R198">
        <v>25427276</v>
      </c>
    </row>
    <row r="199" spans="1:18" x14ac:dyDescent="0.25">
      <c r="A199">
        <v>2014</v>
      </c>
      <c r="B199" t="s">
        <v>13</v>
      </c>
      <c r="C199">
        <v>822132</v>
      </c>
      <c r="D199">
        <v>5.6007379999999998</v>
      </c>
      <c r="E199">
        <f xml:space="preserve"> D195*(C195/(C195+C199)) + D199*(C199/(C195+C199))</f>
        <v>3.0564523438309403</v>
      </c>
      <c r="F199">
        <f>C199/SUM(C194:C201)</f>
        <v>3.2332680858146189E-2</v>
      </c>
      <c r="K199">
        <v>1.815224E-3</v>
      </c>
      <c r="L199">
        <v>3.2332681000000002E-2</v>
      </c>
      <c r="R199">
        <v>25427276</v>
      </c>
    </row>
    <row r="200" spans="1:18" x14ac:dyDescent="0.25">
      <c r="A200">
        <v>2014</v>
      </c>
      <c r="B200" t="s">
        <v>14</v>
      </c>
      <c r="C200">
        <v>2587257</v>
      </c>
      <c r="D200">
        <v>6.1865519999999998</v>
      </c>
      <c r="E200">
        <f xml:space="preserve"> D196*(C196/(C196+C200)) + D200*(C200/(C196+C200))</f>
        <v>4.3153160924153369</v>
      </c>
      <c r="F200">
        <f>C200/SUM(C194:C201)</f>
        <v>0.10175124539490585</v>
      </c>
      <c r="K200">
        <v>5.7125270000000002E-3</v>
      </c>
      <c r="L200">
        <v>0.101751245</v>
      </c>
      <c r="R200">
        <v>25427276</v>
      </c>
    </row>
    <row r="201" spans="1:18" x14ac:dyDescent="0.25">
      <c r="A201">
        <v>2014</v>
      </c>
      <c r="B201" t="s">
        <v>15</v>
      </c>
      <c r="C201">
        <v>1346183</v>
      </c>
      <c r="F201">
        <f>C201/SUM(C194:C201)</f>
        <v>5.2942477990957429E-2</v>
      </c>
      <c r="L201">
        <v>5.2942478000000001E-2</v>
      </c>
      <c r="R201">
        <v>25427276</v>
      </c>
    </row>
    <row r="202" spans="1:18" x14ac:dyDescent="0.25">
      <c r="A202">
        <v>2014</v>
      </c>
      <c r="B202" t="s">
        <v>16</v>
      </c>
      <c r="C202">
        <v>7033890</v>
      </c>
      <c r="D202">
        <v>2.2119599999999999</v>
      </c>
      <c r="F202">
        <f>C202/SUM(C202:C209)</f>
        <v>0.31255223912033253</v>
      </c>
      <c r="G202">
        <f t="shared" ref="G202:G206" si="209">F202-F194</f>
        <v>0.13284899446290246</v>
      </c>
      <c r="H202">
        <f t="shared" ref="H202" si="210">G202-$G$10</f>
        <v>-0.1325061897955607</v>
      </c>
      <c r="I202">
        <f>LN(C202/C194)</f>
        <v>0.43136586887026301</v>
      </c>
      <c r="K202">
        <v>1.5530458E-2</v>
      </c>
      <c r="L202">
        <v>0.31255223900000001</v>
      </c>
      <c r="M202">
        <f>LN(D202/D194)</f>
        <v>0.24794842924333255</v>
      </c>
      <c r="N202">
        <f t="shared" ref="N202" si="211">M202-$M$10</f>
        <v>7.1939915100704632E-2</v>
      </c>
      <c r="R202">
        <v>22504686</v>
      </c>
    </row>
    <row r="203" spans="1:18" x14ac:dyDescent="0.25">
      <c r="A203">
        <v>2014</v>
      </c>
      <c r="B203" t="s">
        <v>17</v>
      </c>
      <c r="C203">
        <v>6321919</v>
      </c>
      <c r="D203">
        <v>2.5068609999999998</v>
      </c>
      <c r="F203">
        <f>C203/SUM(C202:C209)</f>
        <v>0.2809156724070711</v>
      </c>
      <c r="G203">
        <f t="shared" si="209"/>
        <v>0.15276914975163605</v>
      </c>
      <c r="H203">
        <f t="shared" ref="H203" si="212">G203-$G$11</f>
        <v>-2.7031299848419899E-2</v>
      </c>
      <c r="I203">
        <f>LN(C203/C195)</f>
        <v>0.66278130668719493</v>
      </c>
      <c r="K203">
        <v>1.3958463000000001E-2</v>
      </c>
      <c r="L203">
        <v>0.28091567200000001</v>
      </c>
      <c r="M203">
        <f>LN(D203/D195)</f>
        <v>3.7537904060394672E-2</v>
      </c>
      <c r="N203">
        <f t="shared" ref="N203" si="213">M203-$M$11</f>
        <v>3.9667216709759021E-2</v>
      </c>
      <c r="R203">
        <v>22504686</v>
      </c>
    </row>
    <row r="204" spans="1:18" x14ac:dyDescent="0.25">
      <c r="A204">
        <v>2014</v>
      </c>
      <c r="B204" t="s">
        <v>18</v>
      </c>
      <c r="C204">
        <v>2768903</v>
      </c>
      <c r="D204">
        <v>3.1291739999999999</v>
      </c>
      <c r="F204">
        <f>C204/SUM(C202:C209)</f>
        <v>0.12303673110569061</v>
      </c>
      <c r="G204">
        <f t="shared" si="209"/>
        <v>1.0905529949892398E-2</v>
      </c>
      <c r="H204">
        <f t="shared" ref="H204" si="214">G204-$G$12</f>
        <v>-3.8461184277803664E-2</v>
      </c>
      <c r="I204">
        <f>LN(C204/C196)</f>
        <v>-2.9285588845481495E-2</v>
      </c>
      <c r="K204">
        <v>6.1135920000000002E-3</v>
      </c>
      <c r="L204">
        <v>0.123036731</v>
      </c>
      <c r="M204">
        <f>LN(D204/D196)</f>
        <v>0.17862581990509702</v>
      </c>
      <c r="N204">
        <f t="shared" ref="N204" si="215">M204-$M$12</f>
        <v>-7.0688077172251451E-2</v>
      </c>
      <c r="R204">
        <v>22504686</v>
      </c>
    </row>
    <row r="205" spans="1:18" x14ac:dyDescent="0.25">
      <c r="A205">
        <v>2014</v>
      </c>
      <c r="B205" t="s">
        <v>19</v>
      </c>
      <c r="C205">
        <v>1533353</v>
      </c>
      <c r="F205">
        <f>C205/SUM(C202:C209)</f>
        <v>6.8134832007876053E-2</v>
      </c>
      <c r="G205">
        <f t="shared" si="209"/>
        <v>-0.31464392101309246</v>
      </c>
      <c r="H205">
        <f t="shared" ref="H205" si="216">G205-$G$13</f>
        <v>0.27460311425469008</v>
      </c>
      <c r="L205">
        <v>6.8134832000000006E-2</v>
      </c>
      <c r="R205">
        <v>22504686</v>
      </c>
    </row>
    <row r="206" spans="1:18" x14ac:dyDescent="0.25">
      <c r="A206">
        <v>2014</v>
      </c>
      <c r="B206" t="s">
        <v>20</v>
      </c>
      <c r="C206">
        <v>435220</v>
      </c>
      <c r="D206">
        <v>3.3785759999999998</v>
      </c>
      <c r="E206">
        <f xml:space="preserve"> D202*(C202/(C202+C206)) + D206*(C206/(C202+C206))</f>
        <v>2.2799379271586577</v>
      </c>
      <c r="F206">
        <f>C206/SUM(C202:C209)</f>
        <v>1.9339083424669865E-2</v>
      </c>
      <c r="G206">
        <f t="shared" si="209"/>
        <v>9.1252091583111719E-3</v>
      </c>
      <c r="H206">
        <f t="shared" ref="H206" si="217">G206-$G$14</f>
        <v>1.6694125937885091E-3</v>
      </c>
      <c r="I206">
        <f>LN(C206/C198)</f>
        <v>0.51628217603119031</v>
      </c>
      <c r="J206">
        <f>LN((C202+C206)/(C194+C198))</f>
        <v>0.4361209108703108</v>
      </c>
      <c r="K206">
        <v>9.6094300000000002E-4</v>
      </c>
      <c r="L206">
        <v>1.9339083E-2</v>
      </c>
      <c r="M206">
        <f>LN(D206/D198)</f>
        <v>0.13000342083583311</v>
      </c>
      <c r="N206">
        <f t="shared" ref="N206" si="218">M206-$M$14</f>
        <v>-0.60921696021368743</v>
      </c>
      <c r="O206">
        <f t="shared" ref="O206:O208" si="219">LN((D206*(C206/(C206+C202)) + D202*(C202/(C206+C202)))/(D198*(C198/(C198+C194)) + D194*(C194/(C198+C194))))</f>
        <v>0.24029801029713918</v>
      </c>
      <c r="P206">
        <f t="shared" ref="P206" si="220">O206-$O$14</f>
        <v>4.486034695088012E-2</v>
      </c>
      <c r="Q206">
        <f>LN((D202*(C202/(C202+C206)) + D206*(C206/(C202+C206)))/(D194*(C194/(C194+C198)) + D198*(C198/(C194+C198))))</f>
        <v>0.24029801029713918</v>
      </c>
      <c r="R206">
        <v>22504686</v>
      </c>
    </row>
    <row r="207" spans="1:18" x14ac:dyDescent="0.25">
      <c r="A207">
        <v>2014</v>
      </c>
      <c r="B207" t="s">
        <v>21</v>
      </c>
      <c r="C207">
        <v>888070</v>
      </c>
      <c r="D207">
        <v>5.4313010000000004</v>
      </c>
      <c r="E207">
        <f xml:space="preserve"> D203*(C203/(C203+C207)) + D207*(C207/(C203+C207))</f>
        <v>2.8670706245639206</v>
      </c>
      <c r="F207">
        <f>C207/SUM(C202:C209)</f>
        <v>3.9461559250371231E-2</v>
      </c>
      <c r="G207">
        <f t="shared" si="152"/>
        <v>7.1288783922250423E-3</v>
      </c>
      <c r="H207">
        <f t="shared" ref="H207" si="221">G207-$G$15</f>
        <v>-8.031290223691449E-3</v>
      </c>
      <c r="I207">
        <f>LN(C207/C199)</f>
        <v>7.7149602608605275E-2</v>
      </c>
      <c r="J207">
        <f>LN((C203+C207)/(C195+C199))</f>
        <v>0.56923588744951337</v>
      </c>
      <c r="K207">
        <v>1.9608120000000001E-3</v>
      </c>
      <c r="L207">
        <v>3.9461559E-2</v>
      </c>
      <c r="M207">
        <f>LN(D207/D199)</f>
        <v>-3.0719674681369061E-2</v>
      </c>
      <c r="N207">
        <f t="shared" ref="N207" si="222">M207-$M$15</f>
        <v>1.3411664594527854E-2</v>
      </c>
      <c r="O207">
        <f t="shared" si="219"/>
        <v>-6.3964058410694483E-2</v>
      </c>
      <c r="P207">
        <f t="shared" ref="P207" si="223">O207-$O$15</f>
        <v>-5.0824847838694148E-2</v>
      </c>
      <c r="Q207">
        <f>LN((D203*(C203/(C203+C207)) + D207*(C207/(C203+C207)))/(D195*(C195/(C195+C199)) + D199*(C199/(C195+C199))))</f>
        <v>-6.3964058410694483E-2</v>
      </c>
      <c r="R207">
        <v>22504686</v>
      </c>
    </row>
    <row r="208" spans="1:18" x14ac:dyDescent="0.25">
      <c r="A208">
        <v>2014</v>
      </c>
      <c r="B208" t="s">
        <v>22</v>
      </c>
      <c r="C208">
        <v>3043109</v>
      </c>
      <c r="D208">
        <v>8.6420929999999991</v>
      </c>
      <c r="E208">
        <f xml:space="preserve"> D204*(C204/(C204+C208)) + D208*(C208/(C204+C208))</f>
        <v>6.0156810177368865</v>
      </c>
      <c r="F208">
        <f>C208/SUM(C202:C209)</f>
        <v>0.13522112683553994</v>
      </c>
      <c r="G208">
        <f t="shared" si="152"/>
        <v>3.3469881440634092E-2</v>
      </c>
      <c r="H208">
        <f t="shared" ref="H208" si="224">G208-$G$16</f>
        <v>-4.7565138745824437E-2</v>
      </c>
      <c r="I208">
        <f>LN(C208/C200)</f>
        <v>0.16228144904997088</v>
      </c>
      <c r="J208">
        <f>LN((C204+C208)/(C196+C200))</f>
        <v>6.6433084353546695E-2</v>
      </c>
      <c r="K208">
        <v>6.7190239999999997E-3</v>
      </c>
      <c r="L208">
        <v>0.135221127</v>
      </c>
      <c r="M208">
        <f>LN(D208/D200)</f>
        <v>0.33426689481424193</v>
      </c>
      <c r="N208">
        <f t="shared" ref="N208" si="225">M208-$M$16</f>
        <v>7.6294364297632145E-3</v>
      </c>
      <c r="O208">
        <f t="shared" si="219"/>
        <v>0.33219898674602361</v>
      </c>
      <c r="P208">
        <f t="shared" ref="P208" si="226">O208-$O$16</f>
        <v>-6.3817500681736417E-2</v>
      </c>
      <c r="Q208">
        <f>LN((D204*(C204/(C204+C208)) + D208*(C208/(C204+C208)))/(D196*(C196/(C196+C200)) + D200*(C200/(C196+C200))))</f>
        <v>0.33219898674602361</v>
      </c>
      <c r="R208">
        <v>22504686</v>
      </c>
    </row>
    <row r="209" spans="1:18" x14ac:dyDescent="0.25">
      <c r="A209">
        <v>2014</v>
      </c>
      <c r="B209" t="s">
        <v>23</v>
      </c>
      <c r="C209">
        <v>480222</v>
      </c>
      <c r="F209">
        <f>C209/SUM(C202:C209)</f>
        <v>2.1338755848448628E-2</v>
      </c>
      <c r="G209">
        <f t="shared" si="152"/>
        <v>-3.1603722142508797E-2</v>
      </c>
      <c r="H209">
        <f t="shared" ref="H209" si="227">G209-$G$17</f>
        <v>-2.267742395717854E-2</v>
      </c>
      <c r="L209">
        <v>2.1338756E-2</v>
      </c>
      <c r="R209">
        <v>22504686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dataset_qp_lowestnest_acrosstim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OKmd opofKK</dc:creator>
  <cp:lastModifiedBy>OKmd opofKK</cp:lastModifiedBy>
  <dcterms:created xsi:type="dcterms:W3CDTF">2021-07-27T14:04:18Z</dcterms:created>
  <dcterms:modified xsi:type="dcterms:W3CDTF">2021-08-03T05:48:44Z</dcterms:modified>
</cp:coreProperties>
</file>