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ステータス一覧(魔法型)" sheetId="1" state="visible" r:id="rId2"/>
    <sheet name="ステータス一覧(物理型)" sheetId="2" state="visible" r:id="rId3"/>
    <sheet name="ステータス一覧(総合)" sheetId="3" state="visible" r:id="rId4"/>
    <sheet name="初期ステータス" sheetId="4" state="visible" r:id="rId5"/>
    <sheet name="度数分布" sheetId="5" state="visible" r:id="rId6"/>
    <sheet name="吸収計算機" sheetId="6" state="visible" r:id="rId7"/>
    <sheet name="転生時のアイテム収集" sheetId="7" state="visible" r:id="rId8"/>
    <sheet name="考察" sheetId="8" state="visible" r:id="rId9"/>
    <sheet name="転生経験値量" sheetId="9" state="visible" r:id="rId10"/>
    <sheet name="攻略記サイトマップ" sheetId="10" state="visible" r:id="rId11"/>
    <sheet name="転生RTAスコアボード" sheetId="11" state="visible" r:id="rId12"/>
    <sheet name="Sheet2" sheetId="12" state="visible" r:id="rId13"/>
  </sheets>
  <definedNames>
    <definedName function="false" hidden="true" localSheetId="0" name="_xlnm._FilterDatabase" vbProcedure="false">'ステータス一覧(魔法型)'!$A$1:$K$161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<sst xmlns="http://schemas.openxmlformats.org/spreadsheetml/2006/main" count="1762" uniqueCount="585">
  <si>
    <t xml:space="preserve">No.</t>
  </si>
  <si>
    <t xml:space="preserve">名前</t>
  </si>
  <si>
    <t xml:space="preserve">MHP</t>
  </si>
  <si>
    <t xml:space="preserve">MMP</t>
  </si>
  <si>
    <t xml:space="preserve">ATK</t>
  </si>
  <si>
    <t xml:space="preserve">DEF</t>
  </si>
  <si>
    <t xml:space="preserve">AGL</t>
  </si>
  <si>
    <t xml:space="preserve">MGC</t>
  </si>
  <si>
    <t xml:space="preserve">SPR</t>
  </si>
  <si>
    <t xml:space="preserve">TOTAL</t>
  </si>
  <si>
    <t xml:space="preserve">成長</t>
  </si>
  <si>
    <t xml:space="preserve">MGC+AGL効率</t>
  </si>
  <si>
    <t xml:space="preserve">魔法型育成効率</t>
  </si>
  <si>
    <t xml:space="preserve">魔法型育成効率       (全モンスター中順位)</t>
  </si>
  <si>
    <t xml:space="preserve">アクスリーダー</t>
  </si>
  <si>
    <t xml:space="preserve">C</t>
  </si>
  <si>
    <t xml:space="preserve">アシュラボーン</t>
  </si>
  <si>
    <t xml:space="preserve">アヌビス</t>
  </si>
  <si>
    <t xml:space="preserve">B</t>
  </si>
  <si>
    <t xml:space="preserve">アヌビスナイパー</t>
  </si>
  <si>
    <t xml:space="preserve">アマゾロス</t>
  </si>
  <si>
    <t xml:space="preserve">イビルシード</t>
  </si>
  <si>
    <t xml:space="preserve">ヴァルキリー</t>
  </si>
  <si>
    <t xml:space="preserve">ウィングドラゴン</t>
  </si>
  <si>
    <t xml:space="preserve">エジプトリ</t>
  </si>
  <si>
    <t xml:space="preserve">エルフ</t>
  </si>
  <si>
    <t xml:space="preserve">オクトマン</t>
  </si>
  <si>
    <t xml:space="preserve">オコリンボ</t>
  </si>
  <si>
    <t xml:space="preserve">オルトロス</t>
  </si>
  <si>
    <t xml:space="preserve">オーク</t>
  </si>
  <si>
    <t xml:space="preserve">オーディーン</t>
  </si>
  <si>
    <t xml:space="preserve">D</t>
  </si>
  <si>
    <t xml:space="preserve">カオスドラゴン</t>
  </si>
  <si>
    <t xml:space="preserve">カオスフィア</t>
  </si>
  <si>
    <t xml:space="preserve">カースドラゴン</t>
  </si>
  <si>
    <t xml:space="preserve">ギガオーク</t>
  </si>
  <si>
    <t xml:space="preserve">ギガデビル</t>
  </si>
  <si>
    <t xml:space="preserve">キメラタイガー</t>
  </si>
  <si>
    <t xml:space="preserve">キングアスラ</t>
  </si>
  <si>
    <t xml:space="preserve">キングアーサー</t>
  </si>
  <si>
    <t xml:space="preserve">キングヌー</t>
  </si>
  <si>
    <t xml:space="preserve">クラブアーマー</t>
  </si>
  <si>
    <t xml:space="preserve">グリフィン</t>
  </si>
  <si>
    <t xml:space="preserve">グリーンモンスタ</t>
  </si>
  <si>
    <t xml:space="preserve">クレイジラ</t>
  </si>
  <si>
    <t xml:space="preserve">グレイトドラゴン</t>
  </si>
  <si>
    <t xml:space="preserve">グール</t>
  </si>
  <si>
    <t xml:space="preserve">ケルベロス</t>
  </si>
  <si>
    <t xml:space="preserve">ケンタアーマー</t>
  </si>
  <si>
    <t xml:space="preserve">ケンタウロス</t>
  </si>
  <si>
    <t xml:space="preserve">ケンタリーダー</t>
  </si>
  <si>
    <t xml:space="preserve">ゴブリンアクス</t>
  </si>
  <si>
    <t xml:space="preserve">ゴブリンソード</t>
  </si>
  <si>
    <t xml:space="preserve">ゴブリンハンマー</t>
  </si>
  <si>
    <t xml:space="preserve">ゴブリンメイジ</t>
  </si>
  <si>
    <t xml:space="preserve">ゴーレム</t>
  </si>
  <si>
    <t xml:space="preserve">サソリン</t>
  </si>
  <si>
    <t xml:space="preserve">サタン</t>
  </si>
  <si>
    <t xml:space="preserve">サタンウォーリア</t>
  </si>
  <si>
    <t xml:space="preserve">しずく</t>
  </si>
  <si>
    <t xml:space="preserve">シャークドラゴン</t>
  </si>
  <si>
    <t xml:space="preserve">シルバーゴブリン</t>
  </si>
  <si>
    <t xml:space="preserve">スカルアーチャー</t>
  </si>
  <si>
    <t xml:space="preserve">スカルリーダー</t>
  </si>
  <si>
    <t xml:space="preserve">スケルトン</t>
  </si>
  <si>
    <t xml:space="preserve">スノービースト</t>
  </si>
  <si>
    <t xml:space="preserve">スフィンクス</t>
  </si>
  <si>
    <t xml:space="preserve">スライム</t>
  </si>
  <si>
    <t xml:space="preserve">ゾンビ</t>
  </si>
  <si>
    <t xml:space="preserve">ゾンビハンター</t>
  </si>
  <si>
    <t xml:space="preserve">ゾンビマージ</t>
  </si>
  <si>
    <t xml:space="preserve">ソードメタル</t>
  </si>
  <si>
    <t xml:space="preserve">ソードリーダー</t>
  </si>
  <si>
    <t xml:space="preserve">ダークエルフ</t>
  </si>
  <si>
    <t xml:space="preserve">ダークゴブリン</t>
  </si>
  <si>
    <t xml:space="preserve">ツインテール</t>
  </si>
  <si>
    <t xml:space="preserve">デスクラブ</t>
  </si>
  <si>
    <t xml:space="preserve">デスクロウ</t>
  </si>
  <si>
    <t xml:space="preserve">デビガメ</t>
  </si>
  <si>
    <t xml:space="preserve">デビル</t>
  </si>
  <si>
    <t xml:space="preserve">デビルアゲハ</t>
  </si>
  <si>
    <t xml:space="preserve">デビルウォーリア</t>
  </si>
  <si>
    <t xml:space="preserve">デビルうなぎ</t>
  </si>
  <si>
    <t xml:space="preserve">デビルエレメント</t>
  </si>
  <si>
    <t xml:space="preserve">デビルツリー</t>
  </si>
  <si>
    <t xml:space="preserve">デビルドラゴン</t>
  </si>
  <si>
    <t xml:space="preserve">デビル目玉</t>
  </si>
  <si>
    <t xml:space="preserve">ドラゴン</t>
  </si>
  <si>
    <t xml:space="preserve">ドラゴンゾンビ</t>
  </si>
  <si>
    <t xml:space="preserve">ドラゴンヘッド</t>
  </si>
  <si>
    <t xml:space="preserve">ドラゴンロード</t>
  </si>
  <si>
    <t xml:space="preserve">トルバドール</t>
  </si>
  <si>
    <t xml:space="preserve">トール</t>
  </si>
  <si>
    <t xml:space="preserve">はぐれスライム</t>
  </si>
  <si>
    <t xml:space="preserve">ハサミムカデ</t>
  </si>
  <si>
    <t xml:space="preserve">バステト</t>
  </si>
  <si>
    <t xml:space="preserve">バステトデビル</t>
  </si>
  <si>
    <t xml:space="preserve">バトルプラント</t>
  </si>
  <si>
    <t xml:space="preserve">バフォメット</t>
  </si>
  <si>
    <t xml:space="preserve">パラスアテネ</t>
  </si>
  <si>
    <t xml:space="preserve">ハンマーマン</t>
  </si>
  <si>
    <t xml:space="preserve">ハンマーメイド</t>
  </si>
  <si>
    <t xml:space="preserve">バーサメル</t>
  </si>
  <si>
    <t xml:space="preserve">バーサーカ</t>
  </si>
  <si>
    <t xml:space="preserve">ハーピー</t>
  </si>
  <si>
    <t xml:space="preserve">ビャッコ</t>
  </si>
  <si>
    <t xml:space="preserve">ビーストドラゴン</t>
  </si>
  <si>
    <t xml:space="preserve">ファイアヘッド</t>
  </si>
  <si>
    <t xml:space="preserve">プチシー</t>
  </si>
  <si>
    <t xml:space="preserve">A</t>
  </si>
  <si>
    <t xml:space="preserve">プチドラゴン</t>
  </si>
  <si>
    <t xml:space="preserve">プチリンボ</t>
  </si>
  <si>
    <t xml:space="preserve">フルメタル</t>
  </si>
  <si>
    <t xml:space="preserve">ヘビードラゴン</t>
  </si>
  <si>
    <t xml:space="preserve">マーマン</t>
  </si>
  <si>
    <t xml:space="preserve">マーメイソード</t>
  </si>
  <si>
    <t xml:space="preserve">ミイラ</t>
  </si>
  <si>
    <t xml:space="preserve">ミスゾンビ</t>
  </si>
  <si>
    <t xml:space="preserve">メイジミイラ</t>
  </si>
  <si>
    <t xml:space="preserve">メガファリンクス</t>
  </si>
  <si>
    <t xml:space="preserve">メタルスライム</t>
  </si>
  <si>
    <t xml:space="preserve">ゆきんこ</t>
  </si>
  <si>
    <t xml:space="preserve">ライウォリア</t>
  </si>
  <si>
    <t xml:space="preserve">リザードアクス</t>
  </si>
  <si>
    <t xml:space="preserve">リザードマン</t>
  </si>
  <si>
    <t xml:space="preserve">リザードマージ</t>
  </si>
  <si>
    <t xml:space="preserve">レディオーク</t>
  </si>
  <si>
    <t xml:space="preserve">レディデビル</t>
  </si>
  <si>
    <t xml:space="preserve">ロックドラゴン</t>
  </si>
  <si>
    <t xml:space="preserve">ワルキューレ</t>
  </si>
  <si>
    <t xml:space="preserve">ワーウルフ</t>
  </si>
  <si>
    <t xml:space="preserve">悪トパス</t>
  </si>
  <si>
    <t xml:space="preserve">闇の女王</t>
  </si>
  <si>
    <t xml:space="preserve">闇の鳥</t>
  </si>
  <si>
    <t xml:space="preserve">炎の女王</t>
  </si>
  <si>
    <t xml:space="preserve">火の子</t>
  </si>
  <si>
    <t xml:space="preserve">火の鳥</t>
  </si>
  <si>
    <t xml:space="preserve">火の精霊</t>
  </si>
  <si>
    <t xml:space="preserve">海の女王</t>
  </si>
  <si>
    <t xml:space="preserve">銀狼</t>
  </si>
  <si>
    <t xml:space="preserve">玄武</t>
  </si>
  <si>
    <t xml:space="preserve">光の女王</t>
  </si>
  <si>
    <t xml:space="preserve">屍の騎士</t>
  </si>
  <si>
    <t xml:space="preserve">屍の女王</t>
  </si>
  <si>
    <t xml:space="preserve">朱雀</t>
  </si>
  <si>
    <t xml:space="preserve">植物魔王</t>
  </si>
  <si>
    <t xml:space="preserve">触手目玉</t>
  </si>
  <si>
    <t xml:space="preserve">深海竜</t>
  </si>
  <si>
    <t xml:space="preserve">真竜</t>
  </si>
  <si>
    <t xml:space="preserve">人食い草</t>
  </si>
  <si>
    <t xml:space="preserve">人面切り株</t>
  </si>
  <si>
    <t xml:space="preserve">水の精霊</t>
  </si>
  <si>
    <t xml:space="preserve">世界樹</t>
  </si>
  <si>
    <t xml:space="preserve">青竜</t>
  </si>
  <si>
    <t xml:space="preserve">戦闘天使</t>
  </si>
  <si>
    <t xml:space="preserve">太陽の女王</t>
  </si>
  <si>
    <t xml:space="preserve">大地の精霊</t>
  </si>
  <si>
    <t xml:space="preserve">地獄神</t>
  </si>
  <si>
    <t xml:space="preserve">天界女戦士</t>
  </si>
  <si>
    <t xml:space="preserve">天界戦士</t>
  </si>
  <si>
    <t xml:space="preserve">天上神</t>
  </si>
  <si>
    <t xml:space="preserve">伝説の女王</t>
  </si>
  <si>
    <t xml:space="preserve">南海の戦士</t>
  </si>
  <si>
    <t xml:space="preserve">破壊神</t>
  </si>
  <si>
    <t xml:space="preserve">飛竜</t>
  </si>
  <si>
    <t xml:space="preserve">氷の女王</t>
  </si>
  <si>
    <t xml:space="preserve">氷結竜</t>
  </si>
  <si>
    <t xml:space="preserve">風の子</t>
  </si>
  <si>
    <t xml:space="preserve">風の精霊</t>
  </si>
  <si>
    <t xml:space="preserve">魔王</t>
  </si>
  <si>
    <t xml:space="preserve">魔界樹</t>
  </si>
  <si>
    <t xml:space="preserve">魔界女戦士</t>
  </si>
  <si>
    <t xml:space="preserve">魔界戦士</t>
  </si>
  <si>
    <t xml:space="preserve">魔女</t>
  </si>
  <si>
    <t xml:space="preserve">魔女剣士</t>
  </si>
  <si>
    <t xml:space="preserve">魔法使い</t>
  </si>
  <si>
    <t xml:space="preserve">溶岩竜</t>
  </si>
  <si>
    <t xml:space="preserve">神龍</t>
  </si>
  <si>
    <t xml:space="preserve">～1299</t>
  </si>
  <si>
    <t xml:space="preserve">1300～</t>
  </si>
  <si>
    <t xml:space="preserve">1400～</t>
  </si>
  <si>
    <t xml:space="preserve">1500～</t>
  </si>
  <si>
    <t xml:space="preserve">1550～</t>
  </si>
  <si>
    <t xml:space="preserve">1600～</t>
  </si>
  <si>
    <t xml:space="preserve">1700～</t>
  </si>
  <si>
    <t xml:space="preserve">ATK+AGL効率</t>
  </si>
  <si>
    <t xml:space="preserve">物理型育成効率</t>
  </si>
  <si>
    <t xml:space="preserve">全モンスター中順位</t>
  </si>
  <si>
    <t xml:space="preserve">1位～10位</t>
  </si>
  <si>
    <t xml:space="preserve">11位～20位</t>
  </si>
  <si>
    <t xml:space="preserve">21位～30位</t>
  </si>
  <si>
    <t xml:space="preserve">31位～50位</t>
  </si>
  <si>
    <t xml:space="preserve">51位～70位</t>
  </si>
  <si>
    <t xml:space="preserve">71位～100位</t>
  </si>
  <si>
    <t xml:space="preserve">101位～</t>
  </si>
  <si>
    <t xml:space="preserve">物理型効率順位</t>
  </si>
  <si>
    <t xml:space="preserve">魔法型効率順位</t>
  </si>
  <si>
    <t xml:space="preserve">吸収元</t>
  </si>
  <si>
    <t xml:space="preserve">吸収相手</t>
  </si>
  <si>
    <t xml:space="preserve">結果モンスター</t>
  </si>
  <si>
    <t xml:space="preserve">初期ST</t>
  </si>
  <si>
    <t xml:space="preserve">LV99ST</t>
  </si>
  <si>
    <t xml:space="preserve">+</t>
  </si>
  <si>
    <t xml:space="preserve">吸収後</t>
  </si>
  <si>
    <t xml:space="preserve">吸収結果(LV1)</t>
  </si>
  <si>
    <t xml:space="preserve">吸収結果(LV99)</t>
  </si>
  <si>
    <t xml:space="preserve">灰色=プレイヤー入力部分</t>
  </si>
  <si>
    <t xml:space="preserve">不思議の森</t>
  </si>
  <si>
    <t xml:space="preserve">スライムの牙</t>
  </si>
  <si>
    <t xml:space="preserve">精霊の冠</t>
  </si>
  <si>
    <t xml:space="preserve">ヘラクレス大兜</t>
  </si>
  <si>
    <t xml:space="preserve">玄武の甲羅</t>
  </si>
  <si>
    <t xml:space="preserve">冥界の衣</t>
  </si>
  <si>
    <t xml:space="preserve">雪の女王の衣</t>
  </si>
  <si>
    <t xml:space="preserve">闇鳥のマント</t>
  </si>
  <si>
    <t xml:space="preserve">幻獣の毛皮</t>
  </si>
  <si>
    <t xml:space="preserve">ドラゴンシールド</t>
  </si>
  <si>
    <t xml:space="preserve">メガファのヒレ</t>
  </si>
  <si>
    <t xml:space="preserve">不思議の洞窟</t>
  </si>
  <si>
    <t xml:space="preserve">悪魔の武器</t>
  </si>
  <si>
    <t xml:space="preserve">悪魔の首飾り</t>
  </si>
  <si>
    <t xml:space="preserve">悪魔の衣</t>
  </si>
  <si>
    <t xml:space="preserve">目玉の武器</t>
  </si>
  <si>
    <t xml:space="preserve">不思議な眼鏡</t>
  </si>
  <si>
    <t xml:space="preserve">目玉の衣</t>
  </si>
  <si>
    <t xml:space="preserve">目玉の盾</t>
  </si>
  <si>
    <t xml:space="preserve">惑わしの剣</t>
  </si>
  <si>
    <t xml:space="preserve">水でっぽう</t>
  </si>
  <si>
    <t xml:space="preserve">くらげの帽子</t>
  </si>
  <si>
    <t xml:space="preserve">不思議な石</t>
  </si>
  <si>
    <t xml:space="preserve">+0石無し</t>
  </si>
  <si>
    <t xml:space="preserve">200/297</t>
  </si>
  <si>
    <t xml:space="preserve">+0石有</t>
  </si>
  <si>
    <t xml:space="preserve">248/297</t>
  </si>
  <si>
    <t xml:space="preserve">+1石無し</t>
  </si>
  <si>
    <t xml:space="preserve">111/200</t>
  </si>
  <si>
    <t xml:space="preserve">+1石有</t>
  </si>
  <si>
    <t xml:space="preserve">108/200</t>
  </si>
  <si>
    <t xml:space="preserve">回数</t>
  </si>
  <si>
    <t xml:space="preserve">獲得量</t>
  </si>
  <si>
    <t xml:space="preserve">倍率</t>
  </si>
  <si>
    <t xml:space="preserve">0回</t>
  </si>
  <si>
    <t xml:space="preserve">1回</t>
  </si>
  <si>
    <t xml:space="preserve">2回</t>
  </si>
  <si>
    <t xml:space="preserve">3回</t>
  </si>
  <si>
    <t xml:space="preserve">4回</t>
  </si>
  <si>
    <t xml:space="preserve">5回</t>
  </si>
  <si>
    <t xml:space="preserve">6回</t>
  </si>
  <si>
    <t xml:space="preserve">7回</t>
  </si>
  <si>
    <t xml:space="preserve">8回</t>
  </si>
  <si>
    <t xml:space="preserve">9回</t>
  </si>
  <si>
    <t xml:space="preserve">10回</t>
  </si>
  <si>
    <t xml:space="preserve">11回</t>
  </si>
  <si>
    <t xml:space="preserve">12回</t>
  </si>
  <si>
    <t xml:space="preserve">13回</t>
  </si>
  <si>
    <t xml:space="preserve">14回</t>
  </si>
  <si>
    <t xml:space="preserve">15回</t>
  </si>
  <si>
    <t xml:space="preserve">16回</t>
  </si>
  <si>
    <t xml:space="preserve">17回</t>
  </si>
  <si>
    <t xml:space="preserve">18回</t>
  </si>
  <si>
    <t xml:space="preserve">19回</t>
  </si>
  <si>
    <t xml:space="preserve">20回</t>
  </si>
  <si>
    <t xml:space="preserve">21回</t>
  </si>
  <si>
    <t xml:space="preserve">22回</t>
  </si>
  <si>
    <t xml:space="preserve">23回</t>
  </si>
  <si>
    <t xml:space="preserve">24回</t>
  </si>
  <si>
    <t xml:space="preserve">25回</t>
  </si>
  <si>
    <t xml:space="preserve">26回</t>
  </si>
  <si>
    <t xml:space="preserve">27回</t>
  </si>
  <si>
    <t xml:space="preserve">28回</t>
  </si>
  <si>
    <t xml:space="preserve">29回</t>
  </si>
  <si>
    <t xml:space="preserve">30回</t>
  </si>
  <si>
    <t xml:space="preserve">31回</t>
  </si>
  <si>
    <t xml:space="preserve">32回</t>
  </si>
  <si>
    <t xml:space="preserve">33回</t>
  </si>
  <si>
    <t xml:space="preserve">34回</t>
  </si>
  <si>
    <t xml:space="preserve">35回</t>
  </si>
  <si>
    <t xml:space="preserve">36回</t>
  </si>
  <si>
    <t xml:space="preserve">37回</t>
  </si>
  <si>
    <t xml:space="preserve">38回</t>
  </si>
  <si>
    <t xml:space="preserve">39回</t>
  </si>
  <si>
    <t xml:space="preserve">40回</t>
  </si>
  <si>
    <t xml:space="preserve">41回</t>
  </si>
  <si>
    <t xml:space="preserve">42回</t>
  </si>
  <si>
    <t xml:space="preserve">43回</t>
  </si>
  <si>
    <t xml:space="preserve">44回</t>
  </si>
  <si>
    <t xml:space="preserve">45回</t>
  </si>
  <si>
    <t xml:space="preserve">46回</t>
  </si>
  <si>
    <t xml:space="preserve">47回</t>
  </si>
  <si>
    <t xml:space="preserve">48回</t>
  </si>
  <si>
    <t xml:space="preserve">49回</t>
  </si>
  <si>
    <t xml:space="preserve">50回</t>
  </si>
  <si>
    <t xml:space="preserve">51回</t>
  </si>
  <si>
    <t xml:space="preserve">52回</t>
  </si>
  <si>
    <t xml:space="preserve">53回</t>
  </si>
  <si>
    <t xml:space="preserve">54回</t>
  </si>
  <si>
    <t xml:space="preserve">55回</t>
  </si>
  <si>
    <t xml:space="preserve">56回</t>
  </si>
  <si>
    <t xml:space="preserve">57回</t>
  </si>
  <si>
    <t xml:space="preserve">58回</t>
  </si>
  <si>
    <t xml:space="preserve">59回</t>
  </si>
  <si>
    <t xml:space="preserve">60回</t>
  </si>
  <si>
    <t xml:space="preserve">61回</t>
  </si>
  <si>
    <t xml:space="preserve">62回</t>
  </si>
  <si>
    <t xml:space="preserve">63回</t>
  </si>
  <si>
    <t xml:space="preserve">64回</t>
  </si>
  <si>
    <t xml:space="preserve">65回</t>
  </si>
  <si>
    <t xml:space="preserve">66回</t>
  </si>
  <si>
    <t xml:space="preserve">67回</t>
  </si>
  <si>
    <t xml:space="preserve">68回</t>
  </si>
  <si>
    <t xml:space="preserve">69回</t>
  </si>
  <si>
    <t xml:space="preserve">70回</t>
  </si>
  <si>
    <t xml:space="preserve">71回</t>
  </si>
  <si>
    <t xml:space="preserve">72回</t>
  </si>
  <si>
    <t xml:space="preserve">73回</t>
  </si>
  <si>
    <t xml:space="preserve">74回</t>
  </si>
  <si>
    <t xml:space="preserve">75回</t>
  </si>
  <si>
    <t xml:space="preserve">76回</t>
  </si>
  <si>
    <t xml:space="preserve">77回</t>
  </si>
  <si>
    <t xml:space="preserve">78回</t>
  </si>
  <si>
    <t xml:space="preserve">79回</t>
  </si>
  <si>
    <t xml:space="preserve">80回</t>
  </si>
  <si>
    <t xml:space="preserve">81回</t>
  </si>
  <si>
    <t xml:space="preserve">82回</t>
  </si>
  <si>
    <t xml:space="preserve">83回</t>
  </si>
  <si>
    <t xml:space="preserve">84回</t>
  </si>
  <si>
    <t xml:space="preserve">85回</t>
  </si>
  <si>
    <t xml:space="preserve">86回</t>
  </si>
  <si>
    <t xml:space="preserve">87回</t>
  </si>
  <si>
    <t xml:space="preserve">88回</t>
  </si>
  <si>
    <t xml:space="preserve">89回</t>
  </si>
  <si>
    <t xml:space="preserve">90回</t>
  </si>
  <si>
    <t xml:space="preserve">91回</t>
  </si>
  <si>
    <t xml:space="preserve">92回</t>
  </si>
  <si>
    <t xml:space="preserve">93回</t>
  </si>
  <si>
    <t xml:space="preserve">94回</t>
  </si>
  <si>
    <t xml:space="preserve">95回</t>
  </si>
  <si>
    <t xml:space="preserve">96回</t>
  </si>
  <si>
    <t xml:space="preserve">97回</t>
  </si>
  <si>
    <t xml:space="preserve">98回</t>
  </si>
  <si>
    <t xml:space="preserve">99回</t>
  </si>
  <si>
    <t xml:space="preserve">100回</t>
  </si>
  <si>
    <t xml:space="preserve">101回</t>
  </si>
  <si>
    <t xml:space="preserve">102回</t>
  </si>
  <si>
    <t xml:space="preserve">103回</t>
  </si>
  <si>
    <t xml:space="preserve">104回</t>
  </si>
  <si>
    <t xml:space="preserve">105回</t>
  </si>
  <si>
    <t xml:space="preserve">106回</t>
  </si>
  <si>
    <t xml:space="preserve">107回</t>
  </si>
  <si>
    <t xml:space="preserve">108回</t>
  </si>
  <si>
    <t xml:space="preserve">109回</t>
  </si>
  <si>
    <t xml:space="preserve">110回</t>
  </si>
  <si>
    <t xml:space="preserve">111回</t>
  </si>
  <si>
    <t xml:space="preserve">112回</t>
  </si>
  <si>
    <t xml:space="preserve">113回</t>
  </si>
  <si>
    <t xml:space="preserve">114回</t>
  </si>
  <si>
    <t xml:space="preserve">115回</t>
  </si>
  <si>
    <t xml:space="preserve">116回</t>
  </si>
  <si>
    <t xml:space="preserve">117回</t>
  </si>
  <si>
    <t xml:space="preserve">118回</t>
  </si>
  <si>
    <t xml:space="preserve">119回</t>
  </si>
  <si>
    <t xml:space="preserve">120回</t>
  </si>
  <si>
    <t xml:space="preserve">121回</t>
  </si>
  <si>
    <t xml:space="preserve">122回</t>
  </si>
  <si>
    <t xml:space="preserve">123回</t>
  </si>
  <si>
    <t xml:space="preserve">124回</t>
  </si>
  <si>
    <t xml:space="preserve">125回</t>
  </si>
  <si>
    <t xml:space="preserve">126回</t>
  </si>
  <si>
    <t xml:space="preserve">127回</t>
  </si>
  <si>
    <t xml:space="preserve">128回</t>
  </si>
  <si>
    <t xml:space="preserve">129回</t>
  </si>
  <si>
    <t xml:space="preserve">130回</t>
  </si>
  <si>
    <t xml:space="preserve">131回</t>
  </si>
  <si>
    <t xml:space="preserve">132回</t>
  </si>
  <si>
    <t xml:space="preserve">133回</t>
  </si>
  <si>
    <t xml:space="preserve">134回</t>
  </si>
  <si>
    <t xml:space="preserve">135回</t>
  </si>
  <si>
    <t xml:space="preserve">136回</t>
  </si>
  <si>
    <t xml:space="preserve">137回</t>
  </si>
  <si>
    <t xml:space="preserve">138回</t>
  </si>
  <si>
    <t xml:space="preserve">139回</t>
  </si>
  <si>
    <t xml:space="preserve">140回</t>
  </si>
  <si>
    <t xml:space="preserve">141回</t>
  </si>
  <si>
    <t xml:space="preserve">142回</t>
  </si>
  <si>
    <t xml:space="preserve">143回</t>
  </si>
  <si>
    <t xml:space="preserve">144回</t>
  </si>
  <si>
    <t xml:space="preserve">145回</t>
  </si>
  <si>
    <t xml:space="preserve">146回</t>
  </si>
  <si>
    <t xml:space="preserve">147回</t>
  </si>
  <si>
    <t xml:space="preserve">148回</t>
  </si>
  <si>
    <t xml:space="preserve">149回</t>
  </si>
  <si>
    <t xml:space="preserve">150回</t>
  </si>
  <si>
    <t xml:space="preserve">151回</t>
  </si>
  <si>
    <t xml:space="preserve">152回</t>
  </si>
  <si>
    <t xml:space="preserve">153回</t>
  </si>
  <si>
    <t xml:space="preserve">154回</t>
  </si>
  <si>
    <t xml:space="preserve">155回</t>
  </si>
  <si>
    <t xml:space="preserve">156回</t>
  </si>
  <si>
    <t xml:space="preserve">157回</t>
  </si>
  <si>
    <t xml:space="preserve">158回</t>
  </si>
  <si>
    <t xml:space="preserve">159回</t>
  </si>
  <si>
    <t xml:space="preserve">160回</t>
  </si>
  <si>
    <t xml:space="preserve">161回</t>
  </si>
  <si>
    <t xml:space="preserve">162回</t>
  </si>
  <si>
    <t xml:space="preserve">163回</t>
  </si>
  <si>
    <t xml:space="preserve">164回</t>
  </si>
  <si>
    <t xml:space="preserve">165回</t>
  </si>
  <si>
    <t xml:space="preserve">166回</t>
  </si>
  <si>
    <t xml:space="preserve">167回</t>
  </si>
  <si>
    <t xml:space="preserve">168回</t>
  </si>
  <si>
    <t xml:space="preserve">169回</t>
  </si>
  <si>
    <t xml:space="preserve">170回</t>
  </si>
  <si>
    <t xml:space="preserve">171回</t>
  </si>
  <si>
    <t xml:space="preserve">172回</t>
  </si>
  <si>
    <t xml:space="preserve">173回</t>
  </si>
  <si>
    <t xml:space="preserve">174回</t>
  </si>
  <si>
    <t xml:space="preserve">175回</t>
  </si>
  <si>
    <t xml:space="preserve">176回</t>
  </si>
  <si>
    <t xml:space="preserve">177回</t>
  </si>
  <si>
    <t xml:space="preserve">178回</t>
  </si>
  <si>
    <t xml:space="preserve">179回</t>
  </si>
  <si>
    <t xml:space="preserve">180回</t>
  </si>
  <si>
    <t xml:space="preserve">181回</t>
  </si>
  <si>
    <t xml:space="preserve">182回</t>
  </si>
  <si>
    <t xml:space="preserve">183回</t>
  </si>
  <si>
    <t xml:space="preserve">184回</t>
  </si>
  <si>
    <t xml:space="preserve">185回</t>
  </si>
  <si>
    <t xml:space="preserve">186回</t>
  </si>
  <si>
    <t xml:space="preserve">187回</t>
  </si>
  <si>
    <t xml:space="preserve">188回</t>
  </si>
  <si>
    <t xml:space="preserve">189回</t>
  </si>
  <si>
    <t xml:space="preserve">190回</t>
  </si>
  <si>
    <t xml:space="preserve">191回</t>
  </si>
  <si>
    <t xml:space="preserve">192回</t>
  </si>
  <si>
    <t xml:space="preserve">193回</t>
  </si>
  <si>
    <t xml:space="preserve">194回</t>
  </si>
  <si>
    <t xml:space="preserve">195回</t>
  </si>
  <si>
    <t xml:space="preserve">196回</t>
  </si>
  <si>
    <t xml:space="preserve">197回</t>
  </si>
  <si>
    <t xml:space="preserve">198回</t>
  </si>
  <si>
    <t xml:space="preserve">199回</t>
  </si>
  <si>
    <t xml:space="preserve">200回</t>
  </si>
  <si>
    <t xml:space="preserve">201回</t>
  </si>
  <si>
    <t xml:space="preserve">202回</t>
  </si>
  <si>
    <t xml:space="preserve">203回</t>
  </si>
  <si>
    <t xml:space="preserve">204回</t>
  </si>
  <si>
    <t xml:space="preserve">205回</t>
  </si>
  <si>
    <t xml:space="preserve">206回</t>
  </si>
  <si>
    <t xml:space="preserve">207回</t>
  </si>
  <si>
    <t xml:space="preserve">208回</t>
  </si>
  <si>
    <t xml:space="preserve">209回</t>
  </si>
  <si>
    <t xml:space="preserve">210回</t>
  </si>
  <si>
    <t xml:space="preserve">211回</t>
  </si>
  <si>
    <t xml:space="preserve">212回</t>
  </si>
  <si>
    <t xml:space="preserve">213回</t>
  </si>
  <si>
    <t xml:space="preserve">214回</t>
  </si>
  <si>
    <t xml:space="preserve">215回</t>
  </si>
  <si>
    <t xml:space="preserve">216回</t>
  </si>
  <si>
    <t xml:space="preserve">217回</t>
  </si>
  <si>
    <t xml:space="preserve">218回</t>
  </si>
  <si>
    <t xml:space="preserve">219回</t>
  </si>
  <si>
    <t xml:space="preserve">220回</t>
  </si>
  <si>
    <t xml:space="preserve">221回</t>
  </si>
  <si>
    <t xml:space="preserve">222回</t>
  </si>
  <si>
    <t xml:space="preserve">223回</t>
  </si>
  <si>
    <t xml:space="preserve">224回</t>
  </si>
  <si>
    <t xml:space="preserve">225回</t>
  </si>
  <si>
    <t xml:space="preserve">226回</t>
  </si>
  <si>
    <t xml:space="preserve">227回</t>
  </si>
  <si>
    <t xml:space="preserve">228回</t>
  </si>
  <si>
    <t xml:space="preserve">229回</t>
  </si>
  <si>
    <t xml:space="preserve">230回</t>
  </si>
  <si>
    <t xml:space="preserve">231回</t>
  </si>
  <si>
    <t xml:space="preserve">232回</t>
  </si>
  <si>
    <t xml:space="preserve">233回</t>
  </si>
  <si>
    <t xml:space="preserve">234回</t>
  </si>
  <si>
    <t xml:space="preserve">235回</t>
  </si>
  <si>
    <t xml:space="preserve">236回</t>
  </si>
  <si>
    <t xml:space="preserve">237回</t>
  </si>
  <si>
    <t xml:space="preserve">238回</t>
  </si>
  <si>
    <t xml:space="preserve">239回</t>
  </si>
  <si>
    <t xml:space="preserve">240回</t>
  </si>
  <si>
    <t xml:space="preserve">241回</t>
  </si>
  <si>
    <t xml:space="preserve">242回</t>
  </si>
  <si>
    <t xml:space="preserve">243回</t>
  </si>
  <si>
    <t xml:space="preserve">244回</t>
  </si>
  <si>
    <t xml:space="preserve">245回</t>
  </si>
  <si>
    <t xml:space="preserve">246回</t>
  </si>
  <si>
    <t xml:space="preserve">247回</t>
  </si>
  <si>
    <t xml:space="preserve">248回</t>
  </si>
  <si>
    <t xml:space="preserve">249回</t>
  </si>
  <si>
    <t xml:space="preserve">250回</t>
  </si>
  <si>
    <t xml:space="preserve">251回</t>
  </si>
  <si>
    <t xml:space="preserve">252回</t>
  </si>
  <si>
    <t xml:space="preserve">253回</t>
  </si>
  <si>
    <t xml:space="preserve">254回</t>
  </si>
  <si>
    <t xml:space="preserve">ブログトップ</t>
  </si>
  <si>
    <t xml:space="preserve">カテゴリ</t>
  </si>
  <si>
    <t xml:space="preserve">記事タイトル</t>
  </si>
  <si>
    <t xml:space="preserve">概要</t>
  </si>
  <si>
    <t xml:space="preserve">リンク</t>
  </si>
  <si>
    <t xml:space="preserve">吸収について</t>
  </si>
  <si>
    <t xml:space="preserve">独自基準による吸収素材実用性ランキング　物理編</t>
  </si>
  <si>
    <t xml:space="preserve">有用な素材となるモンスターをステータス基準で選出します</t>
  </si>
  <si>
    <t xml:space="preserve">独自基準による吸収素材実用性ランキング　魔法編</t>
  </si>
  <si>
    <t xml:space="preserve">https://fanashi.hatenablog.com/entry/2021/11/09/193654</t>
  </si>
  <si>
    <t xml:space="preserve">Excelで吸収シミュレーションを作る</t>
  </si>
  <si>
    <t xml:space="preserve">LV1、LV99時点でのステータスを吸収前の値から算出します</t>
  </si>
  <si>
    <t xml:space="preserve">https://fanashi.hatenablog.com/entry/2021/11/15/215926</t>
  </si>
  <si>
    <t xml:space="preserve">吸収シミュレータ公開</t>
  </si>
  <si>
    <t xml:space="preserve">吸収シミュレータをスプレッドシートで配布します</t>
  </si>
  <si>
    <t xml:space="preserve">https://fanashi.hatenablog.com/entry/2022/02/11/190741</t>
  </si>
  <si>
    <t xml:space="preserve">対人戦について</t>
  </si>
  <si>
    <t xml:space="preserve">準備中</t>
  </si>
  <si>
    <t xml:space="preserve">転生について</t>
  </si>
  <si>
    <t xml:space="preserve">転生周回の効率化をしよう　前編</t>
  </si>
  <si>
    <t xml:space="preserve">効率的な転生周回ルートを紹介します</t>
  </si>
  <si>
    <t xml:space="preserve">https://fanashi.hatenablog.com/entry/2022/03/06/221622</t>
  </si>
  <si>
    <t xml:space="preserve">転生周回の効率化をしよう　後編</t>
  </si>
  <si>
    <t xml:space="preserve">https://fanashi.hatenablog.com/entry/2022/03/16/161827</t>
  </si>
  <si>
    <t xml:space="preserve">育成について</t>
  </si>
  <si>
    <t xml:space="preserve">パーティーレベル別　育成周回ルート集</t>
  </si>
  <si>
    <t xml:space="preserve">効率的な育成周回ルートを紹介します</t>
  </si>
  <si>
    <t xml:space="preserve">https://fanashi.hatenablog.com/entry/2021/12/23/193742</t>
  </si>
  <si>
    <t xml:space="preserve">有用かもしれない話</t>
  </si>
  <si>
    <t xml:space="preserve">歩行速度の向上の話　その1</t>
  </si>
  <si>
    <t xml:space="preserve">方向キー移動の練習場所の話です</t>
  </si>
  <si>
    <t xml:space="preserve">https://fanashi.hatenablog.com/entry/2021/12/11/211017</t>
  </si>
  <si>
    <t xml:space="preserve">歩行速度の向上の話　その2</t>
  </si>
  <si>
    <t xml:space="preserve">タップ移動に関する話です</t>
  </si>
  <si>
    <t xml:space="preserve">https://fanashi.hatenablog.com/entry/2021/12/15/193800</t>
  </si>
  <si>
    <t xml:space="preserve">バージョン2.0.3の変更点に関する考察(01/22段階)</t>
  </si>
  <si>
    <t xml:space="preserve">2022年1月のアップデートの考察です</t>
  </si>
  <si>
    <t xml:space="preserve">https://fanashi.hatenablog.com/entry/2022/01/22/201813</t>
  </si>
  <si>
    <t xml:space="preserve">当ブログについて</t>
  </si>
  <si>
    <t xml:space="preserve">ブログの詳細です</t>
  </si>
  <si>
    <t xml:space="preserve">お問い合わせフォーム開設のお知らせ</t>
  </si>
  <si>
    <t xml:space="preserve">お問い合わせフォーム(トップ画面右側に設置)の紹介です</t>
  </si>
  <si>
    <t xml:space="preserve">https://fanashi.hatenablog.com/entry/2022/01/29/231432</t>
  </si>
  <si>
    <t xml:space="preserve">その他</t>
  </si>
  <si>
    <t xml:space="preserve">08:55.467</t>
  </si>
  <si>
    <t xml:space="preserve">09:10.542</t>
  </si>
  <si>
    <t xml:space="preserve">08:37.268</t>
  </si>
  <si>
    <t xml:space="preserve">08:14.378</t>
  </si>
  <si>
    <t xml:space="preserve">08:55.157</t>
  </si>
  <si>
    <t xml:space="preserve">毒消し草</t>
  </si>
  <si>
    <t xml:space="preserve">やくそう</t>
  </si>
  <si>
    <t xml:space="preserve">回復剤</t>
  </si>
  <si>
    <t xml:space="preserve">眠り草</t>
  </si>
  <si>
    <t xml:space="preserve">キュアラ草</t>
  </si>
  <si>
    <t xml:space="preserve">炎の玉</t>
  </si>
  <si>
    <t xml:space="preserve">全快草</t>
  </si>
  <si>
    <t xml:space="preserve">忘れ草</t>
  </si>
  <si>
    <t xml:space="preserve">不思議な草</t>
  </si>
  <si>
    <t xml:space="preserve">毒薬</t>
  </si>
  <si>
    <t xml:space="preserve">MP草</t>
  </si>
  <si>
    <t xml:space="preserve">不思議な砂</t>
  </si>
  <si>
    <t xml:space="preserve">えり草</t>
  </si>
  <si>
    <t xml:space="preserve">どこかにドア</t>
  </si>
  <si>
    <t xml:space="preserve">強化剤</t>
  </si>
  <si>
    <t xml:space="preserve">不死鳥の羽</t>
  </si>
  <si>
    <t xml:space="preserve">コソコ草</t>
  </si>
  <si>
    <t xml:space="preserve">リフレ草</t>
  </si>
  <si>
    <t xml:space="preserve">ミワクルの札</t>
  </si>
  <si>
    <t xml:space="preserve">ウラグルの札</t>
  </si>
  <si>
    <t xml:space="preserve">ミワクーラの札</t>
  </si>
  <si>
    <t xml:space="preserve">ダク豆</t>
  </si>
  <si>
    <t xml:space="preserve">契約の書</t>
  </si>
  <si>
    <t xml:space="preserve">力の種</t>
  </si>
  <si>
    <t xml:space="preserve">守りの種</t>
  </si>
  <si>
    <t xml:space="preserve">素早さの種</t>
  </si>
  <si>
    <t xml:space="preserve">魔力の種</t>
  </si>
  <si>
    <t xml:space="preserve">精神の種</t>
  </si>
  <si>
    <t xml:space="preserve">ウラグーラの札</t>
  </si>
  <si>
    <t xml:space="preserve">命の木の実</t>
  </si>
  <si>
    <t xml:space="preserve">不思議な豆</t>
  </si>
  <si>
    <t xml:space="preserve">不死鳥の卵</t>
  </si>
  <si>
    <t xml:space="preserve">ドワープの札</t>
  </si>
  <si>
    <t xml:space="preserve">命の実の房</t>
  </si>
  <si>
    <t xml:space="preserve">不思議な枝豆</t>
  </si>
  <si>
    <t xml:space="preserve">力の球根</t>
  </si>
  <si>
    <t xml:space="preserve">守りの球根</t>
  </si>
  <si>
    <t xml:space="preserve">素早さの球根</t>
  </si>
  <si>
    <t xml:space="preserve">魔力の球根</t>
  </si>
  <si>
    <t xml:space="preserve">精神の球根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</si>
</sst>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@"/>
  </numFmts>
  <fonts count="17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sz val="11"/>
      <color rgb="FFFFFFFF"/>
      <name val="游ゴシック"/>
      <family val="3"/>
      <charset val="128"/>
    </font>
    <font>
      <b val="true"/>
      <sz val="11"/>
      <color rgb="FF000000"/>
      <name val="游ゴシック"/>
      <family val="3"/>
      <charset val="128"/>
    </font>
    <font>
      <b val="true"/>
      <sz val="12"/>
      <color rgb="FFFFFFFF"/>
      <name val="游ゴシック"/>
      <family val="3"/>
      <charset val="128"/>
    </font>
    <font>
      <b val="true"/>
      <sz val="9"/>
      <color rgb="FFFFFFFF"/>
      <name val="游ゴシック"/>
      <family val="3"/>
      <charset val="128"/>
    </font>
    <font>
      <b val="true"/>
      <sz val="11"/>
      <name val="游ゴシック"/>
      <family val="3"/>
      <charset val="128"/>
    </font>
    <font>
      <sz val="14"/>
      <color rgb="FF595959"/>
      <name val="Calibri"/>
      <family val="2"/>
    </font>
    <font>
      <sz val="9"/>
      <color rgb="FF595959"/>
      <name val="游ゴシック"/>
      <family val="2"/>
    </font>
    <font>
      <sz val="11"/>
      <color rgb="FF000000"/>
      <name val="游ゴシック"/>
      <family val="3"/>
      <charset val="128"/>
    </font>
    <font>
      <sz val="11"/>
      <name val="游ゴシック"/>
      <family val="3"/>
      <charset val="128"/>
    </font>
    <font>
      <sz val="11"/>
      <name val="游ゴシック"/>
      <family val="2"/>
      <charset val="128"/>
    </font>
    <font>
      <sz val="9"/>
      <color rgb="FF2A2A2A"/>
      <name val="游ゴシック"/>
      <family val="2"/>
      <charset val="128"/>
    </font>
    <font>
      <sz val="9"/>
      <color rgb="FF2A2A2A"/>
      <name val="ＭＳ ゴシック"/>
      <family val="3"/>
      <charset val="128"/>
    </font>
    <font>
      <u val="single"/>
      <sz val="11"/>
      <color rgb="FF0563C1"/>
      <name val="游ゴシック"/>
      <family val="2"/>
      <charset val="128"/>
    </font>
  </fonts>
  <fills count="13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92D050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0000"/>
        <bgColor rgb="FF993300"/>
      </patternFill>
    </fill>
    <fill>
      <patternFill patternType="solid">
        <fgColor rgb="FF0070C0"/>
        <bgColor rgb="FF0563C1"/>
      </patternFill>
    </fill>
    <fill>
      <patternFill patternType="solid">
        <fgColor rgb="FF00B050"/>
        <bgColor rgb="FF008080"/>
      </patternFill>
    </fill>
    <fill>
      <patternFill patternType="solid">
        <fgColor rgb="FF00B0F0"/>
        <bgColor rgb="FF33CCCC"/>
      </patternFill>
    </fill>
    <fill>
      <patternFill patternType="solid">
        <fgColor rgb="FFD9D9D9"/>
        <bgColor rgb="FFD6DCE5"/>
      </patternFill>
    </fill>
    <fill>
      <patternFill patternType="solid">
        <fgColor rgb="FFDAE3F3"/>
        <bgColor rgb="FFD6DCE5"/>
      </patternFill>
    </fill>
    <fill>
      <patternFill patternType="solid">
        <fgColor rgb="FFFBE5D6"/>
        <bgColor rgb="FFDAE3F3"/>
      </patternFill>
    </fill>
    <fill>
      <patternFill patternType="solid">
        <fgColor rgb="FFD6DCE5"/>
        <bgColor rgb="FFD9D9D9"/>
      </patternFill>
    </fill>
  </fills>
  <borders count="2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6" fillId="0" borderId="0" applyFont="true" applyBorder="false" applyAlignment="true" applyProtection="false">
      <alignment horizontal="general" vertical="center" textRotation="0" wrapText="false" indent="0" shrinkToFit="false"/>
    </xf>
  </cellStyleXfs>
  <cellXfs count="7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7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8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6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3" fillId="9" borderId="7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3" fillId="9" borderId="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3" fillId="9" borderId="1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3" fillId="9" borderId="1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5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6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7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1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10" borderId="1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10" borderId="19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0" borderId="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10" borderId="2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1" borderId="1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1" borderId="5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11" borderId="2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1" borderId="22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0" borderId="23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0" borderId="2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0" borderId="2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6" fillId="10" borderId="19" xfId="20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11" borderId="19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1" borderId="8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2" borderId="19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2" borderId="2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12" borderId="2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2" fillId="12" borderId="22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70C0"/>
      <rgbColor rgb="FFD9D9D9"/>
      <rgbColor rgb="FF808080"/>
      <rgbColor rgb="FF9999FF"/>
      <rgbColor rgb="FF7030A0"/>
      <rgbColor rgb="FFFBE5D6"/>
      <rgbColor rgb="FFDAE3F3"/>
      <rgbColor rgb="FF660066"/>
      <rgbColor rgb="FFFF8080"/>
      <rgbColor rgb="FF0563C1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2D050"/>
      <rgbColor rgb="FFFFC000"/>
      <rgbColor rgb="FFFF9900"/>
      <rgbColor rgb="FFFF6600"/>
      <rgbColor rgb="FF59595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2A2A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ATK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度数分布!$H$2:$H$15</c:f>
              <c:strCach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strCache>
            </c:strRef>
          </c:cat>
          <c:val>
            <c:numRef>
              <c:f>度数分布!$I$2:$I$15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4</c:v>
                </c:pt>
                <c:pt idx="5">
                  <c:v>15</c:v>
                </c:pt>
                <c:pt idx="6">
                  <c:v>27</c:v>
                </c:pt>
                <c:pt idx="7">
                  <c:v>32</c:v>
                </c:pt>
                <c:pt idx="8">
                  <c:v>34</c:v>
                </c:pt>
                <c:pt idx="9">
                  <c:v>11</c:v>
                </c:pt>
                <c:pt idx="10">
                  <c:v>13</c:v>
                </c:pt>
                <c:pt idx="11">
                  <c:v>10</c:v>
                </c:pt>
                <c:pt idx="12">
                  <c:v>7</c:v>
                </c:pt>
                <c:pt idx="13">
                  <c:v>2</c:v>
                </c:pt>
              </c:numCache>
            </c:numRef>
          </c:val>
        </c:ser>
        <c:gapWidth val="219"/>
        <c:overlap val="-27"/>
        <c:axId val="73101582"/>
        <c:axId val="97913180"/>
      </c:barChart>
      <c:catAx>
        <c:axId val="7310158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913180"/>
        <c:crosses val="autoZero"/>
        <c:auto val="1"/>
        <c:lblAlgn val="ctr"/>
        <c:lblOffset val="100"/>
        <c:noMultiLvlLbl val="0"/>
      </c:catAx>
      <c:valAx>
        <c:axId val="979131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10158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DEF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度数分布!$H$2:$H$15</c:f>
              <c:strCach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strCache>
            </c:strRef>
          </c:cat>
          <c:val>
            <c:numRef>
              <c:f>度数分布!$J$2:$J$15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17</c:v>
                </c:pt>
                <c:pt idx="5">
                  <c:v>27</c:v>
                </c:pt>
                <c:pt idx="6">
                  <c:v>47</c:v>
                </c:pt>
                <c:pt idx="7">
                  <c:v>26</c:v>
                </c:pt>
                <c:pt idx="8">
                  <c:v>23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</c:numCache>
            </c:numRef>
          </c:val>
        </c:ser>
        <c:gapWidth val="219"/>
        <c:overlap val="-27"/>
        <c:axId val="62760080"/>
        <c:axId val="15456092"/>
      </c:barChart>
      <c:catAx>
        <c:axId val="627600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456092"/>
        <c:crosses val="autoZero"/>
        <c:auto val="1"/>
        <c:lblAlgn val="ctr"/>
        <c:lblOffset val="100"/>
        <c:noMultiLvlLbl val="0"/>
      </c:catAx>
      <c:valAx>
        <c:axId val="154560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76008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AGL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度数分布!$H$2:$H$15</c:f>
              <c:strCach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strCache>
            </c:strRef>
          </c:cat>
          <c:val>
            <c:numRef>
              <c:f>度数分布!$K$2:$K$15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17</c:v>
                </c:pt>
                <c:pt idx="5">
                  <c:v>16</c:v>
                </c:pt>
                <c:pt idx="6">
                  <c:v>47</c:v>
                </c:pt>
                <c:pt idx="7">
                  <c:v>49</c:v>
                </c:pt>
                <c:pt idx="8">
                  <c:v>17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gapWidth val="219"/>
        <c:overlap val="-27"/>
        <c:axId val="10659594"/>
        <c:axId val="21929180"/>
      </c:barChart>
      <c:catAx>
        <c:axId val="1065959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1929180"/>
        <c:crosses val="autoZero"/>
        <c:auto val="1"/>
        <c:lblAlgn val="ctr"/>
        <c:lblOffset val="100"/>
        <c:noMultiLvlLbl val="0"/>
      </c:catAx>
      <c:valAx>
        <c:axId val="219291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65959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MGC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度数分布!$H$2:$H$15</c:f>
              <c:strCach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strCache>
            </c:strRef>
          </c:cat>
          <c:val>
            <c:numRef>
              <c:f>度数分布!$L$2:$L$15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27</c:v>
                </c:pt>
                <c:pt idx="5">
                  <c:v>34</c:v>
                </c:pt>
                <c:pt idx="6">
                  <c:v>36</c:v>
                </c:pt>
                <c:pt idx="7">
                  <c:v>31</c:v>
                </c:pt>
                <c:pt idx="8">
                  <c:v>26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gapWidth val="219"/>
        <c:overlap val="-27"/>
        <c:axId val="8421788"/>
        <c:axId val="58529195"/>
      </c:barChart>
      <c:catAx>
        <c:axId val="84217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529195"/>
        <c:crosses val="autoZero"/>
        <c:auto val="1"/>
        <c:lblAlgn val="ctr"/>
        <c:lblOffset val="100"/>
        <c:noMultiLvlLbl val="0"/>
      </c:catAx>
      <c:valAx>
        <c:axId val="5852919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2178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SPR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度数分布!$H$2:$H$15</c:f>
              <c:strCach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strCache>
            </c:strRef>
          </c:cat>
          <c:val>
            <c:numRef>
              <c:f>度数分布!$M$2:$M$15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35</c:v>
                </c:pt>
                <c:pt idx="6">
                  <c:v>43</c:v>
                </c:pt>
                <c:pt idx="7">
                  <c:v>25</c:v>
                </c:pt>
                <c:pt idx="8">
                  <c:v>22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gapWidth val="219"/>
        <c:overlap val="-27"/>
        <c:axId val="65747778"/>
        <c:axId val="99162589"/>
      </c:barChart>
      <c:catAx>
        <c:axId val="6574777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162589"/>
        <c:crosses val="autoZero"/>
        <c:auto val="1"/>
        <c:lblAlgn val="ctr"/>
        <c:lblOffset val="100"/>
        <c:noMultiLvlLbl val="0"/>
      </c:catAx>
      <c:valAx>
        <c:axId val="991625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74777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6</xdr:col>
      <xdr:colOff>456840</xdr:colOff>
      <xdr:row>11</xdr:row>
      <xdr:rowOff>123480</xdr:rowOff>
    </xdr:to>
    <xdr:graphicFrame>
      <xdr:nvGraphicFramePr>
        <xdr:cNvPr id="0" name="グラフ 1"/>
        <xdr:cNvGraphicFramePr/>
      </xdr:nvGraphicFramePr>
      <xdr:xfrm>
        <a:off x="0" y="0"/>
        <a:ext cx="43351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11</xdr:row>
      <xdr:rowOff>123840</xdr:rowOff>
    </xdr:from>
    <xdr:to>
      <xdr:col>6</xdr:col>
      <xdr:colOff>456840</xdr:colOff>
      <xdr:row>23</xdr:row>
      <xdr:rowOff>9360</xdr:rowOff>
    </xdr:to>
    <xdr:graphicFrame>
      <xdr:nvGraphicFramePr>
        <xdr:cNvPr id="1" name="グラフ 2"/>
        <xdr:cNvGraphicFramePr/>
      </xdr:nvGraphicFramePr>
      <xdr:xfrm>
        <a:off x="0" y="2743200"/>
        <a:ext cx="43351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23</xdr:row>
      <xdr:rowOff>9360</xdr:rowOff>
    </xdr:from>
    <xdr:to>
      <xdr:col>6</xdr:col>
      <xdr:colOff>456840</xdr:colOff>
      <xdr:row>34</xdr:row>
      <xdr:rowOff>132840</xdr:rowOff>
    </xdr:to>
    <xdr:graphicFrame>
      <xdr:nvGraphicFramePr>
        <xdr:cNvPr id="2" name="グラフ 3"/>
        <xdr:cNvGraphicFramePr/>
      </xdr:nvGraphicFramePr>
      <xdr:xfrm>
        <a:off x="0" y="5486040"/>
        <a:ext cx="43351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34</xdr:row>
      <xdr:rowOff>133200</xdr:rowOff>
    </xdr:from>
    <xdr:to>
      <xdr:col>6</xdr:col>
      <xdr:colOff>456840</xdr:colOff>
      <xdr:row>46</xdr:row>
      <xdr:rowOff>18720</xdr:rowOff>
    </xdr:to>
    <xdr:graphicFrame>
      <xdr:nvGraphicFramePr>
        <xdr:cNvPr id="3" name="グラフ 4"/>
        <xdr:cNvGraphicFramePr/>
      </xdr:nvGraphicFramePr>
      <xdr:xfrm>
        <a:off x="0" y="8229240"/>
        <a:ext cx="43351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46</xdr:row>
      <xdr:rowOff>9360</xdr:rowOff>
    </xdr:from>
    <xdr:to>
      <xdr:col>6</xdr:col>
      <xdr:colOff>456840</xdr:colOff>
      <xdr:row>57</xdr:row>
      <xdr:rowOff>132840</xdr:rowOff>
    </xdr:to>
    <xdr:graphicFrame>
      <xdr:nvGraphicFramePr>
        <xdr:cNvPr id="4" name="グラフ 5"/>
        <xdr:cNvGraphicFramePr/>
      </xdr:nvGraphicFramePr>
      <xdr:xfrm>
        <a:off x="0" y="10963080"/>
        <a:ext cx="43351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352440</xdr:colOff>
      <xdr:row>1</xdr:row>
      <xdr:rowOff>28440</xdr:rowOff>
    </xdr:from>
    <xdr:to>
      <xdr:col>5</xdr:col>
      <xdr:colOff>123480</xdr:colOff>
      <xdr:row>14</xdr:row>
      <xdr:rowOff>94680</xdr:rowOff>
    </xdr:to>
    <xdr:pic>
      <xdr:nvPicPr>
        <xdr:cNvPr id="5" name="図 1" descr=""/>
        <xdr:cNvPicPr/>
      </xdr:nvPicPr>
      <xdr:blipFill>
        <a:blip r:embed="rId1"/>
        <a:stretch/>
      </xdr:blipFill>
      <xdr:spPr>
        <a:xfrm>
          <a:off x="352440" y="266400"/>
          <a:ext cx="3003120" cy="3161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542880</xdr:colOff>
      <xdr:row>4</xdr:row>
      <xdr:rowOff>104760</xdr:rowOff>
    </xdr:from>
    <xdr:to>
      <xdr:col>2</xdr:col>
      <xdr:colOff>85320</xdr:colOff>
      <xdr:row>5</xdr:row>
      <xdr:rowOff>75960</xdr:rowOff>
    </xdr:to>
    <xdr:sp>
      <xdr:nvSpPr>
        <xdr:cNvPr id="6" name="楕円 2"/>
        <xdr:cNvSpPr/>
      </xdr:nvSpPr>
      <xdr:spPr>
        <a:xfrm>
          <a:off x="1189080" y="1056960"/>
          <a:ext cx="189000" cy="209520"/>
        </a:xfrm>
        <a:prstGeom prst="ellipse">
          <a:avLst/>
        </a:prstGeom>
        <a:solidFill>
          <a:srgbClr val="ffc000"/>
        </a:solidFill>
        <a:ln>
          <a:solidFill>
            <a:srgbClr val="bc8e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oneCell">
    <xdr:from>
      <xdr:col>5</xdr:col>
      <xdr:colOff>257040</xdr:colOff>
      <xdr:row>1</xdr:row>
      <xdr:rowOff>28440</xdr:rowOff>
    </xdr:from>
    <xdr:to>
      <xdr:col>8</xdr:col>
      <xdr:colOff>523440</xdr:colOff>
      <xdr:row>20</xdr:row>
      <xdr:rowOff>151920</xdr:rowOff>
    </xdr:to>
    <xdr:pic>
      <xdr:nvPicPr>
        <xdr:cNvPr id="7" name="図 3" descr=""/>
        <xdr:cNvPicPr/>
      </xdr:nvPicPr>
      <xdr:blipFill>
        <a:blip r:embed="rId2"/>
        <a:stretch/>
      </xdr:blipFill>
      <xdr:spPr>
        <a:xfrm>
          <a:off x="3489120" y="266400"/>
          <a:ext cx="2205720" cy="4647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8</xdr:col>
      <xdr:colOff>200160</xdr:colOff>
      <xdr:row>6</xdr:row>
      <xdr:rowOff>171360</xdr:rowOff>
    </xdr:from>
    <xdr:to>
      <xdr:col>8</xdr:col>
      <xdr:colOff>428400</xdr:colOff>
      <xdr:row>7</xdr:row>
      <xdr:rowOff>142560</xdr:rowOff>
    </xdr:to>
    <xdr:sp>
      <xdr:nvSpPr>
        <xdr:cNvPr id="8" name="楕円 4"/>
        <xdr:cNvSpPr/>
      </xdr:nvSpPr>
      <xdr:spPr>
        <a:xfrm>
          <a:off x="5371560" y="1599840"/>
          <a:ext cx="228240" cy="209520"/>
        </a:xfrm>
        <a:prstGeom prst="ellipse">
          <a:avLst/>
        </a:prstGeom>
        <a:solidFill>
          <a:srgbClr val="ffc000"/>
        </a:solidFill>
        <a:ln>
          <a:solidFill>
            <a:srgbClr val="bc8e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oneCell">
    <xdr:from>
      <xdr:col>9</xdr:col>
      <xdr:colOff>30240</xdr:colOff>
      <xdr:row>2</xdr:row>
      <xdr:rowOff>76320</xdr:rowOff>
    </xdr:from>
    <xdr:to>
      <xdr:col>13</xdr:col>
      <xdr:colOff>495000</xdr:colOff>
      <xdr:row>15</xdr:row>
      <xdr:rowOff>123480</xdr:rowOff>
    </xdr:to>
    <xdr:pic>
      <xdr:nvPicPr>
        <xdr:cNvPr id="9" name="図 5" descr=""/>
        <xdr:cNvPicPr/>
      </xdr:nvPicPr>
      <xdr:blipFill>
        <a:blip r:embed="rId3"/>
        <a:stretch/>
      </xdr:blipFill>
      <xdr:spPr>
        <a:xfrm>
          <a:off x="5847840" y="552240"/>
          <a:ext cx="3050640" cy="3142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9</xdr:col>
      <xdr:colOff>361800</xdr:colOff>
      <xdr:row>8</xdr:row>
      <xdr:rowOff>123840</xdr:rowOff>
    </xdr:from>
    <xdr:to>
      <xdr:col>9</xdr:col>
      <xdr:colOff>599400</xdr:colOff>
      <xdr:row>9</xdr:row>
      <xdr:rowOff>95040</xdr:rowOff>
    </xdr:to>
    <xdr:sp>
      <xdr:nvSpPr>
        <xdr:cNvPr id="10" name="フローチャート: 結合子 6"/>
        <xdr:cNvSpPr/>
      </xdr:nvSpPr>
      <xdr:spPr>
        <a:xfrm>
          <a:off x="6179400" y="2028600"/>
          <a:ext cx="237600" cy="20952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oneCell">
    <xdr:from>
      <xdr:col>6</xdr:col>
      <xdr:colOff>476280</xdr:colOff>
      <xdr:row>32</xdr:row>
      <xdr:rowOff>209520</xdr:rowOff>
    </xdr:from>
    <xdr:to>
      <xdr:col>10</xdr:col>
      <xdr:colOff>590400</xdr:colOff>
      <xdr:row>43</xdr:row>
      <xdr:rowOff>9000</xdr:rowOff>
    </xdr:to>
    <xdr:pic>
      <xdr:nvPicPr>
        <xdr:cNvPr id="11" name="図 7" descr=""/>
        <xdr:cNvPicPr/>
      </xdr:nvPicPr>
      <xdr:blipFill>
        <a:blip r:embed="rId4"/>
        <a:stretch/>
      </xdr:blipFill>
      <xdr:spPr>
        <a:xfrm>
          <a:off x="4354560" y="7829280"/>
          <a:ext cx="2700000" cy="241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30</xdr:row>
      <xdr:rowOff>133200</xdr:rowOff>
    </xdr:from>
    <xdr:to>
      <xdr:col>6</xdr:col>
      <xdr:colOff>512640</xdr:colOff>
      <xdr:row>39</xdr:row>
      <xdr:rowOff>199440</xdr:rowOff>
    </xdr:to>
    <xdr:pic>
      <xdr:nvPicPr>
        <xdr:cNvPr id="12" name="図 9" descr=""/>
        <xdr:cNvPicPr/>
      </xdr:nvPicPr>
      <xdr:blipFill>
        <a:blip r:embed="rId5"/>
        <a:stretch/>
      </xdr:blipFill>
      <xdr:spPr>
        <a:xfrm>
          <a:off x="1940400" y="7276680"/>
          <a:ext cx="2450520" cy="220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38160</xdr:colOff>
      <xdr:row>29</xdr:row>
      <xdr:rowOff>57240</xdr:rowOff>
    </xdr:from>
    <xdr:to>
      <xdr:col>3</xdr:col>
      <xdr:colOff>11160</xdr:colOff>
      <xdr:row>36</xdr:row>
      <xdr:rowOff>75960</xdr:rowOff>
    </xdr:to>
    <xdr:pic>
      <xdr:nvPicPr>
        <xdr:cNvPr id="13" name="図 10" descr=""/>
        <xdr:cNvPicPr/>
      </xdr:nvPicPr>
      <xdr:blipFill>
        <a:blip r:embed="rId6"/>
        <a:stretch/>
      </xdr:blipFill>
      <xdr:spPr>
        <a:xfrm>
          <a:off x="38160" y="6962760"/>
          <a:ext cx="1911960" cy="168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581040</xdr:colOff>
      <xdr:row>24</xdr:row>
      <xdr:rowOff>219240</xdr:rowOff>
    </xdr:from>
    <xdr:to>
      <xdr:col>15</xdr:col>
      <xdr:colOff>76680</xdr:colOff>
      <xdr:row>35</xdr:row>
      <xdr:rowOff>75960</xdr:rowOff>
    </xdr:to>
    <xdr:pic>
      <xdr:nvPicPr>
        <xdr:cNvPr id="14" name="図 11" descr=""/>
        <xdr:cNvPicPr/>
      </xdr:nvPicPr>
      <xdr:blipFill>
        <a:blip r:embed="rId7"/>
        <a:stretch/>
      </xdr:blipFill>
      <xdr:spPr>
        <a:xfrm>
          <a:off x="7045200" y="5934240"/>
          <a:ext cx="2727720" cy="247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571680</xdr:colOff>
      <xdr:row>21</xdr:row>
      <xdr:rowOff>66600</xdr:rowOff>
    </xdr:from>
    <xdr:to>
      <xdr:col>10</xdr:col>
      <xdr:colOff>590400</xdr:colOff>
      <xdr:row>28</xdr:row>
      <xdr:rowOff>180720</xdr:rowOff>
    </xdr:to>
    <xdr:pic>
      <xdr:nvPicPr>
        <xdr:cNvPr id="15" name="図 12" descr=""/>
        <xdr:cNvPicPr/>
      </xdr:nvPicPr>
      <xdr:blipFill>
        <a:blip r:embed="rId8"/>
        <a:stretch/>
      </xdr:blipFill>
      <xdr:spPr>
        <a:xfrm>
          <a:off x="4449960" y="5067000"/>
          <a:ext cx="2604600" cy="178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285840</xdr:colOff>
      <xdr:row>27</xdr:row>
      <xdr:rowOff>190440</xdr:rowOff>
    </xdr:from>
    <xdr:to>
      <xdr:col>10</xdr:col>
      <xdr:colOff>618840</xdr:colOff>
      <xdr:row>33</xdr:row>
      <xdr:rowOff>7200</xdr:rowOff>
    </xdr:to>
    <xdr:pic>
      <xdr:nvPicPr>
        <xdr:cNvPr id="16" name="図 13" descr=""/>
        <xdr:cNvPicPr/>
      </xdr:nvPicPr>
      <xdr:blipFill>
        <a:blip r:embed="rId9"/>
        <a:stretch/>
      </xdr:blipFill>
      <xdr:spPr>
        <a:xfrm>
          <a:off x="5457240" y="6619680"/>
          <a:ext cx="1625760" cy="1245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247320</xdr:colOff>
      <xdr:row>28</xdr:row>
      <xdr:rowOff>142560</xdr:rowOff>
    </xdr:from>
    <xdr:to>
      <xdr:col>7</xdr:col>
      <xdr:colOff>295200</xdr:colOff>
      <xdr:row>30</xdr:row>
      <xdr:rowOff>161640</xdr:rowOff>
    </xdr:to>
    <xdr:sp>
      <xdr:nvSpPr>
        <xdr:cNvPr id="17" name="直線コネクタ 15"/>
        <xdr:cNvSpPr/>
      </xdr:nvSpPr>
      <xdr:spPr>
        <a:xfrm flipV="1">
          <a:off x="4125600" y="6809760"/>
          <a:ext cx="694440" cy="495360"/>
        </a:xfrm>
        <a:prstGeom prst="line">
          <a:avLst/>
        </a:prstGeom>
        <a:ln>
          <a:solidFill>
            <a:srgbClr val="5b9bd5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/>
      </xdr:style>
    </xdr:sp>
    <xdr:clientData/>
  </xdr:twoCellAnchor>
  <xdr:twoCellAnchor editAs="twoCell">
    <xdr:from>
      <xdr:col>7</xdr:col>
      <xdr:colOff>571680</xdr:colOff>
      <xdr:row>26</xdr:row>
      <xdr:rowOff>19080</xdr:rowOff>
    </xdr:from>
    <xdr:to>
      <xdr:col>8</xdr:col>
      <xdr:colOff>123480</xdr:colOff>
      <xdr:row>26</xdr:row>
      <xdr:rowOff>228240</xdr:rowOff>
    </xdr:to>
    <xdr:sp>
      <xdr:nvSpPr>
        <xdr:cNvPr id="18" name="フローチャート: 結合子 16"/>
        <xdr:cNvSpPr/>
      </xdr:nvSpPr>
      <xdr:spPr>
        <a:xfrm>
          <a:off x="5096520" y="6210000"/>
          <a:ext cx="198360" cy="20916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twoCell">
    <xdr:from>
      <xdr:col>9</xdr:col>
      <xdr:colOff>11160</xdr:colOff>
      <xdr:row>26</xdr:row>
      <xdr:rowOff>28440</xdr:rowOff>
    </xdr:from>
    <xdr:to>
      <xdr:col>9</xdr:col>
      <xdr:colOff>209160</xdr:colOff>
      <xdr:row>26</xdr:row>
      <xdr:rowOff>237960</xdr:rowOff>
    </xdr:to>
    <xdr:sp>
      <xdr:nvSpPr>
        <xdr:cNvPr id="19" name="フローチャート: 結合子 17"/>
        <xdr:cNvSpPr/>
      </xdr:nvSpPr>
      <xdr:spPr>
        <a:xfrm>
          <a:off x="5828760" y="6219360"/>
          <a:ext cx="198000" cy="20952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twoCell">
    <xdr:from>
      <xdr:col>1</xdr:col>
      <xdr:colOff>533520</xdr:colOff>
      <xdr:row>33</xdr:row>
      <xdr:rowOff>104760</xdr:rowOff>
    </xdr:from>
    <xdr:to>
      <xdr:col>2</xdr:col>
      <xdr:colOff>85320</xdr:colOff>
      <xdr:row>34</xdr:row>
      <xdr:rowOff>75960</xdr:rowOff>
    </xdr:to>
    <xdr:sp>
      <xdr:nvSpPr>
        <xdr:cNvPr id="20" name="フローチャート: 結合子 19"/>
        <xdr:cNvSpPr/>
      </xdr:nvSpPr>
      <xdr:spPr>
        <a:xfrm>
          <a:off x="1179720" y="7962840"/>
          <a:ext cx="198360" cy="20916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twoCell">
    <xdr:from>
      <xdr:col>7</xdr:col>
      <xdr:colOff>76320</xdr:colOff>
      <xdr:row>33</xdr:row>
      <xdr:rowOff>142920</xdr:rowOff>
    </xdr:from>
    <xdr:to>
      <xdr:col>7</xdr:col>
      <xdr:colOff>304560</xdr:colOff>
      <xdr:row>34</xdr:row>
      <xdr:rowOff>114120</xdr:rowOff>
    </xdr:to>
    <xdr:sp>
      <xdr:nvSpPr>
        <xdr:cNvPr id="21" name="楕円 20"/>
        <xdr:cNvSpPr/>
      </xdr:nvSpPr>
      <xdr:spPr>
        <a:xfrm>
          <a:off x="4601160" y="8001000"/>
          <a:ext cx="228240" cy="209160"/>
        </a:xfrm>
        <a:prstGeom prst="ellipse">
          <a:avLst/>
        </a:prstGeom>
        <a:solidFill>
          <a:srgbClr val="ffc000"/>
        </a:solidFill>
        <a:ln>
          <a:solidFill>
            <a:srgbClr val="bc8e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oneCell">
    <xdr:from>
      <xdr:col>0</xdr:col>
      <xdr:colOff>371520</xdr:colOff>
      <xdr:row>59</xdr:row>
      <xdr:rowOff>38160</xdr:rowOff>
    </xdr:from>
    <xdr:to>
      <xdr:col>6</xdr:col>
      <xdr:colOff>475920</xdr:colOff>
      <xdr:row>77</xdr:row>
      <xdr:rowOff>180720</xdr:rowOff>
    </xdr:to>
    <xdr:pic>
      <xdr:nvPicPr>
        <xdr:cNvPr id="22" name="図 21" descr=""/>
        <xdr:cNvPicPr/>
      </xdr:nvPicPr>
      <xdr:blipFill>
        <a:blip r:embed="rId10"/>
        <a:stretch/>
      </xdr:blipFill>
      <xdr:spPr>
        <a:xfrm>
          <a:off x="371520" y="14087520"/>
          <a:ext cx="3982680" cy="4428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542880</xdr:colOff>
      <xdr:row>60</xdr:row>
      <xdr:rowOff>200160</xdr:rowOff>
    </xdr:from>
    <xdr:to>
      <xdr:col>1</xdr:col>
      <xdr:colOff>94680</xdr:colOff>
      <xdr:row>61</xdr:row>
      <xdr:rowOff>171360</xdr:rowOff>
    </xdr:to>
    <xdr:sp>
      <xdr:nvSpPr>
        <xdr:cNvPr id="23" name="フローチャート: 結合子 22"/>
        <xdr:cNvSpPr/>
      </xdr:nvSpPr>
      <xdr:spPr>
        <a:xfrm>
          <a:off x="542880" y="14487480"/>
          <a:ext cx="198000" cy="20916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oneCell">
    <xdr:from>
      <xdr:col>7</xdr:col>
      <xdr:colOff>28440</xdr:colOff>
      <xdr:row>59</xdr:row>
      <xdr:rowOff>38160</xdr:rowOff>
    </xdr:from>
    <xdr:to>
      <xdr:col>13</xdr:col>
      <xdr:colOff>113760</xdr:colOff>
      <xdr:row>77</xdr:row>
      <xdr:rowOff>209160</xdr:rowOff>
    </xdr:to>
    <xdr:pic>
      <xdr:nvPicPr>
        <xdr:cNvPr id="24" name="図 23" descr=""/>
        <xdr:cNvPicPr/>
      </xdr:nvPicPr>
      <xdr:blipFill>
        <a:blip r:embed="rId11"/>
        <a:stretch/>
      </xdr:blipFill>
      <xdr:spPr>
        <a:xfrm>
          <a:off x="4553280" y="14087520"/>
          <a:ext cx="3963960" cy="4457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7</xdr:col>
      <xdr:colOff>457200</xdr:colOff>
      <xdr:row>61</xdr:row>
      <xdr:rowOff>123840</xdr:rowOff>
    </xdr:from>
    <xdr:to>
      <xdr:col>8</xdr:col>
      <xdr:colOff>9000</xdr:colOff>
      <xdr:row>62</xdr:row>
      <xdr:rowOff>95040</xdr:rowOff>
    </xdr:to>
    <xdr:sp>
      <xdr:nvSpPr>
        <xdr:cNvPr id="25" name="フローチャート: 結合子 24"/>
        <xdr:cNvSpPr/>
      </xdr:nvSpPr>
      <xdr:spPr>
        <a:xfrm>
          <a:off x="4982040" y="14649120"/>
          <a:ext cx="198360" cy="20952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twoCell">
    <xdr:from>
      <xdr:col>7</xdr:col>
      <xdr:colOff>609480</xdr:colOff>
      <xdr:row>62</xdr:row>
      <xdr:rowOff>38160</xdr:rowOff>
    </xdr:from>
    <xdr:to>
      <xdr:col>8</xdr:col>
      <xdr:colOff>161280</xdr:colOff>
      <xdr:row>63</xdr:row>
      <xdr:rowOff>9360</xdr:rowOff>
    </xdr:to>
    <xdr:sp>
      <xdr:nvSpPr>
        <xdr:cNvPr id="26" name="フローチャート: 結合子 25"/>
        <xdr:cNvSpPr/>
      </xdr:nvSpPr>
      <xdr:spPr>
        <a:xfrm>
          <a:off x="5134320" y="14801760"/>
          <a:ext cx="198360" cy="20916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oneCell">
    <xdr:from>
      <xdr:col>0</xdr:col>
      <xdr:colOff>343080</xdr:colOff>
      <xdr:row>78</xdr:row>
      <xdr:rowOff>162000</xdr:rowOff>
    </xdr:from>
    <xdr:to>
      <xdr:col>6</xdr:col>
      <xdr:colOff>438120</xdr:colOff>
      <xdr:row>97</xdr:row>
      <xdr:rowOff>75960</xdr:rowOff>
    </xdr:to>
    <xdr:pic>
      <xdr:nvPicPr>
        <xdr:cNvPr id="27" name="図 26" descr=""/>
        <xdr:cNvPicPr/>
      </xdr:nvPicPr>
      <xdr:blipFill>
        <a:blip r:embed="rId12"/>
        <a:stretch/>
      </xdr:blipFill>
      <xdr:spPr>
        <a:xfrm>
          <a:off x="343080" y="18735480"/>
          <a:ext cx="3973320" cy="443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19080</xdr:colOff>
      <xdr:row>78</xdr:row>
      <xdr:rowOff>114480</xdr:rowOff>
    </xdr:from>
    <xdr:to>
      <xdr:col>13</xdr:col>
      <xdr:colOff>114120</xdr:colOff>
      <xdr:row>97</xdr:row>
      <xdr:rowOff>9360</xdr:rowOff>
    </xdr:to>
    <xdr:pic>
      <xdr:nvPicPr>
        <xdr:cNvPr id="28" name="図 27" descr=""/>
        <xdr:cNvPicPr/>
      </xdr:nvPicPr>
      <xdr:blipFill>
        <a:blip r:embed="rId13"/>
        <a:stretch/>
      </xdr:blipFill>
      <xdr:spPr>
        <a:xfrm>
          <a:off x="4543920" y="18687960"/>
          <a:ext cx="3973680" cy="4419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8</xdr:col>
      <xdr:colOff>247680</xdr:colOff>
      <xdr:row>81</xdr:row>
      <xdr:rowOff>152280</xdr:rowOff>
    </xdr:from>
    <xdr:to>
      <xdr:col>8</xdr:col>
      <xdr:colOff>485280</xdr:colOff>
      <xdr:row>82</xdr:row>
      <xdr:rowOff>123480</xdr:rowOff>
    </xdr:to>
    <xdr:sp>
      <xdr:nvSpPr>
        <xdr:cNvPr id="29" name="フローチャート: 結合子 28"/>
        <xdr:cNvSpPr/>
      </xdr:nvSpPr>
      <xdr:spPr>
        <a:xfrm>
          <a:off x="5419080" y="19440360"/>
          <a:ext cx="237600" cy="209160"/>
        </a:xfrm>
        <a:prstGeom prst="flowChartConnector">
          <a:avLst/>
        </a:prstGeom>
        <a:gradFill rotWithShape="0">
          <a:gsLst>
            <a:gs pos="0">
              <a:srgbClr val="f7bca4"/>
            </a:gs>
            <a:gs pos="100000">
              <a:srgbClr val="f4b196"/>
            </a:gs>
          </a:gsLst>
          <a:lin ang="5400000"/>
        </a:gradFill>
        <a:ln>
          <a:solidFill>
            <a:srgbClr val="ed7d31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/>
      </xdr:style>
    </xdr:sp>
    <xdr:clientData/>
  </xdr:twoCellAnchor>
  <xdr:twoCellAnchor editAs="oneCell">
    <xdr:from>
      <xdr:col>0</xdr:col>
      <xdr:colOff>352440</xdr:colOff>
      <xdr:row>97</xdr:row>
      <xdr:rowOff>190440</xdr:rowOff>
    </xdr:from>
    <xdr:to>
      <xdr:col>6</xdr:col>
      <xdr:colOff>447480</xdr:colOff>
      <xdr:row>116</xdr:row>
      <xdr:rowOff>85320</xdr:rowOff>
    </xdr:to>
    <xdr:pic>
      <xdr:nvPicPr>
        <xdr:cNvPr id="30" name="図 29" descr=""/>
        <xdr:cNvPicPr/>
      </xdr:nvPicPr>
      <xdr:blipFill>
        <a:blip r:embed="rId14"/>
        <a:stretch/>
      </xdr:blipFill>
      <xdr:spPr>
        <a:xfrm>
          <a:off x="352440" y="23288400"/>
          <a:ext cx="3973320" cy="4419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514440</xdr:colOff>
      <xdr:row>88</xdr:row>
      <xdr:rowOff>114480</xdr:rowOff>
    </xdr:from>
    <xdr:to>
      <xdr:col>1</xdr:col>
      <xdr:colOff>56880</xdr:colOff>
      <xdr:row>89</xdr:row>
      <xdr:rowOff>85680</xdr:rowOff>
    </xdr:to>
    <xdr:sp>
      <xdr:nvSpPr>
        <xdr:cNvPr id="31" name="楕円 30"/>
        <xdr:cNvSpPr/>
      </xdr:nvSpPr>
      <xdr:spPr>
        <a:xfrm>
          <a:off x="514440" y="21069360"/>
          <a:ext cx="188640" cy="209160"/>
        </a:xfrm>
        <a:prstGeom prst="ellipse">
          <a:avLst/>
        </a:prstGeom>
        <a:solidFill>
          <a:srgbClr val="ffc000"/>
        </a:solidFill>
        <a:ln>
          <a:solidFill>
            <a:srgbClr val="bc8e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  <xdr:twoCellAnchor editAs="twoCell">
    <xdr:from>
      <xdr:col>10</xdr:col>
      <xdr:colOff>333360</xdr:colOff>
      <xdr:row>92</xdr:row>
      <xdr:rowOff>66600</xdr:rowOff>
    </xdr:from>
    <xdr:to>
      <xdr:col>10</xdr:col>
      <xdr:colOff>561600</xdr:colOff>
      <xdr:row>93</xdr:row>
      <xdr:rowOff>37800</xdr:rowOff>
    </xdr:to>
    <xdr:sp>
      <xdr:nvSpPr>
        <xdr:cNvPr id="32" name="楕円 31"/>
        <xdr:cNvSpPr/>
      </xdr:nvSpPr>
      <xdr:spPr>
        <a:xfrm>
          <a:off x="6797520" y="21974040"/>
          <a:ext cx="228240" cy="209160"/>
        </a:xfrm>
        <a:prstGeom prst="ellipse">
          <a:avLst/>
        </a:prstGeom>
        <a:solidFill>
          <a:srgbClr val="ffc000"/>
        </a:solidFill>
        <a:ln>
          <a:solidFill>
            <a:srgbClr val="bc8e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70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O4" activeCellId="0" sqref="O4"/>
    </sheetView>
  </sheetViews>
  <sheetFormatPr defaultColWidth="8.34765625" defaultRowHeight="18.7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20"/>
    <col collapsed="false" customWidth="true" hidden="false" outlineLevel="0" max="8" min="3" style="0" width="9"/>
    <col collapsed="false" customWidth="true" hidden="false" outlineLevel="0" max="9" min="9" style="0" width="14.51"/>
    <col collapsed="false" customWidth="true" hidden="false" outlineLevel="0" max="12" min="10" style="0" width="9"/>
    <col collapsed="false" customWidth="true" hidden="false" outlineLevel="0" max="13" min="13" style="0" width="10.13"/>
    <col collapsed="false" customWidth="true" hidden="false" outlineLevel="0" max="14" min="14" style="0" width="13.87"/>
    <col collapsed="false" customWidth="true" hidden="false" outlineLevel="0" max="15" min="15" style="0" width="18.88"/>
  </cols>
  <sheetData>
    <row r="1" customFormat="false" ht="37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2" t="s">
        <v>11</v>
      </c>
      <c r="N1" s="2" t="s">
        <v>12</v>
      </c>
      <c r="O1" s="2" t="s">
        <v>13</v>
      </c>
      <c r="P1" s="2" t="s">
        <v>7</v>
      </c>
      <c r="Q1" s="2" t="s">
        <v>3</v>
      </c>
    </row>
    <row r="2" customFormat="false" ht="18.75" hidden="false" customHeight="false" outlineLevel="0" collapsed="false">
      <c r="A2" s="3" t="n">
        <v>68</v>
      </c>
      <c r="B2" s="0" t="s">
        <v>14</v>
      </c>
      <c r="C2" s="0" t="n">
        <v>284</v>
      </c>
      <c r="D2" s="0" t="n">
        <v>134</v>
      </c>
      <c r="E2" s="0" t="n">
        <v>237</v>
      </c>
      <c r="F2" s="0" t="n">
        <v>232</v>
      </c>
      <c r="G2" s="0" t="n">
        <v>131</v>
      </c>
      <c r="H2" s="0" t="n">
        <v>144</v>
      </c>
      <c r="I2" s="0" t="n">
        <v>163</v>
      </c>
      <c r="J2" s="0" t="n">
        <f aca="false">SUM(C2:I2)</f>
        <v>1325</v>
      </c>
      <c r="K2" s="0" t="s">
        <v>15</v>
      </c>
      <c r="M2" s="0" t="n">
        <f aca="false">IF($K2="A",($H2+$G2),IF($K2="B",($H2+$G2),IF($K2="C",0.8*($H2+$G2),0.66*($H2+$G2))))</f>
        <v>220</v>
      </c>
      <c r="N2" s="0" t="n">
        <f aca="false">ROUND(M2+$J2/4,0)</f>
        <v>551</v>
      </c>
      <c r="O2" s="0" t="n">
        <f aca="false">RANK(N2,$N$2:$N$161)</f>
        <v>159</v>
      </c>
      <c r="P2" s="0" t="n">
        <f aca="false">RANK(H2,$H$2:$H$161)</f>
        <v>142</v>
      </c>
      <c r="Q2" s="0" t="n">
        <f aca="false">RANK(D2,$D$2:$D$161)</f>
        <v>134</v>
      </c>
    </row>
    <row r="3" customFormat="false" ht="18.75" hidden="false" customHeight="false" outlineLevel="0" collapsed="false">
      <c r="A3" s="4" t="n">
        <v>30</v>
      </c>
      <c r="B3" s="0" t="s">
        <v>16</v>
      </c>
      <c r="C3" s="0" t="n">
        <v>240</v>
      </c>
      <c r="D3" s="0" t="n">
        <v>190</v>
      </c>
      <c r="E3" s="0" t="n">
        <v>237</v>
      </c>
      <c r="F3" s="0" t="n">
        <v>220</v>
      </c>
      <c r="G3" s="0" t="n">
        <v>201</v>
      </c>
      <c r="H3" s="0" t="n">
        <v>178</v>
      </c>
      <c r="I3" s="0" t="n">
        <v>199</v>
      </c>
      <c r="J3" s="0" t="n">
        <f aca="false">SUM(C3:I3)</f>
        <v>1465</v>
      </c>
      <c r="K3" s="0" t="s">
        <v>15</v>
      </c>
      <c r="M3" s="0" t="n">
        <f aca="false">IF($K3="A",($H3+$G3),IF($K3="B",($H3+$G3),IF($K3="C",0.8*($H3+$G3),0.66*($H3+$G3))))</f>
        <v>303.2</v>
      </c>
      <c r="N3" s="0" t="n">
        <f aca="false">ROUND(M3+$J3/4,0)</f>
        <v>669</v>
      </c>
      <c r="O3" s="0" t="n">
        <f aca="false">RANK(N3,$N$2:$N$161)</f>
        <v>110</v>
      </c>
      <c r="P3" s="0" t="n">
        <f aca="false">RANK(H3,$H$2:$H$161)</f>
        <v>87</v>
      </c>
      <c r="Q3" s="0" t="n">
        <f aca="false">RANK(D3,$D$2:$D$161)</f>
        <v>57</v>
      </c>
    </row>
    <row r="4" customFormat="false" ht="18.75" hidden="false" customHeight="false" outlineLevel="0" collapsed="false">
      <c r="A4" s="3" t="n">
        <v>149</v>
      </c>
      <c r="B4" s="0" t="s">
        <v>17</v>
      </c>
      <c r="C4" s="0" t="n">
        <v>220</v>
      </c>
      <c r="D4" s="0" t="n">
        <v>142</v>
      </c>
      <c r="E4" s="0" t="n">
        <v>204</v>
      </c>
      <c r="F4" s="0" t="n">
        <v>198</v>
      </c>
      <c r="G4" s="0" t="n">
        <v>213</v>
      </c>
      <c r="H4" s="0" t="n">
        <v>176</v>
      </c>
      <c r="I4" s="0" t="n">
        <v>178</v>
      </c>
      <c r="J4" s="0" t="n">
        <f aca="false">SUM(C4:I4)</f>
        <v>1331</v>
      </c>
      <c r="K4" s="0" t="s">
        <v>18</v>
      </c>
      <c r="M4" s="0" t="n">
        <f aca="false">IF($K4="A",($H4+$G4),IF($K4="B",($H4+$G4),IF($K4="C",0.8*($H4+$G4),0.66*($H4+$G4))))</f>
        <v>389</v>
      </c>
      <c r="N4" s="0" t="n">
        <f aca="false">ROUND(M4+$J4/4,0)</f>
        <v>722</v>
      </c>
      <c r="O4" s="0" t="n">
        <f aca="false">RANK(N4,$N$2:$N$161)</f>
        <v>71</v>
      </c>
      <c r="P4" s="0" t="n">
        <f aca="false">RANK(H4,$H$2:$H$161)</f>
        <v>94</v>
      </c>
      <c r="Q4" s="0" t="n">
        <f aca="false">RANK(D4,$D$2:$D$161)</f>
        <v>124</v>
      </c>
    </row>
    <row r="5" customFormat="false" ht="18.75" hidden="false" customHeight="false" outlineLevel="0" collapsed="false">
      <c r="A5" s="3" t="n">
        <v>151</v>
      </c>
      <c r="B5" s="0" t="s">
        <v>19</v>
      </c>
      <c r="C5" s="0" t="n">
        <v>234</v>
      </c>
      <c r="D5" s="0" t="n">
        <v>134</v>
      </c>
      <c r="E5" s="0" t="n">
        <v>214</v>
      </c>
      <c r="F5" s="0" t="n">
        <v>208</v>
      </c>
      <c r="G5" s="0" t="n">
        <v>220</v>
      </c>
      <c r="H5" s="0" t="n">
        <v>171</v>
      </c>
      <c r="I5" s="0" t="n">
        <v>183</v>
      </c>
      <c r="J5" s="0" t="n">
        <f aca="false">SUM(C5:I5)</f>
        <v>1364</v>
      </c>
      <c r="K5" s="0" t="s">
        <v>18</v>
      </c>
      <c r="M5" s="0" t="n">
        <f aca="false">IF($K5="A",($H5+$G5),IF($K5="B",($H5+$G5),IF($K5="C",0.8*($H5+$G5),0.66*($H5+$G5))))</f>
        <v>391</v>
      </c>
      <c r="N5" s="0" t="n">
        <f aca="false">ROUND(M5+$J5/4,0)</f>
        <v>732</v>
      </c>
      <c r="O5" s="0" t="n">
        <f aca="false">RANK(N5,$N$2:$N$161)</f>
        <v>60</v>
      </c>
      <c r="P5" s="0" t="n">
        <f aca="false">RANK(H5,$H$2:$H$161)</f>
        <v>100</v>
      </c>
      <c r="Q5" s="0" t="n">
        <f aca="false">RANK(D5,$D$2:$D$161)</f>
        <v>134</v>
      </c>
    </row>
    <row r="6" customFormat="false" ht="18.75" hidden="false" customHeight="false" outlineLevel="0" collapsed="false">
      <c r="A6" s="3" t="n">
        <v>131</v>
      </c>
      <c r="B6" s="0" t="s">
        <v>20</v>
      </c>
      <c r="C6" s="0" t="n">
        <v>242</v>
      </c>
      <c r="D6" s="0" t="n">
        <v>155</v>
      </c>
      <c r="E6" s="0" t="n">
        <v>192</v>
      </c>
      <c r="F6" s="0" t="n">
        <v>175</v>
      </c>
      <c r="G6" s="0" t="n">
        <v>213</v>
      </c>
      <c r="H6" s="0" t="n">
        <v>158</v>
      </c>
      <c r="I6" s="0" t="n">
        <v>177</v>
      </c>
      <c r="J6" s="0" t="n">
        <f aca="false">SUM(C6:I6)</f>
        <v>1312</v>
      </c>
      <c r="K6" s="0" t="s">
        <v>18</v>
      </c>
      <c r="M6" s="0" t="n">
        <f aca="false">IF($K6="A",($H6+$G6),IF($K6="B",($H6+$G6),IF($K6="C",0.8*($H6+$G6),0.66*($H6+$G6))))</f>
        <v>371</v>
      </c>
      <c r="N6" s="0" t="n">
        <f aca="false">ROUND(M6+$J6/4,0)</f>
        <v>699</v>
      </c>
      <c r="O6" s="0" t="n">
        <f aca="false">RANK(N6,$N$2:$N$161)</f>
        <v>86</v>
      </c>
      <c r="P6" s="0" t="n">
        <f aca="false">RANK(H6,$H$2:$H$161)</f>
        <v>123</v>
      </c>
      <c r="Q6" s="0" t="n">
        <f aca="false">RANK(D6,$D$2:$D$161)</f>
        <v>98</v>
      </c>
    </row>
    <row r="7" customFormat="false" ht="18.75" hidden="false" customHeight="false" outlineLevel="0" collapsed="false">
      <c r="A7" s="3" t="n">
        <v>124</v>
      </c>
      <c r="B7" s="0" t="s">
        <v>21</v>
      </c>
      <c r="C7" s="0" t="n">
        <v>194</v>
      </c>
      <c r="D7" s="0" t="n">
        <v>193</v>
      </c>
      <c r="E7" s="0" t="n">
        <v>98</v>
      </c>
      <c r="F7" s="0" t="n">
        <v>166</v>
      </c>
      <c r="G7" s="0" t="n">
        <v>170</v>
      </c>
      <c r="H7" s="0" t="n">
        <v>249</v>
      </c>
      <c r="I7" s="0" t="n">
        <v>246</v>
      </c>
      <c r="J7" s="0" t="n">
        <f aca="false">SUM(C7:I7)</f>
        <v>1316</v>
      </c>
      <c r="K7" s="0" t="s">
        <v>18</v>
      </c>
      <c r="M7" s="0" t="n">
        <f aca="false">IF($K7="A",($H7+$G7),IF($K7="B",($H7+$G7),IF($K7="C",0.8*($H7+$G7),0.66*($H7+$G7))))</f>
        <v>419</v>
      </c>
      <c r="N7" s="0" t="n">
        <f aca="false">ROUND(M7+$J7/4,0)</f>
        <v>748</v>
      </c>
      <c r="O7" s="0" t="n">
        <f aca="false">RANK(N7,$N$2:$N$161)</f>
        <v>42</v>
      </c>
      <c r="P7" s="0" t="n">
        <f aca="false">RANK(H7,$H$2:$H$161)</f>
        <v>6</v>
      </c>
      <c r="Q7" s="0" t="n">
        <f aca="false">RANK(D7,$D$2:$D$161)</f>
        <v>50</v>
      </c>
    </row>
    <row r="8" customFormat="false" ht="18.75" hidden="false" customHeight="false" outlineLevel="0" collapsed="false">
      <c r="A8" s="3" t="n">
        <v>142</v>
      </c>
      <c r="B8" s="0" t="s">
        <v>22</v>
      </c>
      <c r="C8" s="0" t="n">
        <v>220</v>
      </c>
      <c r="D8" s="0" t="n">
        <v>154</v>
      </c>
      <c r="E8" s="0" t="n">
        <v>248</v>
      </c>
      <c r="F8" s="0" t="n">
        <v>242</v>
      </c>
      <c r="G8" s="0" t="n">
        <v>206</v>
      </c>
      <c r="H8" s="0" t="n">
        <v>147</v>
      </c>
      <c r="I8" s="0" t="n">
        <v>128</v>
      </c>
      <c r="J8" s="0" t="n">
        <f aca="false">SUM(C8:I8)</f>
        <v>1345</v>
      </c>
      <c r="K8" s="0" t="s">
        <v>15</v>
      </c>
      <c r="M8" s="0" t="n">
        <f aca="false">IF($K8="A",($H8+$G8),IF($K8="B",($H8+$G8),IF($K8="C",0.8*($H8+$G8),0.66*($H8+$G8))))</f>
        <v>282.4</v>
      </c>
      <c r="N8" s="0" t="n">
        <f aca="false">ROUND(M8+$J8/4,0)</f>
        <v>619</v>
      </c>
      <c r="O8" s="0" t="n">
        <f aca="false">RANK(N8,$N$2:$N$161)</f>
        <v>132</v>
      </c>
      <c r="P8" s="0" t="n">
        <f aca="false">RANK(H8,$H$2:$H$161)</f>
        <v>141</v>
      </c>
      <c r="Q8" s="0" t="n">
        <f aca="false">RANK(D8,$D$2:$D$161)</f>
        <v>102</v>
      </c>
    </row>
    <row r="9" customFormat="false" ht="18.75" hidden="false" customHeight="false" outlineLevel="0" collapsed="false">
      <c r="A9" s="5" t="n">
        <v>114</v>
      </c>
      <c r="B9" s="0" t="s">
        <v>23</v>
      </c>
      <c r="C9" s="0" t="n">
        <v>335</v>
      </c>
      <c r="D9" s="0" t="n">
        <v>215</v>
      </c>
      <c r="E9" s="0" t="n">
        <v>311</v>
      </c>
      <c r="F9" s="0" t="n">
        <v>204</v>
      </c>
      <c r="G9" s="0" t="n">
        <v>243</v>
      </c>
      <c r="H9" s="0" t="n">
        <v>208</v>
      </c>
      <c r="I9" s="0" t="n">
        <v>198</v>
      </c>
      <c r="J9" s="0" t="n">
        <f aca="false">SUM(C9:I9)</f>
        <v>1714</v>
      </c>
      <c r="K9" s="0" t="s">
        <v>15</v>
      </c>
      <c r="M9" s="0" t="n">
        <f aca="false">IF($K9="A",($H9+$G9),IF($K9="B",($H9+$G9),IF($K9="C",0.8*($H9+$G9),0.66*($H9+$G9))))</f>
        <v>360.8</v>
      </c>
      <c r="N9" s="0" t="n">
        <f aca="false">ROUND(M9+$J9/4,0)</f>
        <v>789</v>
      </c>
      <c r="O9" s="0" t="n">
        <f aca="false">RANK(N9,$N$2:$N$161)</f>
        <v>17</v>
      </c>
      <c r="P9" s="0" t="n">
        <f aca="false">RANK(H9,$H$2:$H$161)</f>
        <v>53</v>
      </c>
      <c r="Q9" s="0" t="n">
        <f aca="false">RANK(D9,$D$2:$D$161)</f>
        <v>34</v>
      </c>
    </row>
    <row r="10" customFormat="false" ht="18.75" hidden="false" customHeight="false" outlineLevel="0" collapsed="false">
      <c r="A10" s="3" t="n">
        <v>155</v>
      </c>
      <c r="B10" s="0" t="s">
        <v>24</v>
      </c>
      <c r="C10" s="0" t="n">
        <v>220</v>
      </c>
      <c r="D10" s="0" t="n">
        <v>150</v>
      </c>
      <c r="E10" s="0" t="n">
        <v>203</v>
      </c>
      <c r="F10" s="0" t="n">
        <v>176</v>
      </c>
      <c r="G10" s="0" t="n">
        <v>268</v>
      </c>
      <c r="H10" s="0" t="n">
        <v>174</v>
      </c>
      <c r="I10" s="0" t="n">
        <v>159</v>
      </c>
      <c r="J10" s="0" t="n">
        <f aca="false">SUM(C10:I10)</f>
        <v>1350</v>
      </c>
      <c r="K10" s="0" t="s">
        <v>18</v>
      </c>
      <c r="M10" s="0" t="n">
        <f aca="false">IF($K10="A",($H10+$G10),IF($K10="B",($H10+$G10),IF($K10="C",0.8*($H10+$G10),0.66*($H10+$G10))))</f>
        <v>442</v>
      </c>
      <c r="N10" s="0" t="n">
        <f aca="false">ROUND(M10+$J10/4,0)</f>
        <v>780</v>
      </c>
      <c r="O10" s="0" t="n">
        <f aca="false">RANK(N10,$N$2:$N$161)</f>
        <v>23</v>
      </c>
      <c r="P10" s="0" t="n">
        <f aca="false">RANK(H10,$H$2:$H$161)</f>
        <v>97</v>
      </c>
      <c r="Q10" s="0" t="n">
        <f aca="false">RANK(D10,$D$2:$D$161)</f>
        <v>109</v>
      </c>
    </row>
    <row r="11" customFormat="false" ht="18.75" hidden="false" customHeight="false" outlineLevel="0" collapsed="false">
      <c r="A11" s="3" t="n">
        <v>119</v>
      </c>
      <c r="B11" s="0" t="s">
        <v>25</v>
      </c>
      <c r="C11" s="0" t="n">
        <v>190</v>
      </c>
      <c r="D11" s="0" t="n">
        <v>209</v>
      </c>
      <c r="E11" s="0" t="n">
        <v>193</v>
      </c>
      <c r="F11" s="0" t="n">
        <v>176</v>
      </c>
      <c r="G11" s="0" t="n">
        <v>215</v>
      </c>
      <c r="H11" s="0" t="n">
        <v>188</v>
      </c>
      <c r="I11" s="0" t="n">
        <v>178</v>
      </c>
      <c r="J11" s="0" t="n">
        <f aca="false">SUM(C11:I11)</f>
        <v>1349</v>
      </c>
      <c r="K11" s="0" t="s">
        <v>18</v>
      </c>
      <c r="M11" s="0" t="n">
        <f aca="false">IF($K11="A",($H11+$G11),IF($K11="B",($H11+$G11),IF($K11="C",0.8*($H11+$G11),0.66*($H11+$G11))))</f>
        <v>403</v>
      </c>
      <c r="N11" s="0" t="n">
        <f aca="false">ROUND(M11+$J11/4,0)</f>
        <v>740</v>
      </c>
      <c r="O11" s="0" t="n">
        <f aca="false">RANK(N11,$N$2:$N$161)</f>
        <v>50</v>
      </c>
      <c r="P11" s="0" t="n">
        <f aca="false">RANK(H11,$H$2:$H$161)</f>
        <v>72</v>
      </c>
      <c r="Q11" s="0" t="n">
        <f aca="false">RANK(D11,$D$2:$D$161)</f>
        <v>41</v>
      </c>
    </row>
    <row r="12" customFormat="false" ht="18.75" hidden="false" customHeight="false" outlineLevel="0" collapsed="false">
      <c r="A12" s="6" t="n">
        <v>83</v>
      </c>
      <c r="B12" s="0" t="s">
        <v>26</v>
      </c>
      <c r="C12" s="0" t="n">
        <v>238</v>
      </c>
      <c r="D12" s="0" t="n">
        <v>163</v>
      </c>
      <c r="E12" s="0" t="n">
        <v>193</v>
      </c>
      <c r="F12" s="0" t="n">
        <v>151</v>
      </c>
      <c r="G12" s="0" t="n">
        <v>184</v>
      </c>
      <c r="H12" s="0" t="n">
        <v>188</v>
      </c>
      <c r="I12" s="0" t="n">
        <v>169</v>
      </c>
      <c r="J12" s="0" t="n">
        <f aca="false">SUM(C12:I12)</f>
        <v>1286</v>
      </c>
      <c r="K12" s="0" t="s">
        <v>15</v>
      </c>
      <c r="M12" s="0" t="n">
        <f aca="false">IF($K12="A",($H12+$G12),IF($K12="B",($H12+$G12),IF($K12="C",0.8*($H12+$G12),0.66*($H12+$G12))))</f>
        <v>297.6</v>
      </c>
      <c r="N12" s="0" t="n">
        <f aca="false">ROUND(M12+$J12/4,0)</f>
        <v>619</v>
      </c>
      <c r="O12" s="0" t="n">
        <f aca="false">RANK(N12,$N$2:$N$161)</f>
        <v>132</v>
      </c>
      <c r="P12" s="0" t="n">
        <f aca="false">RANK(H12,$H$2:$H$161)</f>
        <v>72</v>
      </c>
      <c r="Q12" s="0" t="n">
        <f aca="false">RANK(D12,$D$2:$D$161)</f>
        <v>89</v>
      </c>
    </row>
    <row r="13" customFormat="false" ht="18.75" hidden="false" customHeight="false" outlineLevel="0" collapsed="false">
      <c r="A13" s="3" t="n">
        <v>52</v>
      </c>
      <c r="B13" s="0" t="s">
        <v>27</v>
      </c>
      <c r="C13" s="0" t="n">
        <v>344</v>
      </c>
      <c r="D13" s="0" t="n">
        <v>123</v>
      </c>
      <c r="E13" s="0" t="n">
        <v>252</v>
      </c>
      <c r="F13" s="0" t="n">
        <v>166</v>
      </c>
      <c r="G13" s="0" t="n">
        <v>138</v>
      </c>
      <c r="H13" s="0" t="n">
        <v>149</v>
      </c>
      <c r="I13" s="0" t="n">
        <v>155</v>
      </c>
      <c r="J13" s="0" t="n">
        <f aca="false">SUM(C13:I13)</f>
        <v>1327</v>
      </c>
      <c r="K13" s="0" t="s">
        <v>15</v>
      </c>
      <c r="M13" s="0" t="n">
        <f aca="false">IF($K13="A",($H13+$G13),IF($K13="B",($H13+$G13),IF($K13="C",0.8*($H13+$G13),0.66*($H13+$G13))))</f>
        <v>229.6</v>
      </c>
      <c r="N13" s="0" t="n">
        <f aca="false">ROUND(M13+$J13/4,0)</f>
        <v>561</v>
      </c>
      <c r="O13" s="0" t="n">
        <f aca="false">RANK(N13,$N$2:$N$161)</f>
        <v>156</v>
      </c>
      <c r="P13" s="0" t="n">
        <f aca="false">RANK(H13,$H$2:$H$161)</f>
        <v>131</v>
      </c>
      <c r="Q13" s="0" t="n">
        <f aca="false">RANK(D13,$D$2:$D$161)</f>
        <v>145</v>
      </c>
    </row>
    <row r="14" customFormat="false" ht="18.75" hidden="false" customHeight="false" outlineLevel="0" collapsed="false">
      <c r="A14" s="3" t="n">
        <v>48</v>
      </c>
      <c r="B14" s="0" t="s">
        <v>28</v>
      </c>
      <c r="C14" s="0" t="n">
        <v>241</v>
      </c>
      <c r="D14" s="0" t="n">
        <v>145</v>
      </c>
      <c r="E14" s="0" t="n">
        <v>291</v>
      </c>
      <c r="F14" s="0" t="n">
        <v>145</v>
      </c>
      <c r="G14" s="0" t="n">
        <v>293</v>
      </c>
      <c r="H14" s="0" t="n">
        <v>139</v>
      </c>
      <c r="I14" s="0" t="n">
        <v>130</v>
      </c>
      <c r="J14" s="0" t="n">
        <f aca="false">SUM(C14:I14)</f>
        <v>1384</v>
      </c>
      <c r="K14" s="0" t="s">
        <v>15</v>
      </c>
      <c r="M14" s="0" t="n">
        <f aca="false">IF($K14="A",($H14+$G14),IF($K14="B",($H14+$G14),IF($K14="C",0.8*($H14+$G14),0.66*($H14+$G14))))</f>
        <v>345.6</v>
      </c>
      <c r="N14" s="0" t="n">
        <f aca="false">ROUND(M14+$J14/4,0)</f>
        <v>692</v>
      </c>
      <c r="O14" s="0" t="n">
        <f aca="false">RANK(N14,$N$2:$N$161)</f>
        <v>91</v>
      </c>
      <c r="P14" s="0" t="n">
        <f aca="false">RANK(H14,$H$2:$H$161)</f>
        <v>145</v>
      </c>
      <c r="Q14" s="0" t="n">
        <f aca="false">RANK(D14,$D$2:$D$161)</f>
        <v>112</v>
      </c>
    </row>
    <row r="15" customFormat="false" ht="18.75" hidden="false" customHeight="false" outlineLevel="0" collapsed="false">
      <c r="A15" s="3" t="n">
        <v>10</v>
      </c>
      <c r="B15" s="0" t="s">
        <v>29</v>
      </c>
      <c r="C15" s="0" t="n">
        <v>237</v>
      </c>
      <c r="D15" s="0" t="n">
        <v>144</v>
      </c>
      <c r="E15" s="0" t="n">
        <v>194</v>
      </c>
      <c r="F15" s="0" t="n">
        <v>243</v>
      </c>
      <c r="G15" s="0" t="n">
        <v>195</v>
      </c>
      <c r="H15" s="0" t="n">
        <v>148</v>
      </c>
      <c r="I15" s="0" t="n">
        <v>149</v>
      </c>
      <c r="J15" s="0" t="n">
        <f aca="false">SUM(C15:I15)</f>
        <v>1310</v>
      </c>
      <c r="K15" s="0" t="s">
        <v>18</v>
      </c>
      <c r="M15" s="0" t="n">
        <f aca="false">IF($K15="A",($H15+$G15),IF($K15="B",($H15+$G15),IF($K15="C",0.8*($H15+$G15),0.66*($H15+$G15))))</f>
        <v>343</v>
      </c>
      <c r="N15" s="0" t="n">
        <f aca="false">ROUND(M15+$J15/4,0)</f>
        <v>671</v>
      </c>
      <c r="O15" s="0" t="n">
        <f aca="false">RANK(N15,$N$2:$N$161)</f>
        <v>106</v>
      </c>
      <c r="P15" s="0" t="n">
        <f aca="false">RANK(H15,$H$2:$H$161)</f>
        <v>138</v>
      </c>
      <c r="Q15" s="0" t="n">
        <f aca="false">RANK(D15,$D$2:$D$161)</f>
        <v>118</v>
      </c>
    </row>
    <row r="16" customFormat="false" ht="18.75" hidden="false" customHeight="false" outlineLevel="0" collapsed="false">
      <c r="A16" s="4" t="n">
        <v>135</v>
      </c>
      <c r="B16" s="0" t="s">
        <v>30</v>
      </c>
      <c r="C16" s="0" t="n">
        <v>323</v>
      </c>
      <c r="D16" s="0" t="n">
        <v>153</v>
      </c>
      <c r="E16" s="0" t="n">
        <v>291</v>
      </c>
      <c r="F16" s="0" t="n">
        <v>213</v>
      </c>
      <c r="G16" s="0" t="n">
        <v>166</v>
      </c>
      <c r="H16" s="0" t="n">
        <v>149</v>
      </c>
      <c r="I16" s="0" t="n">
        <v>178</v>
      </c>
      <c r="J16" s="0" t="n">
        <f aca="false">SUM(C16:I16)</f>
        <v>1473</v>
      </c>
      <c r="K16" s="0" t="s">
        <v>31</v>
      </c>
      <c r="M16" s="0" t="n">
        <f aca="false">IF($K16="A",($H16+$G16),IF($K16="B",($H16+$G16),IF($K16="C",0.8*($H16+$G16),0.66*($H16+$G16))))</f>
        <v>207.9</v>
      </c>
      <c r="N16" s="0" t="n">
        <f aca="false">ROUND(M16+$J16/4,0)</f>
        <v>576</v>
      </c>
      <c r="O16" s="0" t="n">
        <f aca="false">RANK(N16,$N$2:$N$161)</f>
        <v>148</v>
      </c>
      <c r="P16" s="0" t="n">
        <f aca="false">RANK(H16,$H$2:$H$161)</f>
        <v>131</v>
      </c>
      <c r="Q16" s="0" t="n">
        <f aca="false">RANK(D16,$D$2:$D$161)</f>
        <v>106</v>
      </c>
    </row>
    <row r="17" customFormat="false" ht="18.75" hidden="false" customHeight="false" outlineLevel="0" collapsed="false">
      <c r="A17" s="5" t="n">
        <v>116</v>
      </c>
      <c r="B17" s="0" t="s">
        <v>32</v>
      </c>
      <c r="C17" s="0" t="n">
        <v>450</v>
      </c>
      <c r="D17" s="0" t="n">
        <v>247</v>
      </c>
      <c r="E17" s="0" t="n">
        <v>324</v>
      </c>
      <c r="F17" s="0" t="n">
        <v>246</v>
      </c>
      <c r="G17" s="0" t="n">
        <v>170</v>
      </c>
      <c r="H17" s="0" t="n">
        <v>165</v>
      </c>
      <c r="I17" s="0" t="n">
        <v>194</v>
      </c>
      <c r="J17" s="0" t="n">
        <f aca="false">SUM(C17:I17)</f>
        <v>1796</v>
      </c>
      <c r="K17" s="0" t="s">
        <v>15</v>
      </c>
      <c r="M17" s="0" t="n">
        <f aca="false">IF($K17="A",($H17+$G17),IF($K17="B",($H17+$G17),IF($K17="C",0.8*($H17+$G17),0.66*($H17+$G17))))</f>
        <v>268</v>
      </c>
      <c r="N17" s="0" t="n">
        <f aca="false">ROUND(M17+$J17/4,0)</f>
        <v>717</v>
      </c>
      <c r="O17" s="0" t="n">
        <f aca="false">RANK(N17,$N$2:$N$161)</f>
        <v>76</v>
      </c>
      <c r="P17" s="0" t="n">
        <f aca="false">RANK(H17,$H$2:$H$161)</f>
        <v>114</v>
      </c>
      <c r="Q17" s="0" t="n">
        <f aca="false">RANK(D17,$D$2:$D$161)</f>
        <v>10</v>
      </c>
    </row>
    <row r="18" customFormat="false" ht="18.75" hidden="false" customHeight="false" outlineLevel="0" collapsed="false">
      <c r="A18" s="3" t="n">
        <v>37</v>
      </c>
      <c r="B18" s="0" t="s">
        <v>33</v>
      </c>
      <c r="C18" s="0" t="n">
        <v>330</v>
      </c>
      <c r="D18" s="0" t="n">
        <v>202</v>
      </c>
      <c r="E18" s="0" t="n">
        <v>180</v>
      </c>
      <c r="F18" s="0" t="n">
        <v>118</v>
      </c>
      <c r="G18" s="0" t="n">
        <v>114</v>
      </c>
      <c r="H18" s="0" t="n">
        <v>210</v>
      </c>
      <c r="I18" s="0" t="n">
        <v>198</v>
      </c>
      <c r="J18" s="0" t="n">
        <f aca="false">SUM(C18:I18)</f>
        <v>1352</v>
      </c>
      <c r="K18" s="0" t="s">
        <v>15</v>
      </c>
      <c r="M18" s="0" t="n">
        <f aca="false">IF($K18="A",($H18+$G18),IF($K18="B",($H18+$G18),IF($K18="C",0.8*($H18+$G18),0.66*($H18+$G18))))</f>
        <v>259.2</v>
      </c>
      <c r="N18" s="0" t="n">
        <f aca="false">ROUND(M18+$J18/4,0)</f>
        <v>597</v>
      </c>
      <c r="O18" s="0" t="n">
        <f aca="false">RANK(N18,$N$2:$N$161)</f>
        <v>142</v>
      </c>
      <c r="P18" s="0" t="n">
        <f aca="false">RANK(H18,$H$2:$H$161)</f>
        <v>51</v>
      </c>
      <c r="Q18" s="0" t="n">
        <f aca="false">RANK(D18,$D$2:$D$161)</f>
        <v>45</v>
      </c>
    </row>
    <row r="19" customFormat="false" ht="18.75" hidden="false" customHeight="false" outlineLevel="0" collapsed="false">
      <c r="A19" s="7" t="n">
        <v>113</v>
      </c>
      <c r="B19" s="0" t="s">
        <v>34</v>
      </c>
      <c r="C19" s="0" t="n">
        <v>405</v>
      </c>
      <c r="D19" s="0" t="n">
        <v>165</v>
      </c>
      <c r="E19" s="0" t="n">
        <v>321</v>
      </c>
      <c r="F19" s="0" t="n">
        <v>194</v>
      </c>
      <c r="G19" s="0" t="n">
        <v>185</v>
      </c>
      <c r="H19" s="0" t="n">
        <v>208</v>
      </c>
      <c r="I19" s="0" t="n">
        <v>188</v>
      </c>
      <c r="J19" s="0" t="n">
        <f aca="false">SUM(C19:I19)</f>
        <v>1666</v>
      </c>
      <c r="K19" s="0" t="s">
        <v>15</v>
      </c>
      <c r="M19" s="0" t="n">
        <f aca="false">IF($K19="A",($H19+$G19),IF($K19="B",($H19+$G19),IF($K19="C",0.8*($H19+$G19),0.66*($H19+$G19))))</f>
        <v>314.4</v>
      </c>
      <c r="N19" s="0" t="n">
        <f aca="false">ROUND(M19+$J19/4,0)</f>
        <v>731</v>
      </c>
      <c r="O19" s="0" t="n">
        <f aca="false">RANK(N19,$N$2:$N$161)</f>
        <v>63</v>
      </c>
      <c r="P19" s="0" t="n">
        <f aca="false">RANK(H19,$H$2:$H$161)</f>
        <v>53</v>
      </c>
      <c r="Q19" s="0" t="n">
        <f aca="false">RANK(D19,$D$2:$D$161)</f>
        <v>83</v>
      </c>
    </row>
    <row r="20" customFormat="false" ht="18.75" hidden="false" customHeight="false" outlineLevel="0" collapsed="false">
      <c r="A20" s="3" t="n">
        <v>12</v>
      </c>
      <c r="B20" s="0" t="s">
        <v>35</v>
      </c>
      <c r="C20" s="0" t="n">
        <v>344</v>
      </c>
      <c r="D20" s="0" t="n">
        <v>97</v>
      </c>
      <c r="E20" s="0" t="n">
        <v>339</v>
      </c>
      <c r="F20" s="0" t="n">
        <v>194</v>
      </c>
      <c r="G20" s="0" t="n">
        <v>96</v>
      </c>
      <c r="H20" s="0" t="n">
        <v>118</v>
      </c>
      <c r="I20" s="0" t="n">
        <v>140</v>
      </c>
      <c r="J20" s="0" t="n">
        <f aca="false">SUM(C20:I20)</f>
        <v>1328</v>
      </c>
      <c r="K20" s="0" t="s">
        <v>15</v>
      </c>
      <c r="M20" s="0" t="n">
        <f aca="false">IF($K20="A",($H20+$G20),IF($K20="B",($H20+$G20),IF($K20="C",0.8*($H20+$G20),0.66*($H20+$G20))))</f>
        <v>171.2</v>
      </c>
      <c r="N20" s="0" t="n">
        <f aca="false">ROUND(M20+$J20/4,0)</f>
        <v>503</v>
      </c>
      <c r="O20" s="0" t="n">
        <f aca="false">RANK(N20,$N$2:$N$161)</f>
        <v>160</v>
      </c>
      <c r="P20" s="0" t="n">
        <f aca="false">RANK(H20,$H$2:$H$161)</f>
        <v>159</v>
      </c>
      <c r="Q20" s="0" t="n">
        <f aca="false">RANK(D20,$D$2:$D$161)</f>
        <v>158</v>
      </c>
    </row>
    <row r="21" customFormat="false" ht="18.75" hidden="false" customHeight="false" outlineLevel="0" collapsed="false">
      <c r="A21" s="4" t="n">
        <v>61</v>
      </c>
      <c r="B21" s="0" t="s">
        <v>36</v>
      </c>
      <c r="C21" s="0" t="n">
        <v>354</v>
      </c>
      <c r="D21" s="0" t="n">
        <v>125</v>
      </c>
      <c r="E21" s="0" t="n">
        <v>347</v>
      </c>
      <c r="F21" s="0" t="n">
        <v>184</v>
      </c>
      <c r="G21" s="0" t="n">
        <v>145</v>
      </c>
      <c r="H21" s="0" t="n">
        <v>128</v>
      </c>
      <c r="I21" s="0" t="n">
        <v>128</v>
      </c>
      <c r="J21" s="0" t="n">
        <f aca="false">SUM(C21:I21)</f>
        <v>1411</v>
      </c>
      <c r="K21" s="0" t="s">
        <v>15</v>
      </c>
      <c r="M21" s="0" t="n">
        <f aca="false">IF($K21="A",($H21+$G21),IF($K21="B",($H21+$G21),IF($K21="C",0.8*($H21+$G21),0.66*($H21+$G21))))</f>
        <v>218.4</v>
      </c>
      <c r="N21" s="0" t="n">
        <f aca="false">ROUND(M21+$J21/4,0)</f>
        <v>571</v>
      </c>
      <c r="O21" s="0" t="n">
        <f aca="false">RANK(N21,$N$2:$N$161)</f>
        <v>152</v>
      </c>
      <c r="P21" s="0" t="n">
        <f aca="false">RANK(H21,$H$2:$H$161)</f>
        <v>157</v>
      </c>
      <c r="Q21" s="0" t="n">
        <f aca="false">RANK(D21,$D$2:$D$161)</f>
        <v>140</v>
      </c>
    </row>
    <row r="22" customFormat="false" ht="18.75" hidden="false" customHeight="false" outlineLevel="0" collapsed="false">
      <c r="A22" s="3" t="n">
        <v>51</v>
      </c>
      <c r="B22" s="0" t="s">
        <v>37</v>
      </c>
      <c r="C22" s="0" t="n">
        <v>294</v>
      </c>
      <c r="D22" s="0" t="n">
        <v>135</v>
      </c>
      <c r="E22" s="0" t="n">
        <v>261</v>
      </c>
      <c r="F22" s="0" t="n">
        <v>176</v>
      </c>
      <c r="G22" s="0" t="n">
        <v>214</v>
      </c>
      <c r="H22" s="0" t="n">
        <v>158</v>
      </c>
      <c r="I22" s="0" t="n">
        <v>159</v>
      </c>
      <c r="J22" s="0" t="n">
        <f aca="false">SUM(C22:I22)</f>
        <v>1397</v>
      </c>
      <c r="K22" s="0" t="s">
        <v>15</v>
      </c>
      <c r="M22" s="0" t="n">
        <f aca="false">IF($K22="A",($H22+$G22),IF($K22="B",($H22+$G22),IF($K22="C",0.8*($H22+$G22),0.66*($H22+$G22))))</f>
        <v>297.6</v>
      </c>
      <c r="N22" s="0" t="n">
        <f aca="false">ROUND(M22+$J22/4,0)</f>
        <v>647</v>
      </c>
      <c r="O22" s="0" t="n">
        <f aca="false">RANK(N22,$N$2:$N$161)</f>
        <v>119</v>
      </c>
      <c r="P22" s="0" t="n">
        <f aca="false">RANK(H22,$H$2:$H$161)</f>
        <v>123</v>
      </c>
      <c r="Q22" s="0" t="n">
        <f aca="false">RANK(D22,$D$2:$D$161)</f>
        <v>131</v>
      </c>
    </row>
    <row r="23" customFormat="false" ht="18.75" hidden="false" customHeight="false" outlineLevel="0" collapsed="false">
      <c r="A23" s="8" t="n">
        <v>31</v>
      </c>
      <c r="B23" s="0" t="s">
        <v>38</v>
      </c>
      <c r="C23" s="0" t="n">
        <v>263</v>
      </c>
      <c r="D23" s="0" t="n">
        <v>175</v>
      </c>
      <c r="E23" s="0" t="n">
        <v>300</v>
      </c>
      <c r="F23" s="0" t="n">
        <v>224</v>
      </c>
      <c r="G23" s="0" t="n">
        <v>205</v>
      </c>
      <c r="H23" s="0" t="n">
        <v>168</v>
      </c>
      <c r="I23" s="0" t="n">
        <v>188</v>
      </c>
      <c r="J23" s="0" t="n">
        <f aca="false">SUM(C23:I23)</f>
        <v>1523</v>
      </c>
      <c r="K23" s="0" t="s">
        <v>15</v>
      </c>
      <c r="M23" s="0" t="n">
        <f aca="false">IF($K23="A",($H23+$G23),IF($K23="B",($H23+$G23),IF($K23="C",0.8*($H23+$G23),0.66*($H23+$G23))))</f>
        <v>298.4</v>
      </c>
      <c r="N23" s="0" t="n">
        <f aca="false">ROUND(M23+$J23/4,0)</f>
        <v>679</v>
      </c>
      <c r="O23" s="0" t="n">
        <f aca="false">RANK(N23,$N$2:$N$161)</f>
        <v>101</v>
      </c>
      <c r="P23" s="0" t="n">
        <f aca="false">RANK(H23,$H$2:$H$161)</f>
        <v>107</v>
      </c>
      <c r="Q23" s="0" t="n">
        <f aca="false">RANK(D23,$D$2:$D$161)</f>
        <v>69</v>
      </c>
    </row>
    <row r="24" customFormat="false" ht="18.75" hidden="false" customHeight="false" outlineLevel="0" collapsed="false">
      <c r="A24" s="4" t="n">
        <v>70</v>
      </c>
      <c r="B24" s="0" t="s">
        <v>39</v>
      </c>
      <c r="C24" s="0" t="n">
        <v>303</v>
      </c>
      <c r="D24" s="0" t="n">
        <v>145</v>
      </c>
      <c r="E24" s="0" t="n">
        <v>310</v>
      </c>
      <c r="F24" s="0" t="n">
        <v>214</v>
      </c>
      <c r="G24" s="0" t="n">
        <v>175</v>
      </c>
      <c r="H24" s="0" t="n">
        <v>149</v>
      </c>
      <c r="I24" s="0" t="n">
        <v>169</v>
      </c>
      <c r="J24" s="0" t="n">
        <f aca="false">SUM(C24:I24)</f>
        <v>1465</v>
      </c>
      <c r="K24" s="0" t="s">
        <v>15</v>
      </c>
      <c r="M24" s="0" t="n">
        <f aca="false">IF($K24="A",($H24+$G24),IF($K24="B",($H24+$G24),IF($K24="C",0.8*($H24+$G24),0.66*($H24+$G24))))</f>
        <v>259.2</v>
      </c>
      <c r="N24" s="0" t="n">
        <f aca="false">ROUND(M24+$J24/4,0)</f>
        <v>625</v>
      </c>
      <c r="O24" s="0" t="n">
        <f aca="false">RANK(N24,$N$2:$N$161)</f>
        <v>129</v>
      </c>
      <c r="P24" s="0" t="n">
        <f aca="false">RANK(H24,$H$2:$H$161)</f>
        <v>131</v>
      </c>
      <c r="Q24" s="0" t="n">
        <f aca="false">RANK(D24,$D$2:$D$161)</f>
        <v>112</v>
      </c>
    </row>
    <row r="25" customFormat="false" ht="18.75" hidden="false" customHeight="false" outlineLevel="0" collapsed="false">
      <c r="A25" s="6" t="n">
        <v>44</v>
      </c>
      <c r="B25" s="0" t="s">
        <v>40</v>
      </c>
      <c r="C25" s="0" t="n">
        <v>255</v>
      </c>
      <c r="D25" s="0" t="n">
        <v>180</v>
      </c>
      <c r="E25" s="0" t="n">
        <v>212</v>
      </c>
      <c r="F25" s="0" t="n">
        <v>184</v>
      </c>
      <c r="G25" s="0" t="n">
        <v>155</v>
      </c>
      <c r="H25" s="0" t="n">
        <v>135</v>
      </c>
      <c r="I25" s="0" t="n">
        <v>170</v>
      </c>
      <c r="J25" s="0" t="n">
        <f aca="false">SUM(C25:I25)</f>
        <v>1291</v>
      </c>
      <c r="K25" s="0" t="s">
        <v>18</v>
      </c>
      <c r="M25" s="0" t="n">
        <f aca="false">IF($K25="A",($H25+$G25),IF($K25="B",($H25+$G25),IF($K25="C",0.8*($H25+$G25),0.66*($H25+$G25))))</f>
        <v>290</v>
      </c>
      <c r="N25" s="0" t="n">
        <f aca="false">ROUND(M25+$J25/4,0)</f>
        <v>613</v>
      </c>
      <c r="O25" s="0" t="n">
        <f aca="false">RANK(N25,$N$2:$N$161)</f>
        <v>136</v>
      </c>
      <c r="P25" s="0" t="n">
        <f aca="false">RANK(H25,$H$2:$H$161)</f>
        <v>151</v>
      </c>
      <c r="Q25" s="0" t="n">
        <f aca="false">RANK(D25,$D$2:$D$161)</f>
        <v>65</v>
      </c>
    </row>
    <row r="26" customFormat="false" ht="18.75" hidden="false" customHeight="false" outlineLevel="0" collapsed="false">
      <c r="A26" s="4" t="n">
        <v>18</v>
      </c>
      <c r="B26" s="0" t="s">
        <v>41</v>
      </c>
      <c r="C26" s="0" t="n">
        <v>180</v>
      </c>
      <c r="D26" s="0" t="n">
        <v>171</v>
      </c>
      <c r="E26" s="0" t="n">
        <v>238</v>
      </c>
      <c r="F26" s="0" t="n">
        <v>343</v>
      </c>
      <c r="G26" s="0" t="n">
        <v>194</v>
      </c>
      <c r="H26" s="0" t="n">
        <v>163</v>
      </c>
      <c r="I26" s="0" t="n">
        <v>171</v>
      </c>
      <c r="J26" s="0" t="n">
        <f aca="false">SUM(C26:I26)</f>
        <v>1460</v>
      </c>
      <c r="K26" s="0" t="s">
        <v>18</v>
      </c>
      <c r="M26" s="0" t="n">
        <f aca="false">IF($K26="A",($H26+$G26),IF($K26="B",($H26+$G26),IF($K26="C",0.8*($H26+$G26),0.66*($H26+$G26))))</f>
        <v>357</v>
      </c>
      <c r="N26" s="0" t="n">
        <f aca="false">ROUND(M26+$J26/4,0)</f>
        <v>722</v>
      </c>
      <c r="O26" s="0" t="n">
        <f aca="false">RANK(N26,$N$2:$N$161)</f>
        <v>71</v>
      </c>
      <c r="P26" s="0" t="n">
        <f aca="false">RANK(H26,$H$2:$H$161)</f>
        <v>116</v>
      </c>
      <c r="Q26" s="0" t="n">
        <f aca="false">RANK(D26,$D$2:$D$161)</f>
        <v>78</v>
      </c>
    </row>
    <row r="27" customFormat="false" ht="18.75" hidden="false" customHeight="false" outlineLevel="0" collapsed="false">
      <c r="A27" s="3" t="n">
        <v>43</v>
      </c>
      <c r="B27" s="0" t="s">
        <v>42</v>
      </c>
      <c r="C27" s="0" t="n">
        <v>273</v>
      </c>
      <c r="D27" s="0" t="n">
        <v>115</v>
      </c>
      <c r="E27" s="0" t="n">
        <v>232</v>
      </c>
      <c r="F27" s="0" t="n">
        <v>176</v>
      </c>
      <c r="G27" s="0" t="n">
        <v>233</v>
      </c>
      <c r="H27" s="0" t="n">
        <v>154</v>
      </c>
      <c r="I27" s="0" t="n">
        <v>129</v>
      </c>
      <c r="J27" s="0" t="n">
        <f aca="false">SUM(C27:I27)</f>
        <v>1312</v>
      </c>
      <c r="K27" s="0" t="s">
        <v>15</v>
      </c>
      <c r="M27" s="0" t="n">
        <f aca="false">IF($K27="A",($H27+$G27),IF($K27="B",($H27+$G27),IF($K27="C",0.8*($H27+$G27),0.66*($H27+$G27))))</f>
        <v>309.6</v>
      </c>
      <c r="N27" s="0" t="n">
        <f aca="false">ROUND(M27+$J27/4,0)</f>
        <v>638</v>
      </c>
      <c r="O27" s="0" t="n">
        <f aca="false">RANK(N27,$N$2:$N$161)</f>
        <v>124</v>
      </c>
      <c r="P27" s="0" t="n">
        <f aca="false">RANK(H27,$H$2:$H$161)</f>
        <v>129</v>
      </c>
      <c r="Q27" s="0" t="n">
        <f aca="false">RANK(D27,$D$2:$D$161)</f>
        <v>152</v>
      </c>
    </row>
    <row r="28" customFormat="false" ht="18.75" hidden="false" customHeight="false" outlineLevel="0" collapsed="false">
      <c r="A28" s="3" t="n">
        <v>24</v>
      </c>
      <c r="B28" s="0" t="s">
        <v>43</v>
      </c>
      <c r="C28" s="0" t="n">
        <v>346</v>
      </c>
      <c r="D28" s="0" t="n">
        <v>158</v>
      </c>
      <c r="E28" s="0" t="n">
        <v>206</v>
      </c>
      <c r="F28" s="0" t="n">
        <v>146</v>
      </c>
      <c r="G28" s="0" t="n">
        <v>139</v>
      </c>
      <c r="H28" s="0" t="n">
        <v>158</v>
      </c>
      <c r="I28" s="0" t="n">
        <v>183</v>
      </c>
      <c r="J28" s="0" t="n">
        <f aca="false">SUM(C28:I28)</f>
        <v>1336</v>
      </c>
      <c r="K28" s="0" t="s">
        <v>15</v>
      </c>
      <c r="M28" s="0" t="n">
        <f aca="false">IF($K28="A",($H28+$G28),IF($K28="B",($H28+$G28),IF($K28="C",0.8*($H28+$G28),0.66*($H28+$G28))))</f>
        <v>237.6</v>
      </c>
      <c r="N28" s="0" t="n">
        <f aca="false">ROUND(M28+$J28/4,0)</f>
        <v>572</v>
      </c>
      <c r="O28" s="0" t="n">
        <f aca="false">RANK(N28,$N$2:$N$161)</f>
        <v>151</v>
      </c>
      <c r="P28" s="0" t="n">
        <f aca="false">RANK(H28,$H$2:$H$161)</f>
        <v>123</v>
      </c>
      <c r="Q28" s="0" t="n">
        <f aca="false">RANK(D28,$D$2:$D$161)</f>
        <v>95</v>
      </c>
    </row>
    <row r="29" customFormat="false" ht="18.75" hidden="false" customHeight="false" outlineLevel="0" collapsed="false">
      <c r="A29" s="3" t="n">
        <v>89</v>
      </c>
      <c r="B29" s="0" t="s">
        <v>44</v>
      </c>
      <c r="C29" s="0" t="n">
        <v>360</v>
      </c>
      <c r="D29" s="0" t="n">
        <v>172</v>
      </c>
      <c r="E29" s="0" t="n">
        <v>234</v>
      </c>
      <c r="F29" s="0" t="n">
        <v>127</v>
      </c>
      <c r="G29" s="0" t="n">
        <v>128</v>
      </c>
      <c r="H29" s="0" t="n">
        <v>168</v>
      </c>
      <c r="I29" s="0" t="n">
        <v>203</v>
      </c>
      <c r="J29" s="0" t="n">
        <f aca="false">SUM(C29:I29)</f>
        <v>1392</v>
      </c>
      <c r="K29" s="0" t="s">
        <v>18</v>
      </c>
      <c r="M29" s="0" t="n">
        <f aca="false">IF($K29="A",($H29+$G29),IF($K29="B",($H29+$G29),IF($K29="C",0.8*($H29+$G29),0.66*($H29+$G29))))</f>
        <v>296</v>
      </c>
      <c r="N29" s="0" t="n">
        <f aca="false">ROUND(M29+$J29/4,0)</f>
        <v>644</v>
      </c>
      <c r="O29" s="0" t="n">
        <f aca="false">RANK(N29,$N$2:$N$161)</f>
        <v>120</v>
      </c>
      <c r="P29" s="0" t="n">
        <f aca="false">RANK(H29,$H$2:$H$161)</f>
        <v>107</v>
      </c>
      <c r="Q29" s="0" t="n">
        <f aca="false">RANK(D29,$D$2:$D$161)</f>
        <v>73</v>
      </c>
    </row>
    <row r="30" customFormat="false" ht="18.75" hidden="false" customHeight="false" outlineLevel="0" collapsed="false">
      <c r="A30" s="9" t="n">
        <v>110</v>
      </c>
      <c r="B30" s="0" t="s">
        <v>45</v>
      </c>
      <c r="C30" s="0" t="n">
        <v>392</v>
      </c>
      <c r="D30" s="0" t="n">
        <v>144</v>
      </c>
      <c r="E30" s="0" t="n">
        <v>340</v>
      </c>
      <c r="F30" s="0" t="n">
        <v>214</v>
      </c>
      <c r="G30" s="0" t="n">
        <v>145</v>
      </c>
      <c r="H30" s="0" t="n">
        <v>158</v>
      </c>
      <c r="I30" s="0" t="n">
        <v>159</v>
      </c>
      <c r="J30" s="0" t="n">
        <f aca="false">SUM(C30:I30)</f>
        <v>1552</v>
      </c>
      <c r="K30" s="0" t="s">
        <v>15</v>
      </c>
      <c r="M30" s="0" t="n">
        <f aca="false">IF($K30="A",($H30+$G30),IF($K30="B",($H30+$G30),IF($K30="C",0.8*($H30+$G30),0.66*($H30+$G30))))</f>
        <v>242.4</v>
      </c>
      <c r="N30" s="0" t="n">
        <f aca="false">ROUND(M30+$J30/4,0)</f>
        <v>630</v>
      </c>
      <c r="O30" s="0" t="n">
        <f aca="false">RANK(N30,$N$2:$N$161)</f>
        <v>125</v>
      </c>
      <c r="P30" s="0" t="n">
        <f aca="false">RANK(H30,$H$2:$H$161)</f>
        <v>123</v>
      </c>
      <c r="Q30" s="0" t="n">
        <f aca="false">RANK(D30,$D$2:$D$161)</f>
        <v>118</v>
      </c>
    </row>
    <row r="31" customFormat="false" ht="18.75" hidden="false" customHeight="false" outlineLevel="0" collapsed="false">
      <c r="A31" s="6" t="n">
        <v>25</v>
      </c>
      <c r="B31" s="0" t="s">
        <v>46</v>
      </c>
      <c r="C31" s="0" t="n">
        <v>199</v>
      </c>
      <c r="D31" s="0" t="n">
        <v>138</v>
      </c>
      <c r="E31" s="0" t="n">
        <v>213</v>
      </c>
      <c r="F31" s="0" t="n">
        <v>204</v>
      </c>
      <c r="G31" s="0" t="n">
        <v>191</v>
      </c>
      <c r="H31" s="0" t="n">
        <v>179</v>
      </c>
      <c r="I31" s="0" t="n">
        <v>169</v>
      </c>
      <c r="J31" s="0" t="n">
        <f aca="false">SUM(C31:I31)</f>
        <v>1293</v>
      </c>
      <c r="K31" s="0" t="s">
        <v>18</v>
      </c>
      <c r="M31" s="0" t="n">
        <f aca="false">IF($K31="A",($H31+$G31),IF($K31="B",($H31+$G31),IF($K31="C",0.8*($H31+$G31),0.66*($H31+$G31))))</f>
        <v>370</v>
      </c>
      <c r="N31" s="0" t="n">
        <f aca="false">ROUND(M31+$J31/4,0)</f>
        <v>693</v>
      </c>
      <c r="O31" s="0" t="n">
        <f aca="false">RANK(N31,$N$2:$N$161)</f>
        <v>90</v>
      </c>
      <c r="P31" s="0" t="n">
        <f aca="false">RANK(H31,$H$2:$H$161)</f>
        <v>83</v>
      </c>
      <c r="Q31" s="0" t="n">
        <f aca="false">RANK(D31,$D$2:$D$161)</f>
        <v>129</v>
      </c>
    </row>
    <row r="32" customFormat="false" ht="18.75" hidden="false" customHeight="false" outlineLevel="0" collapsed="false">
      <c r="A32" s="4" t="n">
        <v>49</v>
      </c>
      <c r="B32" s="0" t="s">
        <v>47</v>
      </c>
      <c r="C32" s="0" t="n">
        <v>256</v>
      </c>
      <c r="D32" s="0" t="n">
        <v>139</v>
      </c>
      <c r="E32" s="0" t="n">
        <v>305</v>
      </c>
      <c r="F32" s="0" t="n">
        <v>140</v>
      </c>
      <c r="G32" s="0" t="n">
        <v>324</v>
      </c>
      <c r="H32" s="0" t="n">
        <v>132</v>
      </c>
      <c r="I32" s="0" t="n">
        <v>144</v>
      </c>
      <c r="J32" s="0" t="n">
        <f aca="false">SUM(C32:I32)</f>
        <v>1440</v>
      </c>
      <c r="K32" s="0" t="s">
        <v>15</v>
      </c>
      <c r="M32" s="0" t="n">
        <f aca="false">IF($K32="A",($H32+$G32),IF($K32="B",($H32+$G32),IF($K32="C",0.8*($H32+$G32),0.66*($H32+$G32))))</f>
        <v>364.8</v>
      </c>
      <c r="N32" s="0" t="n">
        <f aca="false">ROUND(M32+$J32/4,0)</f>
        <v>725</v>
      </c>
      <c r="O32" s="0" t="n">
        <f aca="false">RANK(N32,$N$2:$N$161)</f>
        <v>69</v>
      </c>
      <c r="P32" s="0" t="n">
        <f aca="false">RANK(H32,$H$2:$H$161)</f>
        <v>153</v>
      </c>
      <c r="Q32" s="0" t="n">
        <f aca="false">RANK(D32,$D$2:$D$161)</f>
        <v>128</v>
      </c>
    </row>
    <row r="33" customFormat="false" ht="18.75" hidden="false" customHeight="false" outlineLevel="0" collapsed="false">
      <c r="A33" s="6" t="n">
        <v>132</v>
      </c>
      <c r="B33" s="0" t="s">
        <v>48</v>
      </c>
      <c r="C33" s="0" t="n">
        <v>260</v>
      </c>
      <c r="D33" s="0" t="n">
        <v>125</v>
      </c>
      <c r="E33" s="0" t="n">
        <v>231</v>
      </c>
      <c r="F33" s="0" t="n">
        <v>220</v>
      </c>
      <c r="G33" s="0" t="n">
        <v>165</v>
      </c>
      <c r="H33" s="0" t="n">
        <v>140</v>
      </c>
      <c r="I33" s="0" t="n">
        <v>148</v>
      </c>
      <c r="J33" s="0" t="n">
        <f aca="false">SUM(C33:I33)</f>
        <v>1289</v>
      </c>
      <c r="K33" s="0" t="s">
        <v>18</v>
      </c>
      <c r="M33" s="0" t="n">
        <f aca="false">IF($K33="A",($H33+$G33),IF($K33="B",($H33+$G33),IF($K33="C",0.8*($H33+$G33),0.66*($H33+$G33))))</f>
        <v>305</v>
      </c>
      <c r="N33" s="0" t="n">
        <f aca="false">ROUND(M33+$J33/4,0)</f>
        <v>627</v>
      </c>
      <c r="O33" s="0" t="n">
        <f aca="false">RANK(N33,$N$2:$N$161)</f>
        <v>127</v>
      </c>
      <c r="P33" s="0" t="n">
        <f aca="false">RANK(H33,$H$2:$H$161)</f>
        <v>144</v>
      </c>
      <c r="Q33" s="0" t="n">
        <f aca="false">RANK(D33,$D$2:$D$161)</f>
        <v>140</v>
      </c>
    </row>
    <row r="34" customFormat="false" ht="18.75" hidden="false" customHeight="false" outlineLevel="0" collapsed="false">
      <c r="A34" s="6" t="n">
        <v>130</v>
      </c>
      <c r="B34" s="0" t="s">
        <v>49</v>
      </c>
      <c r="C34" s="0" t="n">
        <v>260</v>
      </c>
      <c r="D34" s="0" t="n">
        <v>125</v>
      </c>
      <c r="E34" s="0" t="n">
        <v>211</v>
      </c>
      <c r="F34" s="0" t="n">
        <v>185</v>
      </c>
      <c r="G34" s="0" t="n">
        <v>193</v>
      </c>
      <c r="H34" s="0" t="n">
        <v>130</v>
      </c>
      <c r="I34" s="0" t="n">
        <v>158</v>
      </c>
      <c r="J34" s="0" t="n">
        <f aca="false">SUM(C34:I34)</f>
        <v>1262</v>
      </c>
      <c r="K34" s="0" t="s">
        <v>18</v>
      </c>
      <c r="M34" s="0" t="n">
        <f aca="false">IF($K34="A",($H34+$G34),IF($K34="B",($H34+$G34),IF($K34="C",0.8*($H34+$G34),0.66*($H34+$G34))))</f>
        <v>323</v>
      </c>
      <c r="N34" s="0" t="n">
        <f aca="false">ROUND(M34+$J34/4,0)</f>
        <v>639</v>
      </c>
      <c r="O34" s="0" t="n">
        <f aca="false">RANK(N34,$N$2:$N$161)</f>
        <v>123</v>
      </c>
      <c r="P34" s="0" t="n">
        <f aca="false">RANK(H34,$H$2:$H$161)</f>
        <v>155</v>
      </c>
      <c r="Q34" s="0" t="n">
        <f aca="false">RANK(D34,$D$2:$D$161)</f>
        <v>140</v>
      </c>
    </row>
    <row r="35" customFormat="false" ht="18.75" hidden="false" customHeight="false" outlineLevel="0" collapsed="false">
      <c r="A35" s="3" t="n">
        <v>133</v>
      </c>
      <c r="B35" s="0" t="s">
        <v>50</v>
      </c>
      <c r="C35" s="0" t="n">
        <v>303</v>
      </c>
      <c r="D35" s="0" t="n">
        <v>132</v>
      </c>
      <c r="E35" s="0" t="n">
        <v>250</v>
      </c>
      <c r="F35" s="0" t="n">
        <v>201</v>
      </c>
      <c r="G35" s="0" t="n">
        <v>183</v>
      </c>
      <c r="H35" s="0" t="n">
        <v>148</v>
      </c>
      <c r="I35" s="0" t="n">
        <v>168</v>
      </c>
      <c r="J35" s="0" t="n">
        <f aca="false">SUM(C35:I35)</f>
        <v>1385</v>
      </c>
      <c r="K35" s="0" t="s">
        <v>15</v>
      </c>
      <c r="M35" s="0" t="n">
        <f aca="false">IF($K35="A",($H35+$G35),IF($K35="B",($H35+$G35),IF($K35="C",0.8*($H35+$G35),0.66*($H35+$G35))))</f>
        <v>264.8</v>
      </c>
      <c r="N35" s="0" t="n">
        <f aca="false">ROUND(M35+$J35/4,0)</f>
        <v>611</v>
      </c>
      <c r="O35" s="0" t="n">
        <f aca="false">RANK(N35,$N$2:$N$161)</f>
        <v>137</v>
      </c>
      <c r="P35" s="0" t="n">
        <f aca="false">RANK(H35,$H$2:$H$161)</f>
        <v>138</v>
      </c>
      <c r="Q35" s="0" t="n">
        <f aca="false">RANK(D35,$D$2:$D$161)</f>
        <v>137</v>
      </c>
    </row>
    <row r="36" customFormat="false" ht="18.75" hidden="false" customHeight="false" outlineLevel="0" collapsed="false">
      <c r="A36" s="6" t="n">
        <v>5</v>
      </c>
      <c r="B36" s="0" t="s">
        <v>51</v>
      </c>
      <c r="C36" s="0" t="n">
        <v>202</v>
      </c>
      <c r="D36" s="0" t="n">
        <v>107</v>
      </c>
      <c r="E36" s="0" t="n">
        <v>254</v>
      </c>
      <c r="F36" s="0" t="n">
        <v>226</v>
      </c>
      <c r="G36" s="0" t="n">
        <v>195</v>
      </c>
      <c r="H36" s="0" t="n">
        <v>159</v>
      </c>
      <c r="I36" s="0" t="n">
        <v>125</v>
      </c>
      <c r="J36" s="0" t="n">
        <f aca="false">SUM(C36:I36)</f>
        <v>1268</v>
      </c>
      <c r="K36" s="0" t="s">
        <v>18</v>
      </c>
      <c r="M36" s="0" t="n">
        <f aca="false">IF($K36="A",($H36+$G36),IF($K36="B",($H36+$G36),IF($K36="C",0.8*($H36+$G36),0.66*($H36+$G36))))</f>
        <v>354</v>
      </c>
      <c r="N36" s="0" t="n">
        <f aca="false">ROUND(M36+$J36/4,0)</f>
        <v>671</v>
      </c>
      <c r="O36" s="0" t="n">
        <f aca="false">RANK(N36,$N$2:$N$161)</f>
        <v>106</v>
      </c>
      <c r="P36" s="0" t="n">
        <f aca="false">RANK(H36,$H$2:$H$161)</f>
        <v>118</v>
      </c>
      <c r="Q36" s="0" t="n">
        <f aca="false">RANK(D36,$D$2:$D$161)</f>
        <v>156</v>
      </c>
    </row>
    <row r="37" customFormat="false" ht="18.75" hidden="false" customHeight="false" outlineLevel="0" collapsed="false">
      <c r="A37" s="6" t="n">
        <v>4</v>
      </c>
      <c r="B37" s="0" t="s">
        <v>52</v>
      </c>
      <c r="C37" s="0" t="n">
        <v>202</v>
      </c>
      <c r="D37" s="0" t="n">
        <v>117</v>
      </c>
      <c r="E37" s="0" t="n">
        <v>234</v>
      </c>
      <c r="F37" s="0" t="n">
        <v>226</v>
      </c>
      <c r="G37" s="0" t="n">
        <v>195</v>
      </c>
      <c r="H37" s="0" t="n">
        <v>169</v>
      </c>
      <c r="I37" s="0" t="n">
        <v>130</v>
      </c>
      <c r="J37" s="0" t="n">
        <f aca="false">SUM(C37:I37)</f>
        <v>1273</v>
      </c>
      <c r="K37" s="0" t="s">
        <v>18</v>
      </c>
      <c r="M37" s="0" t="n">
        <f aca="false">IF($K37="A",($H37+$G37),IF($K37="B",($H37+$G37),IF($K37="C",0.8*($H37+$G37),0.66*($H37+$G37))))</f>
        <v>364</v>
      </c>
      <c r="N37" s="0" t="n">
        <f aca="false">ROUND(M37+$J37/4,0)</f>
        <v>682</v>
      </c>
      <c r="O37" s="0" t="n">
        <f aca="false">RANK(N37,$N$2:$N$161)</f>
        <v>96</v>
      </c>
      <c r="P37" s="0" t="n">
        <f aca="false">RANK(H37,$H$2:$H$161)</f>
        <v>102</v>
      </c>
      <c r="Q37" s="0" t="n">
        <f aca="false">RANK(D37,$D$2:$D$161)</f>
        <v>148</v>
      </c>
    </row>
    <row r="38" customFormat="false" ht="18.75" hidden="false" customHeight="false" outlineLevel="0" collapsed="false">
      <c r="A38" s="6" t="n">
        <v>8</v>
      </c>
      <c r="B38" s="0" t="s">
        <v>53</v>
      </c>
      <c r="C38" s="0" t="n">
        <v>232</v>
      </c>
      <c r="D38" s="0" t="n">
        <v>97</v>
      </c>
      <c r="E38" s="0" t="n">
        <v>261</v>
      </c>
      <c r="F38" s="0" t="n">
        <v>236</v>
      </c>
      <c r="G38" s="0" t="n">
        <v>175</v>
      </c>
      <c r="H38" s="0" t="n">
        <v>149</v>
      </c>
      <c r="I38" s="0" t="n">
        <v>145</v>
      </c>
      <c r="J38" s="0" t="n">
        <f aca="false">SUM(C38:I38)</f>
        <v>1295</v>
      </c>
      <c r="K38" s="0" t="s">
        <v>18</v>
      </c>
      <c r="M38" s="0" t="n">
        <f aca="false">IF($K38="A",($H38+$G38),IF($K38="B",($H38+$G38),IF($K38="C",0.8*($H38+$G38),0.66*($H38+$G38))))</f>
        <v>324</v>
      </c>
      <c r="N38" s="0" t="n">
        <f aca="false">ROUND(M38+$J38/4,0)</f>
        <v>648</v>
      </c>
      <c r="O38" s="0" t="n">
        <f aca="false">RANK(N38,$N$2:$N$161)</f>
        <v>118</v>
      </c>
      <c r="P38" s="0" t="n">
        <f aca="false">RANK(H38,$H$2:$H$161)</f>
        <v>131</v>
      </c>
      <c r="Q38" s="0" t="n">
        <f aca="false">RANK(D38,$D$2:$D$161)</f>
        <v>158</v>
      </c>
    </row>
    <row r="39" customFormat="false" ht="18.75" hidden="false" customHeight="false" outlineLevel="0" collapsed="false">
      <c r="A39" s="3" t="n">
        <v>6</v>
      </c>
      <c r="B39" s="0" t="s">
        <v>54</v>
      </c>
      <c r="C39" s="0" t="n">
        <v>202</v>
      </c>
      <c r="D39" s="0" t="n">
        <v>212</v>
      </c>
      <c r="E39" s="0" t="n">
        <v>156</v>
      </c>
      <c r="F39" s="0" t="n">
        <v>226</v>
      </c>
      <c r="G39" s="0" t="n">
        <v>195</v>
      </c>
      <c r="H39" s="0" t="n">
        <v>229</v>
      </c>
      <c r="I39" s="0" t="n">
        <v>178</v>
      </c>
      <c r="J39" s="0" t="n">
        <f aca="false">SUM(C39:I39)</f>
        <v>1398</v>
      </c>
      <c r="K39" s="0" t="s">
        <v>18</v>
      </c>
      <c r="M39" s="0" t="n">
        <f aca="false">IF($K39="A",($H39+$G39),IF($K39="B",($H39+$G39),IF($K39="C",0.8*($H39+$G39),0.66*($H39+$G39))))</f>
        <v>424</v>
      </c>
      <c r="N39" s="0" t="n">
        <f aca="false">ROUND(M39+$J39/4,0)</f>
        <v>774</v>
      </c>
      <c r="O39" s="0" t="n">
        <f aca="false">RANK(N39,$N$2:$N$161)</f>
        <v>27</v>
      </c>
      <c r="P39" s="0" t="n">
        <f aca="false">RANK(H39,$H$2:$H$161)</f>
        <v>18</v>
      </c>
      <c r="Q39" s="0" t="n">
        <f aca="false">RANK(D39,$D$2:$D$161)</f>
        <v>36</v>
      </c>
    </row>
    <row r="40" customFormat="false" ht="18.75" hidden="false" customHeight="false" outlineLevel="0" collapsed="false">
      <c r="A40" s="9" t="n">
        <v>121</v>
      </c>
      <c r="B40" s="0" t="s">
        <v>55</v>
      </c>
      <c r="C40" s="0" t="n">
        <v>375</v>
      </c>
      <c r="D40" s="0" t="n">
        <v>94</v>
      </c>
      <c r="E40" s="0" t="n">
        <v>347</v>
      </c>
      <c r="F40" s="0" t="n">
        <v>335</v>
      </c>
      <c r="G40" s="0" t="n">
        <v>137</v>
      </c>
      <c r="H40" s="0" t="n">
        <v>118</v>
      </c>
      <c r="I40" s="0" t="n">
        <v>157</v>
      </c>
      <c r="J40" s="0" t="n">
        <f aca="false">SUM(C40:I40)</f>
        <v>1563</v>
      </c>
      <c r="K40" s="0" t="s">
        <v>15</v>
      </c>
      <c r="M40" s="0" t="n">
        <f aca="false">IF($K40="A",($H40+$G40),IF($K40="B",($H40+$G40),IF($K40="C",0.8*($H40+$G40),0.66*($H40+$G40))))</f>
        <v>204</v>
      </c>
      <c r="N40" s="0" t="n">
        <f aca="false">ROUND(M40+$J40/4,0)</f>
        <v>595</v>
      </c>
      <c r="O40" s="0" t="n">
        <f aca="false">RANK(N40,$N$2:$N$161)</f>
        <v>143</v>
      </c>
      <c r="P40" s="0" t="n">
        <f aca="false">RANK(H40,$H$2:$H$161)</f>
        <v>159</v>
      </c>
      <c r="Q40" s="0" t="n">
        <f aca="false">RANK(D40,$D$2:$D$161)</f>
        <v>160</v>
      </c>
    </row>
    <row r="41" customFormat="false" ht="18.75" hidden="false" customHeight="false" outlineLevel="0" collapsed="false">
      <c r="A41" s="3" t="n">
        <v>13</v>
      </c>
      <c r="B41" s="0" t="s">
        <v>56</v>
      </c>
      <c r="C41" s="0" t="n">
        <v>189</v>
      </c>
      <c r="D41" s="0" t="n">
        <v>142</v>
      </c>
      <c r="E41" s="0" t="n">
        <v>244</v>
      </c>
      <c r="F41" s="0" t="n">
        <v>305</v>
      </c>
      <c r="G41" s="0" t="n">
        <v>216</v>
      </c>
      <c r="H41" s="0" t="n">
        <v>132</v>
      </c>
      <c r="I41" s="0" t="n">
        <v>143</v>
      </c>
      <c r="J41" s="0" t="n">
        <f aca="false">SUM(C41:I41)</f>
        <v>1371</v>
      </c>
      <c r="K41" s="0" t="s">
        <v>18</v>
      </c>
      <c r="M41" s="0" t="n">
        <f aca="false">IF($K41="A",($H41+$G41),IF($K41="B",($H41+$G41),IF($K41="C",0.8*($H41+$G41),0.66*($H41+$G41))))</f>
        <v>348</v>
      </c>
      <c r="N41" s="0" t="n">
        <f aca="false">ROUND(M41+$J41/4,0)</f>
        <v>691</v>
      </c>
      <c r="O41" s="0" t="n">
        <f aca="false">RANK(N41,$N$2:$N$161)</f>
        <v>92</v>
      </c>
      <c r="P41" s="0" t="n">
        <f aca="false">RANK(H41,$H$2:$H$161)</f>
        <v>153</v>
      </c>
      <c r="Q41" s="0" t="n">
        <f aca="false">RANK(D41,$D$2:$D$161)</f>
        <v>124</v>
      </c>
    </row>
    <row r="42" customFormat="false" ht="18.75" hidden="false" customHeight="false" outlineLevel="0" collapsed="false">
      <c r="A42" s="4" t="n">
        <v>59</v>
      </c>
      <c r="B42" s="0" t="s">
        <v>57</v>
      </c>
      <c r="C42" s="0" t="n">
        <v>231</v>
      </c>
      <c r="D42" s="0" t="n">
        <v>190</v>
      </c>
      <c r="E42" s="0" t="n">
        <v>205</v>
      </c>
      <c r="F42" s="0" t="n">
        <v>189</v>
      </c>
      <c r="G42" s="0" t="n">
        <v>229</v>
      </c>
      <c r="H42" s="0" t="n">
        <v>225</v>
      </c>
      <c r="I42" s="0" t="n">
        <v>209</v>
      </c>
      <c r="J42" s="0" t="n">
        <f aca="false">SUM(C42:I42)</f>
        <v>1478</v>
      </c>
      <c r="K42" s="0" t="s">
        <v>18</v>
      </c>
      <c r="M42" s="0" t="n">
        <f aca="false">IF($K42="A",($H42+$G42),IF($K42="B",($H42+$G42),IF($K42="C",0.8*($H42+$G42),0.66*($H42+$G42))))</f>
        <v>454</v>
      </c>
      <c r="N42" s="0" t="n">
        <f aca="false">ROUND(M42+$J42/4,0)</f>
        <v>824</v>
      </c>
      <c r="O42" s="0" t="n">
        <f aca="false">RANK(N42,$N$2:$N$161)</f>
        <v>3</v>
      </c>
      <c r="P42" s="0" t="n">
        <f aca="false">RANK(H42,$H$2:$H$161)</f>
        <v>29</v>
      </c>
      <c r="Q42" s="0" t="n">
        <f aca="false">RANK(D42,$D$2:$D$161)</f>
        <v>57</v>
      </c>
    </row>
    <row r="43" customFormat="false" ht="18.75" hidden="false" customHeight="false" outlineLevel="0" collapsed="false">
      <c r="A43" s="8" t="n">
        <v>60</v>
      </c>
      <c r="B43" s="0" t="s">
        <v>58</v>
      </c>
      <c r="C43" s="0" t="n">
        <v>241</v>
      </c>
      <c r="D43" s="0" t="n">
        <v>188</v>
      </c>
      <c r="E43" s="0" t="n">
        <v>289</v>
      </c>
      <c r="F43" s="0" t="n">
        <v>185</v>
      </c>
      <c r="G43" s="0" t="n">
        <v>246</v>
      </c>
      <c r="H43" s="0" t="n">
        <v>187</v>
      </c>
      <c r="I43" s="0" t="n">
        <v>209</v>
      </c>
      <c r="J43" s="0" t="n">
        <f aca="false">SUM(C43:I43)</f>
        <v>1545</v>
      </c>
      <c r="K43" s="0" t="s">
        <v>18</v>
      </c>
      <c r="M43" s="0" t="n">
        <f aca="false">IF($K43="A",($H43+$G43),IF($K43="B",($H43+$G43),IF($K43="C",0.8*($H43+$G43),0.66*($H43+$G43))))</f>
        <v>433</v>
      </c>
      <c r="N43" s="0" t="n">
        <f aca="false">ROUND(M43+$J43/4,0)</f>
        <v>819</v>
      </c>
      <c r="O43" s="0" t="n">
        <f aca="false">RANK(N43,$N$2:$N$161)</f>
        <v>4</v>
      </c>
      <c r="P43" s="0" t="n">
        <f aca="false">RANK(H43,$H$2:$H$161)</f>
        <v>79</v>
      </c>
      <c r="Q43" s="0" t="n">
        <f aca="false">RANK(D43,$D$2:$D$161)</f>
        <v>59</v>
      </c>
    </row>
    <row r="44" customFormat="false" ht="18.75" hidden="false" customHeight="false" outlineLevel="0" collapsed="false">
      <c r="A44" s="3" t="n">
        <v>123</v>
      </c>
      <c r="B44" s="0" t="s">
        <v>59</v>
      </c>
      <c r="C44" s="0" t="n">
        <v>175</v>
      </c>
      <c r="D44" s="0" t="n">
        <v>212</v>
      </c>
      <c r="E44" s="0" t="n">
        <v>98</v>
      </c>
      <c r="F44" s="0" t="n">
        <v>98</v>
      </c>
      <c r="G44" s="0" t="n">
        <v>219</v>
      </c>
      <c r="H44" s="0" t="n">
        <v>253</v>
      </c>
      <c r="I44" s="0" t="n">
        <v>246</v>
      </c>
      <c r="J44" s="0" t="n">
        <f aca="false">SUM(C44:I44)</f>
        <v>1301</v>
      </c>
      <c r="K44" s="0" t="s">
        <v>18</v>
      </c>
      <c r="M44" s="0" t="n">
        <f aca="false">IF($K44="A",($H44+$G44),IF($K44="B",($H44+$G44),IF($K44="C",0.8*($H44+$G44),0.66*($H44+$G44))))</f>
        <v>472</v>
      </c>
      <c r="N44" s="0" t="n">
        <f aca="false">ROUND(M44+$J44/4,0)</f>
        <v>797</v>
      </c>
      <c r="O44" s="0" t="n">
        <f aca="false">RANK(N44,$N$2:$N$161)</f>
        <v>12</v>
      </c>
      <c r="P44" s="0" t="n">
        <f aca="false">RANK(H44,$H$2:$H$161)</f>
        <v>2</v>
      </c>
      <c r="Q44" s="0" t="n">
        <f aca="false">RANK(D44,$D$2:$D$161)</f>
        <v>36</v>
      </c>
    </row>
    <row r="45" customFormat="false" ht="18.75" hidden="false" customHeight="false" outlineLevel="0" collapsed="false">
      <c r="A45" s="9" t="n">
        <v>103</v>
      </c>
      <c r="B45" s="0" t="s">
        <v>60</v>
      </c>
      <c r="C45" s="0" t="n">
        <v>315</v>
      </c>
      <c r="D45" s="0" t="n">
        <v>135</v>
      </c>
      <c r="E45" s="0" t="n">
        <v>360</v>
      </c>
      <c r="F45" s="0" t="n">
        <v>194</v>
      </c>
      <c r="G45" s="0" t="n">
        <v>234</v>
      </c>
      <c r="H45" s="0" t="n">
        <v>179</v>
      </c>
      <c r="I45" s="0" t="n">
        <v>159</v>
      </c>
      <c r="J45" s="0" t="n">
        <f aca="false">SUM(C45:I45)</f>
        <v>1576</v>
      </c>
      <c r="K45" s="0" t="s">
        <v>18</v>
      </c>
      <c r="M45" s="0" t="n">
        <f aca="false">IF($K45="A",($H45+$G45),IF($K45="B",($H45+$G45),IF($K45="C",0.8*($H45+$G45),0.66*($H45+$G45))))</f>
        <v>413</v>
      </c>
      <c r="N45" s="0" t="n">
        <f aca="false">ROUND(M45+$J45/4,0)</f>
        <v>807</v>
      </c>
      <c r="O45" s="0" t="n">
        <f aca="false">RANK(N45,$N$2:$N$161)</f>
        <v>9</v>
      </c>
      <c r="P45" s="0" t="n">
        <f aca="false">RANK(H45,$H$2:$H$161)</f>
        <v>83</v>
      </c>
      <c r="Q45" s="0" t="n">
        <f aca="false">RANK(D45,$D$2:$D$161)</f>
        <v>131</v>
      </c>
    </row>
    <row r="46" customFormat="false" ht="18.75" hidden="false" customHeight="false" outlineLevel="0" collapsed="false">
      <c r="A46" s="3" t="n">
        <v>9</v>
      </c>
      <c r="B46" s="0" t="s">
        <v>61</v>
      </c>
      <c r="C46" s="0" t="n">
        <v>227</v>
      </c>
      <c r="D46" s="0" t="n">
        <v>216</v>
      </c>
      <c r="E46" s="0" t="n">
        <v>176</v>
      </c>
      <c r="F46" s="0" t="n">
        <v>226</v>
      </c>
      <c r="G46" s="0" t="n">
        <v>185</v>
      </c>
      <c r="H46" s="0" t="n">
        <v>219</v>
      </c>
      <c r="I46" s="0" t="n">
        <v>193</v>
      </c>
      <c r="J46" s="0" t="n">
        <f aca="false">SUM(C46:I46)</f>
        <v>1442</v>
      </c>
      <c r="K46" s="0" t="s">
        <v>18</v>
      </c>
      <c r="M46" s="0" t="n">
        <f aca="false">IF($K46="A",($H46+$G46),IF($K46="B",($H46+$G46),IF($K46="C",0.8*($H46+$G46),0.66*($H46+$G46))))</f>
        <v>404</v>
      </c>
      <c r="N46" s="0" t="n">
        <f aca="false">ROUND(M46+$J46/4,0)</f>
        <v>765</v>
      </c>
      <c r="O46" s="0" t="n">
        <f aca="false">RANK(N46,$N$2:$N$161)</f>
        <v>34</v>
      </c>
      <c r="P46" s="0" t="n">
        <f aca="false">RANK(H46,$H$2:$H$161)</f>
        <v>36</v>
      </c>
      <c r="Q46" s="0" t="n">
        <f aca="false">RANK(D46,$D$2:$D$161)</f>
        <v>33</v>
      </c>
    </row>
    <row r="47" customFormat="false" ht="18.75" hidden="false" customHeight="false" outlineLevel="0" collapsed="false">
      <c r="A47" s="3" t="n">
        <v>28</v>
      </c>
      <c r="B47" s="0" t="s">
        <v>62</v>
      </c>
      <c r="C47" s="0" t="n">
        <v>182</v>
      </c>
      <c r="D47" s="0" t="n">
        <v>186</v>
      </c>
      <c r="E47" s="0" t="n">
        <v>216</v>
      </c>
      <c r="F47" s="0" t="n">
        <v>240</v>
      </c>
      <c r="G47" s="0" t="n">
        <v>206</v>
      </c>
      <c r="H47" s="0" t="n">
        <v>169</v>
      </c>
      <c r="I47" s="0" t="n">
        <v>198</v>
      </c>
      <c r="J47" s="0" t="n">
        <f aca="false">SUM(C47:I47)</f>
        <v>1397</v>
      </c>
      <c r="K47" s="0" t="s">
        <v>18</v>
      </c>
      <c r="M47" s="0" t="n">
        <f aca="false">IF($K47="A",($H47+$G47),IF($K47="B",($H47+$G47),IF($K47="C",0.8*($H47+$G47),0.66*($H47+$G47))))</f>
        <v>375</v>
      </c>
      <c r="N47" s="0" t="n">
        <f aca="false">ROUND(M47+$J47/4,0)</f>
        <v>724</v>
      </c>
      <c r="O47" s="0" t="n">
        <f aca="false">RANK(N47,$N$2:$N$161)</f>
        <v>70</v>
      </c>
      <c r="P47" s="0" t="n">
        <f aca="false">RANK(H47,$H$2:$H$161)</f>
        <v>102</v>
      </c>
      <c r="Q47" s="0" t="n">
        <f aca="false">RANK(D47,$D$2:$D$161)</f>
        <v>60</v>
      </c>
    </row>
    <row r="48" customFormat="false" ht="18.75" hidden="false" customHeight="false" outlineLevel="0" collapsed="false">
      <c r="A48" s="4" t="n">
        <v>29</v>
      </c>
      <c r="B48" s="0" t="s">
        <v>63</v>
      </c>
      <c r="C48" s="0" t="n">
        <v>220</v>
      </c>
      <c r="D48" s="0" t="n">
        <v>180</v>
      </c>
      <c r="E48" s="0" t="n">
        <v>232</v>
      </c>
      <c r="F48" s="0" t="n">
        <v>225</v>
      </c>
      <c r="G48" s="0" t="n">
        <v>196</v>
      </c>
      <c r="H48" s="0" t="n">
        <v>176</v>
      </c>
      <c r="I48" s="0" t="n">
        <v>202</v>
      </c>
      <c r="J48" s="0" t="n">
        <f aca="false">SUM(C48:I48)</f>
        <v>1431</v>
      </c>
      <c r="K48" s="0" t="s">
        <v>18</v>
      </c>
      <c r="M48" s="0" t="n">
        <f aca="false">IF($K48="A",($H48+$G48),IF($K48="B",($H48+$G48),IF($K48="C",0.8*($H48+$G48),0.66*($H48+$G48))))</f>
        <v>372</v>
      </c>
      <c r="N48" s="0" t="n">
        <f aca="false">ROUND(M48+$J48/4,0)</f>
        <v>730</v>
      </c>
      <c r="O48" s="0" t="n">
        <f aca="false">RANK(N48,$N$2:$N$161)</f>
        <v>65</v>
      </c>
      <c r="P48" s="0" t="n">
        <f aca="false">RANK(H48,$H$2:$H$161)</f>
        <v>94</v>
      </c>
      <c r="Q48" s="0" t="n">
        <f aca="false">RANK(D48,$D$2:$D$161)</f>
        <v>65</v>
      </c>
    </row>
    <row r="49" customFormat="false" ht="18.75" hidden="false" customHeight="false" outlineLevel="0" collapsed="false">
      <c r="A49" s="3" t="n">
        <v>27</v>
      </c>
      <c r="B49" s="0" t="s">
        <v>64</v>
      </c>
      <c r="C49" s="0" t="n">
        <v>186</v>
      </c>
      <c r="D49" s="0" t="n">
        <v>175</v>
      </c>
      <c r="E49" s="0" t="n">
        <v>223</v>
      </c>
      <c r="F49" s="0" t="n">
        <v>245</v>
      </c>
      <c r="G49" s="0" t="n">
        <v>201</v>
      </c>
      <c r="H49" s="0" t="n">
        <v>167</v>
      </c>
      <c r="I49" s="0" t="n">
        <v>193</v>
      </c>
      <c r="J49" s="0" t="n">
        <f aca="false">SUM(C49:I49)</f>
        <v>1390</v>
      </c>
      <c r="K49" s="0" t="s">
        <v>18</v>
      </c>
      <c r="M49" s="0" t="n">
        <f aca="false">IF($K49="A",($H49+$G49),IF($K49="B",($H49+$G49),IF($K49="C",0.8*($H49+$G49),0.66*($H49+$G49))))</f>
        <v>368</v>
      </c>
      <c r="N49" s="0" t="n">
        <f aca="false">ROUND(M49+$J49/4,0)</f>
        <v>716</v>
      </c>
      <c r="O49" s="0" t="n">
        <f aca="false">RANK(N49,$N$2:$N$161)</f>
        <v>77</v>
      </c>
      <c r="P49" s="0" t="n">
        <f aca="false">RANK(H49,$H$2:$H$161)</f>
        <v>113</v>
      </c>
      <c r="Q49" s="0" t="n">
        <f aca="false">RANK(D49,$D$2:$D$161)</f>
        <v>69</v>
      </c>
    </row>
    <row r="50" customFormat="false" ht="18.75" hidden="false" customHeight="false" outlineLevel="0" collapsed="false">
      <c r="A50" s="8" t="n">
        <v>53</v>
      </c>
      <c r="B50" s="0" t="s">
        <v>65</v>
      </c>
      <c r="C50" s="0" t="n">
        <v>335</v>
      </c>
      <c r="D50" s="0" t="n">
        <v>212</v>
      </c>
      <c r="E50" s="0" t="n">
        <v>249</v>
      </c>
      <c r="F50" s="0" t="n">
        <v>147</v>
      </c>
      <c r="G50" s="0" t="n">
        <v>148</v>
      </c>
      <c r="H50" s="0" t="n">
        <v>213</v>
      </c>
      <c r="I50" s="0" t="n">
        <v>213</v>
      </c>
      <c r="J50" s="0" t="n">
        <f aca="false">SUM(C50:I50)</f>
        <v>1517</v>
      </c>
      <c r="K50" s="0" t="s">
        <v>15</v>
      </c>
      <c r="M50" s="0" t="n">
        <f aca="false">IF($K50="A",($H50+$G50),IF($K50="B",($H50+$G50),IF($K50="C",0.8*($H50+$G50),0.66*($H50+$G50))))</f>
        <v>288.8</v>
      </c>
      <c r="N50" s="0" t="n">
        <f aca="false">ROUND(M50+$J50/4,0)</f>
        <v>668</v>
      </c>
      <c r="O50" s="0" t="n">
        <f aca="false">RANK(N50,$N$2:$N$161)</f>
        <v>111</v>
      </c>
      <c r="P50" s="0" t="n">
        <f aca="false">RANK(H50,$H$2:$H$161)</f>
        <v>47</v>
      </c>
      <c r="Q50" s="0" t="n">
        <f aca="false">RANK(D50,$D$2:$D$161)</f>
        <v>36</v>
      </c>
    </row>
    <row r="51" customFormat="false" ht="18.75" hidden="false" customHeight="false" outlineLevel="0" collapsed="false">
      <c r="A51" s="7" t="n">
        <v>148</v>
      </c>
      <c r="B51" s="0" t="s">
        <v>66</v>
      </c>
      <c r="C51" s="0" t="n">
        <v>347</v>
      </c>
      <c r="D51" s="0" t="n">
        <v>228</v>
      </c>
      <c r="E51" s="0" t="n">
        <v>308</v>
      </c>
      <c r="F51" s="0" t="n">
        <v>301</v>
      </c>
      <c r="G51" s="0" t="n">
        <v>145</v>
      </c>
      <c r="H51" s="0" t="n">
        <v>180</v>
      </c>
      <c r="I51" s="0" t="n">
        <v>172</v>
      </c>
      <c r="J51" s="0" t="n">
        <f aca="false">SUM(C51:I51)</f>
        <v>1681</v>
      </c>
      <c r="K51" s="0" t="s">
        <v>15</v>
      </c>
      <c r="M51" s="0" t="n">
        <f aca="false">IF($K51="A",($H51+$G51),IF($K51="B",($H51+$G51),IF($K51="C",0.8*($H51+$G51),0.66*($H51+$G51))))</f>
        <v>260</v>
      </c>
      <c r="N51" s="0" t="n">
        <f aca="false">ROUND(M51+$J51/4,0)</f>
        <v>680</v>
      </c>
      <c r="O51" s="0" t="n">
        <f aca="false">RANK(N51,$N$2:$N$161)</f>
        <v>100</v>
      </c>
      <c r="P51" s="0" t="n">
        <f aca="false">RANK(H51,$H$2:$H$161)</f>
        <v>82</v>
      </c>
      <c r="Q51" s="0" t="n">
        <f aca="false">RANK(D51,$D$2:$D$161)</f>
        <v>28</v>
      </c>
    </row>
    <row r="52" customFormat="false" ht="18.75" hidden="false" customHeight="false" outlineLevel="0" collapsed="false">
      <c r="A52" s="6" t="n">
        <v>1</v>
      </c>
      <c r="B52" s="0" t="s">
        <v>67</v>
      </c>
      <c r="C52" s="0" t="n">
        <v>195</v>
      </c>
      <c r="D52" s="0" t="n">
        <v>157</v>
      </c>
      <c r="E52" s="0" t="n">
        <v>215</v>
      </c>
      <c r="F52" s="0" t="n">
        <v>166</v>
      </c>
      <c r="G52" s="0" t="n">
        <v>175</v>
      </c>
      <c r="H52" s="0" t="n">
        <v>209</v>
      </c>
      <c r="I52" s="0" t="n">
        <v>190</v>
      </c>
      <c r="J52" s="0" t="n">
        <f aca="false">SUM(C52:I52)</f>
        <v>1307</v>
      </c>
      <c r="K52" s="0" t="s">
        <v>18</v>
      </c>
      <c r="M52" s="0" t="n">
        <f aca="false">IF($K52="A",($H52+$G52),IF($K52="B",($H52+$G52),IF($K52="C",0.8*($H52+$G52),0.66*($H52+$G52))))</f>
        <v>384</v>
      </c>
      <c r="N52" s="0" t="n">
        <f aca="false">ROUND(M52+$J52/4,0)</f>
        <v>711</v>
      </c>
      <c r="O52" s="0" t="n">
        <f aca="false">RANK(N52,$N$2:$N$161)</f>
        <v>79</v>
      </c>
      <c r="P52" s="0" t="n">
        <f aca="false">RANK(H52,$H$2:$H$161)</f>
        <v>52</v>
      </c>
      <c r="Q52" s="0" t="n">
        <f aca="false">RANK(D52,$D$2:$D$161)</f>
        <v>96</v>
      </c>
    </row>
    <row r="53" customFormat="false" ht="18.75" hidden="false" customHeight="false" outlineLevel="0" collapsed="false">
      <c r="A53" s="3" t="n">
        <v>26</v>
      </c>
      <c r="B53" s="0" t="s">
        <v>68</v>
      </c>
      <c r="C53" s="0" t="n">
        <v>195</v>
      </c>
      <c r="D53" s="0" t="n">
        <v>142</v>
      </c>
      <c r="E53" s="0" t="n">
        <v>204</v>
      </c>
      <c r="F53" s="0" t="n">
        <v>220</v>
      </c>
      <c r="G53" s="0" t="n">
        <v>184</v>
      </c>
      <c r="H53" s="0" t="n">
        <v>176</v>
      </c>
      <c r="I53" s="0" t="n">
        <v>181</v>
      </c>
      <c r="J53" s="0" t="n">
        <f aca="false">SUM(C53:I53)</f>
        <v>1302</v>
      </c>
      <c r="K53" s="0" t="s">
        <v>18</v>
      </c>
      <c r="M53" s="0" t="n">
        <f aca="false">IF($K53="A",($H53+$G53),IF($K53="B",($H53+$G53),IF($K53="C",0.8*($H53+$G53),0.66*($H53+$G53))))</f>
        <v>360</v>
      </c>
      <c r="N53" s="0" t="n">
        <f aca="false">ROUND(M53+$J53/4,0)</f>
        <v>686</v>
      </c>
      <c r="O53" s="0" t="n">
        <f aca="false">RANK(N53,$N$2:$N$161)</f>
        <v>95</v>
      </c>
      <c r="P53" s="0" t="n">
        <f aca="false">RANK(H53,$H$2:$H$161)</f>
        <v>94</v>
      </c>
      <c r="Q53" s="0" t="n">
        <f aca="false">RANK(D53,$D$2:$D$161)</f>
        <v>124</v>
      </c>
    </row>
    <row r="54" customFormat="false" ht="18.75" hidden="false" customHeight="false" outlineLevel="0" collapsed="false">
      <c r="A54" s="3" t="n">
        <v>74</v>
      </c>
      <c r="B54" s="0" t="s">
        <v>69</v>
      </c>
      <c r="C54" s="0" t="n">
        <v>247</v>
      </c>
      <c r="D54" s="0" t="n">
        <v>161</v>
      </c>
      <c r="E54" s="0" t="n">
        <v>226</v>
      </c>
      <c r="F54" s="0" t="n">
        <v>185</v>
      </c>
      <c r="G54" s="0" t="n">
        <v>206</v>
      </c>
      <c r="H54" s="0" t="n">
        <v>178</v>
      </c>
      <c r="I54" s="0" t="n">
        <v>188</v>
      </c>
      <c r="J54" s="0" t="n">
        <f aca="false">SUM(C54:I54)</f>
        <v>1391</v>
      </c>
      <c r="K54" s="0" t="s">
        <v>18</v>
      </c>
      <c r="M54" s="0" t="n">
        <f aca="false">IF($K54="A",($H54+$G54),IF($K54="B",($H54+$G54),IF($K54="C",0.8*($H54+$G54),0.66*($H54+$G54))))</f>
        <v>384</v>
      </c>
      <c r="N54" s="0" t="n">
        <f aca="false">ROUND(M54+$J54/4,0)</f>
        <v>732</v>
      </c>
      <c r="O54" s="0" t="n">
        <f aca="false">RANK(N54,$N$2:$N$161)</f>
        <v>60</v>
      </c>
      <c r="P54" s="0" t="n">
        <f aca="false">RANK(H54,$H$2:$H$161)</f>
        <v>87</v>
      </c>
      <c r="Q54" s="0" t="n">
        <f aca="false">RANK(D54,$D$2:$D$161)</f>
        <v>92</v>
      </c>
    </row>
    <row r="55" customFormat="false" ht="18.75" hidden="false" customHeight="false" outlineLevel="0" collapsed="false">
      <c r="A55" s="4" t="n">
        <v>77</v>
      </c>
      <c r="B55" s="0" t="s">
        <v>70</v>
      </c>
      <c r="C55" s="0" t="n">
        <v>211</v>
      </c>
      <c r="D55" s="0" t="n">
        <v>232</v>
      </c>
      <c r="E55" s="0" t="n">
        <v>156</v>
      </c>
      <c r="F55" s="0" t="n">
        <v>168</v>
      </c>
      <c r="G55" s="0" t="n">
        <v>167</v>
      </c>
      <c r="H55" s="0" t="n">
        <v>239</v>
      </c>
      <c r="I55" s="0" t="n">
        <v>228</v>
      </c>
      <c r="J55" s="0" t="n">
        <f aca="false">SUM(C55:I55)</f>
        <v>1401</v>
      </c>
      <c r="K55" s="0" t="s">
        <v>18</v>
      </c>
      <c r="M55" s="0" t="n">
        <f aca="false">IF($K55="A",($H55+$G55),IF($K55="B",($H55+$G55),IF($K55="C",0.8*($H55+$G55),0.66*($H55+$G55))))</f>
        <v>406</v>
      </c>
      <c r="N55" s="0" t="n">
        <f aca="false">ROUND(M55+$J55/4,0)</f>
        <v>756</v>
      </c>
      <c r="O55" s="0" t="n">
        <f aca="false">RANK(N55,$N$2:$N$161)</f>
        <v>38</v>
      </c>
      <c r="P55" s="0" t="n">
        <f aca="false">RANK(H55,$H$2:$H$161)</f>
        <v>11</v>
      </c>
      <c r="Q55" s="0" t="n">
        <f aca="false">RANK(D55,$D$2:$D$161)</f>
        <v>26</v>
      </c>
    </row>
    <row r="56" customFormat="false" ht="18.75" hidden="false" customHeight="false" outlineLevel="0" collapsed="false">
      <c r="A56" s="6" t="n">
        <v>67</v>
      </c>
      <c r="B56" s="0" t="s">
        <v>71</v>
      </c>
      <c r="C56" s="0" t="n">
        <v>265</v>
      </c>
      <c r="D56" s="0" t="n">
        <v>136</v>
      </c>
      <c r="E56" s="0" t="n">
        <v>223</v>
      </c>
      <c r="F56" s="0" t="n">
        <v>230</v>
      </c>
      <c r="G56" s="0" t="n">
        <v>126</v>
      </c>
      <c r="H56" s="0" t="n">
        <v>134</v>
      </c>
      <c r="I56" s="0" t="n">
        <v>163</v>
      </c>
      <c r="J56" s="0" t="n">
        <f aca="false">SUM(C56:I56)</f>
        <v>1277</v>
      </c>
      <c r="K56" s="0" t="s">
        <v>18</v>
      </c>
      <c r="M56" s="0" t="n">
        <f aca="false">IF($K56="A",($H56+$G56),IF($K56="B",($H56+$G56),IF($K56="C",0.8*($H56+$G56),0.66*($H56+$G56))))</f>
        <v>260</v>
      </c>
      <c r="N56" s="0" t="n">
        <f aca="false">ROUND(M56+$J56/4,0)</f>
        <v>579</v>
      </c>
      <c r="O56" s="0" t="n">
        <f aca="false">RANK(N56,$N$2:$N$161)</f>
        <v>147</v>
      </c>
      <c r="P56" s="0" t="n">
        <f aca="false">RANK(H56,$H$2:$H$161)</f>
        <v>152</v>
      </c>
      <c r="Q56" s="0" t="n">
        <f aca="false">RANK(D56,$D$2:$D$161)</f>
        <v>130</v>
      </c>
    </row>
    <row r="57" customFormat="false" ht="18.75" hidden="false" customHeight="false" outlineLevel="0" collapsed="false">
      <c r="A57" s="3" t="n">
        <v>69</v>
      </c>
      <c r="B57" s="0" t="s">
        <v>72</v>
      </c>
      <c r="C57" s="0" t="n">
        <v>280</v>
      </c>
      <c r="D57" s="0" t="n">
        <v>143</v>
      </c>
      <c r="E57" s="0" t="n">
        <v>242</v>
      </c>
      <c r="F57" s="0" t="n">
        <v>222</v>
      </c>
      <c r="G57" s="0" t="n">
        <v>145</v>
      </c>
      <c r="H57" s="0" t="n">
        <v>139</v>
      </c>
      <c r="I57" s="0" t="n">
        <v>158</v>
      </c>
      <c r="J57" s="0" t="n">
        <f aca="false">SUM(C57:I57)</f>
        <v>1329</v>
      </c>
      <c r="K57" s="0" t="s">
        <v>15</v>
      </c>
      <c r="M57" s="0" t="n">
        <f aca="false">IF($K57="A",($H57+$G57),IF($K57="B",($H57+$G57),IF($K57="C",0.8*($H57+$G57),0.66*($H57+$G57))))</f>
        <v>227.2</v>
      </c>
      <c r="N57" s="0" t="n">
        <f aca="false">ROUND(M57+$J57/4,0)</f>
        <v>559</v>
      </c>
      <c r="O57" s="0" t="n">
        <f aca="false">RANK(N57,$N$2:$N$161)</f>
        <v>157</v>
      </c>
      <c r="P57" s="0" t="n">
        <f aca="false">RANK(H57,$H$2:$H$161)</f>
        <v>145</v>
      </c>
      <c r="Q57" s="0" t="n">
        <f aca="false">RANK(D57,$D$2:$D$161)</f>
        <v>122</v>
      </c>
    </row>
    <row r="58" customFormat="false" ht="18.75" hidden="false" customHeight="false" outlineLevel="0" collapsed="false">
      <c r="A58" s="3" t="n">
        <v>120</v>
      </c>
      <c r="B58" s="0" t="s">
        <v>73</v>
      </c>
      <c r="C58" s="0" t="n">
        <v>180</v>
      </c>
      <c r="D58" s="0" t="n">
        <v>213</v>
      </c>
      <c r="E58" s="0" t="n">
        <v>211</v>
      </c>
      <c r="F58" s="0" t="n">
        <v>165</v>
      </c>
      <c r="G58" s="0" t="n">
        <v>214</v>
      </c>
      <c r="H58" s="0" t="n">
        <v>197</v>
      </c>
      <c r="I58" s="0" t="n">
        <v>187</v>
      </c>
      <c r="J58" s="0" t="n">
        <f aca="false">SUM(C58:I58)</f>
        <v>1367</v>
      </c>
      <c r="K58" s="0" t="s">
        <v>18</v>
      </c>
      <c r="M58" s="0" t="n">
        <f aca="false">IF($K58="A",($H58+$G58),IF($K58="B",($H58+$G58),IF($K58="C",0.8*($H58+$G58),0.66*($H58+$G58))))</f>
        <v>411</v>
      </c>
      <c r="N58" s="0" t="n">
        <f aca="false">ROUND(M58+$J58/4,0)</f>
        <v>753</v>
      </c>
      <c r="O58" s="0" t="n">
        <f aca="false">RANK(N58,$N$2:$N$161)</f>
        <v>39</v>
      </c>
      <c r="P58" s="0" t="n">
        <f aca="false">RANK(H58,$H$2:$H$161)</f>
        <v>65</v>
      </c>
      <c r="Q58" s="0" t="n">
        <f aca="false">RANK(D58,$D$2:$D$161)</f>
        <v>35</v>
      </c>
    </row>
    <row r="59" customFormat="false" ht="18.75" hidden="false" customHeight="false" outlineLevel="0" collapsed="false">
      <c r="A59" s="3" t="n">
        <v>7</v>
      </c>
      <c r="B59" s="0" t="s">
        <v>74</v>
      </c>
      <c r="C59" s="0" t="n">
        <v>214</v>
      </c>
      <c r="D59" s="0" t="n">
        <v>107</v>
      </c>
      <c r="E59" s="0" t="n">
        <v>234</v>
      </c>
      <c r="F59" s="0" t="n">
        <v>231</v>
      </c>
      <c r="G59" s="0" t="n">
        <v>215</v>
      </c>
      <c r="H59" s="0" t="n">
        <v>159</v>
      </c>
      <c r="I59" s="0" t="n">
        <v>160</v>
      </c>
      <c r="J59" s="0" t="n">
        <f aca="false">SUM(C59:I59)</f>
        <v>1320</v>
      </c>
      <c r="K59" s="0" t="s">
        <v>18</v>
      </c>
      <c r="M59" s="0" t="n">
        <f aca="false">IF($K59="A",($H59+$G59),IF($K59="B",($H59+$G59),IF($K59="C",0.8*($H59+$G59),0.66*($H59+$G59))))</f>
        <v>374</v>
      </c>
      <c r="N59" s="0" t="n">
        <f aca="false">ROUND(M59+$J59/4,0)</f>
        <v>704</v>
      </c>
      <c r="O59" s="0" t="n">
        <f aca="false">RANK(N59,$N$2:$N$161)</f>
        <v>83</v>
      </c>
      <c r="P59" s="0" t="n">
        <f aca="false">RANK(H59,$H$2:$H$161)</f>
        <v>118</v>
      </c>
      <c r="Q59" s="0" t="n">
        <f aca="false">RANK(D59,$D$2:$D$161)</f>
        <v>156</v>
      </c>
    </row>
    <row r="60" customFormat="false" ht="18.75" hidden="false" customHeight="false" outlineLevel="0" collapsed="false">
      <c r="A60" s="3" t="n">
        <v>14</v>
      </c>
      <c r="B60" s="0" t="s">
        <v>75</v>
      </c>
      <c r="C60" s="0" t="n">
        <v>189</v>
      </c>
      <c r="D60" s="0" t="n">
        <v>117</v>
      </c>
      <c r="E60" s="0" t="n">
        <v>252</v>
      </c>
      <c r="F60" s="0" t="n">
        <v>292</v>
      </c>
      <c r="G60" s="0" t="n">
        <v>204</v>
      </c>
      <c r="H60" s="0" t="n">
        <v>129</v>
      </c>
      <c r="I60" s="0" t="n">
        <v>143</v>
      </c>
      <c r="J60" s="0" t="n">
        <f aca="false">SUM(C60:I60)</f>
        <v>1326</v>
      </c>
      <c r="K60" s="0" t="s">
        <v>18</v>
      </c>
      <c r="M60" s="0" t="n">
        <f aca="false">IF($K60="A",($H60+$G60),IF($K60="B",($H60+$G60),IF($K60="C",0.8*($H60+$G60),0.66*($H60+$G60))))</f>
        <v>333</v>
      </c>
      <c r="N60" s="0" t="n">
        <f aca="false">ROUND(M60+$J60/4,0)</f>
        <v>665</v>
      </c>
      <c r="O60" s="0" t="n">
        <f aca="false">RANK(N60,$N$2:$N$161)</f>
        <v>114</v>
      </c>
      <c r="P60" s="0" t="n">
        <f aca="false">RANK(H60,$H$2:$H$161)</f>
        <v>156</v>
      </c>
      <c r="Q60" s="0" t="n">
        <f aca="false">RANK(D60,$D$2:$D$161)</f>
        <v>148</v>
      </c>
    </row>
    <row r="61" customFormat="false" ht="18.75" hidden="false" customHeight="false" outlineLevel="0" collapsed="false">
      <c r="A61" s="4" t="n">
        <v>17</v>
      </c>
      <c r="B61" s="0" t="s">
        <v>76</v>
      </c>
      <c r="C61" s="0" t="n">
        <v>208</v>
      </c>
      <c r="D61" s="0" t="n">
        <v>161</v>
      </c>
      <c r="E61" s="0" t="n">
        <v>258</v>
      </c>
      <c r="F61" s="0" t="n">
        <v>309</v>
      </c>
      <c r="G61" s="0" t="n">
        <v>204</v>
      </c>
      <c r="H61" s="0" t="n">
        <v>143</v>
      </c>
      <c r="I61" s="0" t="n">
        <v>148</v>
      </c>
      <c r="J61" s="0" t="n">
        <f aca="false">SUM(C61:I61)</f>
        <v>1431</v>
      </c>
      <c r="K61" s="0" t="s">
        <v>18</v>
      </c>
      <c r="M61" s="0" t="n">
        <f aca="false">IF($K61="A",($H61+$G61),IF($K61="B",($H61+$G61),IF($K61="C",0.8*($H61+$G61),0.66*($H61+$G61))))</f>
        <v>347</v>
      </c>
      <c r="N61" s="0" t="n">
        <f aca="false">ROUND(M61+$J61/4,0)</f>
        <v>705</v>
      </c>
      <c r="O61" s="0" t="n">
        <f aca="false">RANK(N61,$N$2:$N$161)</f>
        <v>82</v>
      </c>
      <c r="P61" s="0" t="n">
        <f aca="false">RANK(H61,$H$2:$H$161)</f>
        <v>143</v>
      </c>
      <c r="Q61" s="0" t="n">
        <f aca="false">RANK(D61,$D$2:$D$161)</f>
        <v>92</v>
      </c>
    </row>
    <row r="62" customFormat="false" ht="18.75" hidden="false" customHeight="false" outlineLevel="0" collapsed="false">
      <c r="A62" s="3" t="n">
        <v>42</v>
      </c>
      <c r="B62" s="0" t="s">
        <v>77</v>
      </c>
      <c r="C62" s="0" t="n">
        <v>251</v>
      </c>
      <c r="D62" s="0" t="n">
        <v>110</v>
      </c>
      <c r="E62" s="0" t="n">
        <v>223</v>
      </c>
      <c r="F62" s="0" t="n">
        <v>186</v>
      </c>
      <c r="G62" s="0" t="n">
        <v>268</v>
      </c>
      <c r="H62" s="0" t="n">
        <v>164</v>
      </c>
      <c r="I62" s="0" t="n">
        <v>139</v>
      </c>
      <c r="J62" s="0" t="n">
        <f aca="false">SUM(C62:I62)</f>
        <v>1341</v>
      </c>
      <c r="K62" s="0" t="s">
        <v>18</v>
      </c>
      <c r="M62" s="0" t="n">
        <f aca="false">IF($K62="A",($H62+$G62),IF($K62="B",($H62+$G62),IF($K62="C",0.8*($H62+$G62),0.66*($H62+$G62))))</f>
        <v>432</v>
      </c>
      <c r="N62" s="0" t="n">
        <f aca="false">ROUND(M62+$J62/4,0)</f>
        <v>767</v>
      </c>
      <c r="O62" s="0" t="n">
        <f aca="false">RANK(N62,$N$2:$N$161)</f>
        <v>33</v>
      </c>
      <c r="P62" s="0" t="n">
        <f aca="false">RANK(H62,$H$2:$H$161)</f>
        <v>115</v>
      </c>
      <c r="Q62" s="0" t="n">
        <f aca="false">RANK(D62,$D$2:$D$161)</f>
        <v>155</v>
      </c>
    </row>
    <row r="63" customFormat="false" ht="18.75" hidden="false" customHeight="false" outlineLevel="0" collapsed="false">
      <c r="A63" s="3" t="n">
        <v>85</v>
      </c>
      <c r="B63" s="0" t="s">
        <v>78</v>
      </c>
      <c r="C63" s="0" t="n">
        <v>213</v>
      </c>
      <c r="D63" s="0" t="n">
        <v>185</v>
      </c>
      <c r="E63" s="0" t="n">
        <v>224</v>
      </c>
      <c r="F63" s="0" t="n">
        <v>335</v>
      </c>
      <c r="G63" s="0" t="n">
        <v>97</v>
      </c>
      <c r="H63" s="0" t="n">
        <v>153</v>
      </c>
      <c r="I63" s="0" t="n">
        <v>163</v>
      </c>
      <c r="J63" s="0" t="n">
        <f aca="false">SUM(C63:I63)</f>
        <v>1370</v>
      </c>
      <c r="K63" s="0" t="s">
        <v>18</v>
      </c>
      <c r="M63" s="0" t="n">
        <f aca="false">IF($K63="A",($H63+$G63),IF($K63="B",($H63+$G63),IF($K63="C",0.8*($H63+$G63),0.66*($H63+$G63))))</f>
        <v>250</v>
      </c>
      <c r="N63" s="0" t="n">
        <f aca="false">ROUND(M63+$J63/4,0)</f>
        <v>593</v>
      </c>
      <c r="O63" s="0" t="n">
        <f aca="false">RANK(N63,$N$2:$N$161)</f>
        <v>144</v>
      </c>
      <c r="P63" s="0" t="n">
        <f aca="false">RANK(H63,$H$2:$H$161)</f>
        <v>130</v>
      </c>
      <c r="Q63" s="0" t="n">
        <f aca="false">RANK(D63,$D$2:$D$161)</f>
        <v>61</v>
      </c>
    </row>
    <row r="64" customFormat="false" ht="18.75" hidden="false" customHeight="false" outlineLevel="0" collapsed="false">
      <c r="A64" s="3" t="n">
        <v>56</v>
      </c>
      <c r="B64" s="0" t="s">
        <v>79</v>
      </c>
      <c r="C64" s="0" t="n">
        <v>190</v>
      </c>
      <c r="D64" s="0" t="n">
        <v>182</v>
      </c>
      <c r="E64" s="0" t="n">
        <v>183</v>
      </c>
      <c r="F64" s="0" t="n">
        <v>187</v>
      </c>
      <c r="G64" s="0" t="n">
        <v>214</v>
      </c>
      <c r="H64" s="0" t="n">
        <v>217</v>
      </c>
      <c r="I64" s="0" t="n">
        <v>202</v>
      </c>
      <c r="J64" s="0" t="n">
        <f aca="false">SUM(C64:I64)</f>
        <v>1375</v>
      </c>
      <c r="K64" s="0" t="s">
        <v>18</v>
      </c>
      <c r="M64" s="0" t="n">
        <f aca="false">IF($K64="A",($H64+$G64),IF($K64="B",($H64+$G64),IF($K64="C",0.8*($H64+$G64),0.66*($H64+$G64))))</f>
        <v>431</v>
      </c>
      <c r="N64" s="0" t="n">
        <f aca="false">ROUND(M64+$J64/4,0)</f>
        <v>775</v>
      </c>
      <c r="O64" s="0" t="n">
        <f aca="false">RANK(N64,$N$2:$N$161)</f>
        <v>26</v>
      </c>
      <c r="P64" s="0" t="n">
        <f aca="false">RANK(H64,$H$2:$H$161)</f>
        <v>41</v>
      </c>
      <c r="Q64" s="0" t="n">
        <f aca="false">RANK(D64,$D$2:$D$161)</f>
        <v>62</v>
      </c>
    </row>
    <row r="65" customFormat="false" ht="18.75" hidden="false" customHeight="false" outlineLevel="0" collapsed="false">
      <c r="A65" s="4" t="n">
        <v>16</v>
      </c>
      <c r="B65" s="0" t="s">
        <v>80</v>
      </c>
      <c r="C65" s="0" t="n">
        <v>172</v>
      </c>
      <c r="D65" s="0" t="n">
        <v>212</v>
      </c>
      <c r="E65" s="0" t="n">
        <v>164</v>
      </c>
      <c r="F65" s="0" t="n">
        <v>168</v>
      </c>
      <c r="G65" s="0" t="n">
        <v>232</v>
      </c>
      <c r="H65" s="0" t="n">
        <v>245</v>
      </c>
      <c r="I65" s="0" t="n">
        <v>259</v>
      </c>
      <c r="J65" s="0" t="n">
        <f aca="false">SUM(C65:I65)</f>
        <v>1452</v>
      </c>
      <c r="K65" s="0" t="s">
        <v>18</v>
      </c>
      <c r="M65" s="0" t="n">
        <f aca="false">IF($K65="A",($H65+$G65),IF($K65="B",($H65+$G65),IF($K65="C",0.8*($H65+$G65),0.66*($H65+$G65))))</f>
        <v>477</v>
      </c>
      <c r="N65" s="0" t="n">
        <f aca="false">ROUND(M65+$J65/4,0)</f>
        <v>840</v>
      </c>
      <c r="O65" s="0" t="n">
        <f aca="false">RANK(N65,$N$2:$N$161)</f>
        <v>2</v>
      </c>
      <c r="P65" s="0" t="n">
        <f aca="false">RANK(H65,$H$2:$H$161)</f>
        <v>9</v>
      </c>
      <c r="Q65" s="0" t="n">
        <f aca="false">RANK(D65,$D$2:$D$161)</f>
        <v>36</v>
      </c>
    </row>
    <row r="66" customFormat="false" ht="18.75" hidden="false" customHeight="false" outlineLevel="0" collapsed="false">
      <c r="A66" s="4" t="n">
        <v>57</v>
      </c>
      <c r="B66" s="0" t="s">
        <v>81</v>
      </c>
      <c r="C66" s="0" t="n">
        <v>208</v>
      </c>
      <c r="D66" s="0" t="n">
        <v>154</v>
      </c>
      <c r="E66" s="0" t="n">
        <v>276</v>
      </c>
      <c r="F66" s="0" t="n">
        <v>171</v>
      </c>
      <c r="G66" s="0" t="n">
        <v>227</v>
      </c>
      <c r="H66" s="0" t="n">
        <v>178</v>
      </c>
      <c r="I66" s="0" t="n">
        <v>197</v>
      </c>
      <c r="J66" s="0" t="n">
        <f aca="false">SUM(C66:I66)</f>
        <v>1411</v>
      </c>
      <c r="K66" s="0" t="s">
        <v>18</v>
      </c>
      <c r="M66" s="0" t="n">
        <f aca="false">IF($K66="A",($H66+$G66),IF($K66="B",($H66+$G66),IF($K66="C",0.8*($H66+$G66),0.66*($H66+$G66))))</f>
        <v>405</v>
      </c>
      <c r="N66" s="0" t="n">
        <f aca="false">ROUND(M66+$J66/4,0)</f>
        <v>758</v>
      </c>
      <c r="O66" s="0" t="n">
        <f aca="false">RANK(N66,$N$2:$N$161)</f>
        <v>37</v>
      </c>
      <c r="P66" s="0" t="n">
        <f aca="false">RANK(H66,$H$2:$H$161)</f>
        <v>87</v>
      </c>
      <c r="Q66" s="0" t="n">
        <f aca="false">RANK(D66,$D$2:$D$161)</f>
        <v>102</v>
      </c>
    </row>
    <row r="67" customFormat="false" ht="18.75" hidden="false" customHeight="false" outlineLevel="0" collapsed="false">
      <c r="A67" s="6" t="n">
        <v>81</v>
      </c>
      <c r="B67" s="0" t="s">
        <v>82</v>
      </c>
      <c r="C67" s="0" t="n">
        <v>211</v>
      </c>
      <c r="D67" s="0" t="n">
        <v>116</v>
      </c>
      <c r="E67" s="0" t="n">
        <v>244</v>
      </c>
      <c r="F67" s="0" t="n">
        <v>128</v>
      </c>
      <c r="G67" s="0" t="n">
        <v>224</v>
      </c>
      <c r="H67" s="0" t="n">
        <v>179</v>
      </c>
      <c r="I67" s="0" t="n">
        <v>193</v>
      </c>
      <c r="J67" s="0" t="n">
        <f aca="false">SUM(C67:I67)</f>
        <v>1295</v>
      </c>
      <c r="K67" s="0" t="s">
        <v>18</v>
      </c>
      <c r="M67" s="0" t="n">
        <f aca="false">IF($K67="A",($H67+$G67),IF($K67="B",($H67+$G67),IF($K67="C",0.8*($H67+$G67),0.66*($H67+$G67))))</f>
        <v>403</v>
      </c>
      <c r="N67" s="0" t="n">
        <f aca="false">ROUND(M67+$J67/4,0)</f>
        <v>727</v>
      </c>
      <c r="O67" s="0" t="n">
        <f aca="false">RANK(N67,$N$2:$N$161)</f>
        <v>68</v>
      </c>
      <c r="P67" s="0" t="n">
        <f aca="false">RANK(H67,$H$2:$H$161)</f>
        <v>83</v>
      </c>
      <c r="Q67" s="0" t="n">
        <f aca="false">RANK(D67,$D$2:$D$161)</f>
        <v>151</v>
      </c>
    </row>
    <row r="68" customFormat="false" ht="18.75" hidden="false" customHeight="false" outlineLevel="0" collapsed="false">
      <c r="A68" s="5" t="n">
        <v>62</v>
      </c>
      <c r="B68" s="0" t="s">
        <v>83</v>
      </c>
      <c r="C68" s="0" t="n">
        <v>365</v>
      </c>
      <c r="D68" s="0" t="n">
        <v>242</v>
      </c>
      <c r="E68" s="0" t="n">
        <v>345</v>
      </c>
      <c r="F68" s="0" t="n">
        <v>193</v>
      </c>
      <c r="G68" s="0" t="n">
        <v>190</v>
      </c>
      <c r="H68" s="0" t="n">
        <v>196</v>
      </c>
      <c r="I68" s="0" t="n">
        <v>210</v>
      </c>
      <c r="J68" s="0" t="n">
        <f aca="false">SUM(C68:I68)</f>
        <v>1741</v>
      </c>
      <c r="K68" s="0" t="s">
        <v>15</v>
      </c>
      <c r="M68" s="0" t="n">
        <f aca="false">IF($K68="A",($H68+$G68),IF($K68="B",($H68+$G68),IF($K68="C",0.8*($H68+$G68),0.66*($H68+$G68))))</f>
        <v>308.8</v>
      </c>
      <c r="N68" s="0" t="n">
        <f aca="false">ROUND(M68+$J68/4,0)</f>
        <v>744</v>
      </c>
      <c r="O68" s="0" t="n">
        <f aca="false">RANK(N68,$N$2:$N$161)</f>
        <v>45</v>
      </c>
      <c r="P68" s="0" t="n">
        <f aca="false">RANK(H68,$H$2:$H$161)</f>
        <v>67</v>
      </c>
      <c r="Q68" s="0" t="n">
        <f aca="false">RANK(D68,$D$2:$D$161)</f>
        <v>16</v>
      </c>
    </row>
    <row r="69" customFormat="false" ht="18.75" hidden="false" customHeight="false" outlineLevel="0" collapsed="false">
      <c r="A69" s="3" t="n">
        <v>21</v>
      </c>
      <c r="B69" s="0" t="s">
        <v>84</v>
      </c>
      <c r="C69" s="0" t="n">
        <v>336</v>
      </c>
      <c r="D69" s="0" t="n">
        <v>163</v>
      </c>
      <c r="E69" s="0" t="n">
        <v>212</v>
      </c>
      <c r="F69" s="0" t="n">
        <v>127</v>
      </c>
      <c r="G69" s="0" t="n">
        <v>99</v>
      </c>
      <c r="H69" s="0" t="n">
        <v>198</v>
      </c>
      <c r="I69" s="0" t="n">
        <v>198</v>
      </c>
      <c r="J69" s="0" t="n">
        <f aca="false">SUM(C69:I69)</f>
        <v>1333</v>
      </c>
      <c r="K69" s="0" t="s">
        <v>15</v>
      </c>
      <c r="M69" s="0" t="n">
        <f aca="false">IF($K69="A",($H69+$G69),IF($K69="B",($H69+$G69),IF($K69="C",0.8*($H69+$G69),0.66*($H69+$G69))))</f>
        <v>237.6</v>
      </c>
      <c r="N69" s="0" t="n">
        <f aca="false">ROUND(M69+$J69/4,0)</f>
        <v>571</v>
      </c>
      <c r="O69" s="0" t="n">
        <f aca="false">RANK(N69,$N$2:$N$161)</f>
        <v>152</v>
      </c>
      <c r="P69" s="0" t="n">
        <f aca="false">RANK(H69,$H$2:$H$161)</f>
        <v>61</v>
      </c>
      <c r="Q69" s="0" t="n">
        <f aca="false">RANK(D69,$D$2:$D$161)</f>
        <v>89</v>
      </c>
    </row>
    <row r="70" customFormat="false" ht="18.75" hidden="false" customHeight="false" outlineLevel="0" collapsed="false">
      <c r="A70" s="8" t="n">
        <v>118</v>
      </c>
      <c r="B70" s="0" t="s">
        <v>85</v>
      </c>
      <c r="C70" s="0" t="n">
        <v>315</v>
      </c>
      <c r="D70" s="0" t="n">
        <v>165</v>
      </c>
      <c r="E70" s="0" t="n">
        <v>281</v>
      </c>
      <c r="F70" s="0" t="n">
        <v>184</v>
      </c>
      <c r="G70" s="0" t="n">
        <v>185</v>
      </c>
      <c r="H70" s="0" t="n">
        <v>208</v>
      </c>
      <c r="I70" s="0" t="n">
        <v>169</v>
      </c>
      <c r="J70" s="0" t="n">
        <f aca="false">SUM(C70:I70)</f>
        <v>1507</v>
      </c>
      <c r="K70" s="0" t="s">
        <v>15</v>
      </c>
      <c r="M70" s="0" t="n">
        <f aca="false">IF($K70="A",($H70+$G70),IF($K70="B",($H70+$G70),IF($K70="C",0.8*($H70+$G70),0.66*($H70+$G70))))</f>
        <v>314.4</v>
      </c>
      <c r="N70" s="0" t="n">
        <f aca="false">ROUND(M70+$J70/4,0)</f>
        <v>691</v>
      </c>
      <c r="O70" s="0" t="n">
        <f aca="false">RANK(N70,$N$2:$N$161)</f>
        <v>92</v>
      </c>
      <c r="P70" s="0" t="n">
        <f aca="false">RANK(H70,$H$2:$H$161)</f>
        <v>53</v>
      </c>
      <c r="Q70" s="0" t="n">
        <f aca="false">RANK(D70,$D$2:$D$161)</f>
        <v>83</v>
      </c>
    </row>
    <row r="71" customFormat="false" ht="18.75" hidden="false" customHeight="false" outlineLevel="0" collapsed="false">
      <c r="A71" s="3" t="n">
        <v>36</v>
      </c>
      <c r="B71" s="0" t="s">
        <v>86</v>
      </c>
      <c r="C71" s="0" t="n">
        <v>215</v>
      </c>
      <c r="D71" s="0" t="n">
        <v>203</v>
      </c>
      <c r="E71" s="0" t="n">
        <v>156</v>
      </c>
      <c r="F71" s="0" t="n">
        <v>172</v>
      </c>
      <c r="G71" s="0" t="n">
        <v>156</v>
      </c>
      <c r="H71" s="0" t="n">
        <v>213</v>
      </c>
      <c r="I71" s="0" t="n">
        <v>207</v>
      </c>
      <c r="J71" s="0" t="n">
        <f aca="false">SUM(C71:I71)</f>
        <v>1322</v>
      </c>
      <c r="K71" s="0" t="s">
        <v>18</v>
      </c>
      <c r="M71" s="0" t="n">
        <f aca="false">IF($K71="A",($H71+$G71),IF($K71="B",($H71+$G71),IF($K71="C",0.8*($H71+$G71),0.66*($H71+$G71))))</f>
        <v>369</v>
      </c>
      <c r="N71" s="0" t="n">
        <f aca="false">ROUND(M71+$J71/4,0)</f>
        <v>700</v>
      </c>
      <c r="O71" s="0" t="n">
        <f aca="false">RANK(N71,$N$2:$N$161)</f>
        <v>85</v>
      </c>
      <c r="P71" s="0" t="n">
        <f aca="false">RANK(H71,$H$2:$H$161)</f>
        <v>47</v>
      </c>
      <c r="Q71" s="0" t="n">
        <f aca="false">RANK(D71,$D$2:$D$161)</f>
        <v>42</v>
      </c>
    </row>
    <row r="72" customFormat="false" ht="18.75" hidden="false" customHeight="false" outlineLevel="0" collapsed="false">
      <c r="A72" s="3" t="n">
        <v>95</v>
      </c>
      <c r="B72" s="0" t="s">
        <v>87</v>
      </c>
      <c r="C72" s="0" t="n">
        <v>239</v>
      </c>
      <c r="D72" s="0" t="n">
        <v>145</v>
      </c>
      <c r="E72" s="0" t="n">
        <v>242</v>
      </c>
      <c r="F72" s="0" t="n">
        <v>194</v>
      </c>
      <c r="G72" s="0" t="n">
        <v>195</v>
      </c>
      <c r="H72" s="0" t="n">
        <v>198</v>
      </c>
      <c r="I72" s="0" t="n">
        <v>149</v>
      </c>
      <c r="J72" s="0" t="n">
        <f aca="false">SUM(C72:I72)</f>
        <v>1362</v>
      </c>
      <c r="K72" s="0" t="s">
        <v>18</v>
      </c>
      <c r="M72" s="0" t="n">
        <f aca="false">IF($K72="A",($H72+$G72),IF($K72="B",($H72+$G72),IF($K72="C",0.8*($H72+$G72),0.66*($H72+$G72))))</f>
        <v>393</v>
      </c>
      <c r="N72" s="0" t="n">
        <f aca="false">ROUND(M72+$J72/4,0)</f>
        <v>734</v>
      </c>
      <c r="O72" s="0" t="n">
        <f aca="false">RANK(N72,$N$2:$N$161)</f>
        <v>57</v>
      </c>
      <c r="P72" s="0" t="n">
        <f aca="false">RANK(H72,$H$2:$H$161)</f>
        <v>61</v>
      </c>
      <c r="Q72" s="0" t="n">
        <f aca="false">RANK(D72,$D$2:$D$161)</f>
        <v>112</v>
      </c>
    </row>
    <row r="73" customFormat="false" ht="18.75" hidden="false" customHeight="false" outlineLevel="0" collapsed="false">
      <c r="A73" s="3" t="n">
        <v>97</v>
      </c>
      <c r="B73" s="0" t="s">
        <v>88</v>
      </c>
      <c r="C73" s="0" t="n">
        <v>219</v>
      </c>
      <c r="D73" s="0" t="n">
        <v>155</v>
      </c>
      <c r="E73" s="0" t="n">
        <v>232</v>
      </c>
      <c r="F73" s="0" t="n">
        <v>194</v>
      </c>
      <c r="G73" s="0" t="n">
        <v>205</v>
      </c>
      <c r="H73" s="0" t="n">
        <v>218</v>
      </c>
      <c r="I73" s="0" t="n">
        <v>169</v>
      </c>
      <c r="J73" s="0" t="n">
        <f aca="false">SUM(C73:I73)</f>
        <v>1392</v>
      </c>
      <c r="K73" s="0" t="s">
        <v>18</v>
      </c>
      <c r="M73" s="0" t="n">
        <f aca="false">IF($K73="A",($H73+$G73),IF($K73="B",($H73+$G73),IF($K73="C",0.8*($H73+$G73),0.66*($H73+$G73))))</f>
        <v>423</v>
      </c>
      <c r="N73" s="0" t="n">
        <f aca="false">ROUND(M73+$J73/4,0)</f>
        <v>771</v>
      </c>
      <c r="O73" s="0" t="n">
        <f aca="false">RANK(N73,$N$2:$N$161)</f>
        <v>29</v>
      </c>
      <c r="P73" s="0" t="n">
        <f aca="false">RANK(H73,$H$2:$H$161)</f>
        <v>38</v>
      </c>
      <c r="Q73" s="0" t="n">
        <f aca="false">RANK(D73,$D$2:$D$161)</f>
        <v>98</v>
      </c>
    </row>
    <row r="74" customFormat="false" ht="18.75" hidden="false" customHeight="false" outlineLevel="0" collapsed="false">
      <c r="A74" s="4" t="n">
        <v>111</v>
      </c>
      <c r="B74" s="0" t="s">
        <v>89</v>
      </c>
      <c r="C74" s="0" t="n">
        <v>145</v>
      </c>
      <c r="D74" s="0" t="n">
        <v>224</v>
      </c>
      <c r="E74" s="0" t="n">
        <v>172</v>
      </c>
      <c r="F74" s="0" t="n">
        <v>166</v>
      </c>
      <c r="G74" s="0" t="n">
        <v>224</v>
      </c>
      <c r="H74" s="0" t="n">
        <v>237</v>
      </c>
      <c r="I74" s="0" t="n">
        <v>237</v>
      </c>
      <c r="J74" s="0" t="n">
        <f aca="false">SUM(C74:I74)</f>
        <v>1405</v>
      </c>
      <c r="K74" s="0" t="s">
        <v>15</v>
      </c>
      <c r="M74" s="0" t="n">
        <f aca="false">IF($K74="A",($H74+$G74),IF($K74="B",($H74+$G74),IF($K74="C",0.8*($H74+$G74),0.66*($H74+$G74))))</f>
        <v>368.8</v>
      </c>
      <c r="N74" s="0" t="n">
        <f aca="false">ROUND(M74+$J74/4,0)</f>
        <v>720</v>
      </c>
      <c r="O74" s="0" t="n">
        <f aca="false">RANK(N74,$N$2:$N$161)</f>
        <v>73</v>
      </c>
      <c r="P74" s="0" t="n">
        <f aca="false">RANK(H74,$H$2:$H$161)</f>
        <v>15</v>
      </c>
      <c r="Q74" s="0" t="n">
        <f aca="false">RANK(D74,$D$2:$D$161)</f>
        <v>29</v>
      </c>
    </row>
    <row r="75" customFormat="false" ht="18.75" hidden="false" customHeight="false" outlineLevel="0" collapsed="false">
      <c r="A75" s="5" t="n">
        <v>115</v>
      </c>
      <c r="B75" s="0" t="s">
        <v>90</v>
      </c>
      <c r="C75" s="0" t="n">
        <v>344</v>
      </c>
      <c r="D75" s="0" t="n">
        <v>234</v>
      </c>
      <c r="E75" s="0" t="n">
        <v>350</v>
      </c>
      <c r="F75" s="0" t="n">
        <v>233</v>
      </c>
      <c r="G75" s="0" t="n">
        <v>223</v>
      </c>
      <c r="H75" s="0" t="n">
        <v>227</v>
      </c>
      <c r="I75" s="0" t="n">
        <v>218</v>
      </c>
      <c r="J75" s="0" t="n">
        <f aca="false">SUM(C75:I75)</f>
        <v>1829</v>
      </c>
      <c r="K75" s="0" t="s">
        <v>15</v>
      </c>
      <c r="M75" s="0" t="n">
        <f aca="false">IF($K75="A",($H75+$G75),IF($K75="B",($H75+$G75),IF($K75="C",0.8*($H75+$G75),0.66*($H75+$G75))))</f>
        <v>360</v>
      </c>
      <c r="N75" s="0" t="n">
        <f aca="false">ROUND(M75+$J75/4,0)</f>
        <v>817</v>
      </c>
      <c r="O75" s="0" t="n">
        <f aca="false">RANK(N75,$N$2:$N$161)</f>
        <v>5</v>
      </c>
      <c r="P75" s="0" t="n">
        <f aca="false">RANK(H75,$H$2:$H$161)</f>
        <v>21</v>
      </c>
      <c r="Q75" s="0" t="n">
        <f aca="false">RANK(D75,$D$2:$D$161)</f>
        <v>25</v>
      </c>
    </row>
    <row r="76" customFormat="false" ht="18.75" hidden="false" customHeight="false" outlineLevel="0" collapsed="false">
      <c r="A76" s="4" t="n">
        <v>73</v>
      </c>
      <c r="B76" s="0" t="s">
        <v>91</v>
      </c>
      <c r="C76" s="0" t="n">
        <v>220</v>
      </c>
      <c r="D76" s="0" t="n">
        <v>191</v>
      </c>
      <c r="E76" s="0" t="n">
        <v>166</v>
      </c>
      <c r="F76" s="0" t="n">
        <v>167</v>
      </c>
      <c r="G76" s="0" t="n">
        <v>235</v>
      </c>
      <c r="H76" s="0" t="n">
        <v>218</v>
      </c>
      <c r="I76" s="0" t="n">
        <v>225</v>
      </c>
      <c r="J76" s="0" t="n">
        <f aca="false">SUM(C76:I76)</f>
        <v>1422</v>
      </c>
      <c r="K76" s="0" t="s">
        <v>18</v>
      </c>
      <c r="M76" s="0" t="n">
        <f aca="false">IF($K76="A",($H76+$G76),IF($K76="B",($H76+$G76),IF($K76="C",0.8*($H76+$G76),0.66*($H76+$G76))))</f>
        <v>453</v>
      </c>
      <c r="N76" s="0" t="n">
        <f aca="false">ROUND(M76+$J76/4,0)</f>
        <v>809</v>
      </c>
      <c r="O76" s="0" t="n">
        <f aca="false">RANK(N76,$N$2:$N$161)</f>
        <v>8</v>
      </c>
      <c r="P76" s="0" t="n">
        <f aca="false">RANK(H76,$H$2:$H$161)</f>
        <v>38</v>
      </c>
      <c r="Q76" s="0" t="n">
        <f aca="false">RANK(D76,$D$2:$D$161)</f>
        <v>54</v>
      </c>
    </row>
    <row r="77" customFormat="false" ht="18.75" hidden="false" customHeight="false" outlineLevel="0" collapsed="false">
      <c r="A77" s="3" t="n">
        <v>134</v>
      </c>
      <c r="B77" s="0" t="s">
        <v>92</v>
      </c>
      <c r="C77" s="0" t="n">
        <v>292</v>
      </c>
      <c r="D77" s="0" t="n">
        <v>111</v>
      </c>
      <c r="E77" s="0" t="n">
        <v>253</v>
      </c>
      <c r="F77" s="0" t="n">
        <v>232</v>
      </c>
      <c r="G77" s="0" t="n">
        <v>147</v>
      </c>
      <c r="H77" s="0" t="n">
        <v>139</v>
      </c>
      <c r="I77" s="0" t="n">
        <v>174</v>
      </c>
      <c r="J77" s="0" t="n">
        <f aca="false">SUM(C77:I77)</f>
        <v>1348</v>
      </c>
      <c r="K77" s="0" t="s">
        <v>15</v>
      </c>
      <c r="M77" s="0" t="n">
        <f aca="false">IF($K77="A",($H77+$G77),IF($K77="B",($H77+$G77),IF($K77="C",0.8*($H77+$G77),0.66*($H77+$G77))))</f>
        <v>228.8</v>
      </c>
      <c r="N77" s="0" t="n">
        <f aca="false">ROUND(M77+$J77/4,0)</f>
        <v>566</v>
      </c>
      <c r="O77" s="0" t="n">
        <f aca="false">RANK(N77,$N$2:$N$161)</f>
        <v>155</v>
      </c>
      <c r="P77" s="0" t="n">
        <f aca="false">RANK(H77,$H$2:$H$161)</f>
        <v>145</v>
      </c>
      <c r="Q77" s="0" t="n">
        <f aca="false">RANK(D77,$D$2:$D$161)</f>
        <v>154</v>
      </c>
    </row>
    <row r="78" customFormat="false" ht="18.75" hidden="false" customHeight="false" outlineLevel="0" collapsed="false">
      <c r="A78" s="6" t="n">
        <v>2</v>
      </c>
      <c r="B78" s="0" t="s">
        <v>93</v>
      </c>
      <c r="C78" s="0" t="n">
        <v>176</v>
      </c>
      <c r="D78" s="0" t="n">
        <v>171</v>
      </c>
      <c r="E78" s="0" t="n">
        <v>206</v>
      </c>
      <c r="F78" s="0" t="n">
        <v>141</v>
      </c>
      <c r="G78" s="0" t="n">
        <v>204</v>
      </c>
      <c r="H78" s="0" t="n">
        <v>223</v>
      </c>
      <c r="I78" s="0" t="n">
        <v>228</v>
      </c>
      <c r="J78" s="0" t="n">
        <f aca="false">SUM(C78:I78)</f>
        <v>1349</v>
      </c>
      <c r="K78" s="0" t="s">
        <v>18</v>
      </c>
      <c r="M78" s="0" t="n">
        <f aca="false">IF($K78="A",($H78+$G78),IF($K78="B",($H78+$G78),IF($K78="C",0.8*($H78+$G78),0.66*($H78+$G78))))</f>
        <v>427</v>
      </c>
      <c r="N78" s="0" t="n">
        <f aca="false">ROUND(M78+$J78/4,0)</f>
        <v>764</v>
      </c>
      <c r="O78" s="0" t="n">
        <f aca="false">RANK(N78,$N$2:$N$161)</f>
        <v>35</v>
      </c>
      <c r="P78" s="0" t="n">
        <f aca="false">RANK(H78,$H$2:$H$161)</f>
        <v>30</v>
      </c>
      <c r="Q78" s="0" t="n">
        <f aca="false">RANK(D78,$D$2:$D$161)</f>
        <v>78</v>
      </c>
    </row>
    <row r="79" customFormat="false" ht="18.75" hidden="false" customHeight="false" outlineLevel="0" collapsed="false">
      <c r="A79" s="3" t="n">
        <v>15</v>
      </c>
      <c r="B79" s="0" t="s">
        <v>94</v>
      </c>
      <c r="C79" s="0" t="n">
        <v>197</v>
      </c>
      <c r="D79" s="0" t="n">
        <v>122</v>
      </c>
      <c r="E79" s="0" t="n">
        <v>252</v>
      </c>
      <c r="F79" s="0" t="n">
        <v>325</v>
      </c>
      <c r="G79" s="0" t="n">
        <v>214</v>
      </c>
      <c r="H79" s="0" t="n">
        <v>119</v>
      </c>
      <c r="I79" s="0" t="n">
        <v>129</v>
      </c>
      <c r="J79" s="0" t="n">
        <f aca="false">SUM(C79:I79)</f>
        <v>1358</v>
      </c>
      <c r="K79" s="0" t="s">
        <v>18</v>
      </c>
      <c r="M79" s="0" t="n">
        <f aca="false">IF($K79="A",($H79+$G79),IF($K79="B",($H79+$G79),IF($K79="C",0.8*($H79+$G79),0.66*($H79+$G79))))</f>
        <v>333</v>
      </c>
      <c r="N79" s="0" t="n">
        <f aca="false">ROUND(M79+$J79/4,0)</f>
        <v>673</v>
      </c>
      <c r="O79" s="0" t="n">
        <f aca="false">RANK(N79,$N$2:$N$161)</f>
        <v>105</v>
      </c>
      <c r="P79" s="0" t="n">
        <f aca="false">RANK(H79,$H$2:$H$161)</f>
        <v>158</v>
      </c>
      <c r="Q79" s="0" t="n">
        <f aca="false">RANK(D79,$D$2:$D$161)</f>
        <v>147</v>
      </c>
    </row>
    <row r="80" customFormat="false" ht="18.75" hidden="false" customHeight="false" outlineLevel="0" collapsed="false">
      <c r="A80" s="3" t="n">
        <v>150</v>
      </c>
      <c r="B80" s="0" t="s">
        <v>95</v>
      </c>
      <c r="C80" s="0" t="n">
        <v>211</v>
      </c>
      <c r="D80" s="0" t="n">
        <v>172</v>
      </c>
      <c r="E80" s="0" t="n">
        <v>195</v>
      </c>
      <c r="F80" s="0" t="n">
        <v>188</v>
      </c>
      <c r="G80" s="0" t="n">
        <v>215</v>
      </c>
      <c r="H80" s="0" t="n">
        <v>187</v>
      </c>
      <c r="I80" s="0" t="n">
        <v>185</v>
      </c>
      <c r="J80" s="0" t="n">
        <f aca="false">SUM(C80:I80)</f>
        <v>1353</v>
      </c>
      <c r="K80" s="0" t="s">
        <v>18</v>
      </c>
      <c r="M80" s="0" t="n">
        <f aca="false">IF($K80="A",($H80+$G80),IF($K80="B",($H80+$G80),IF($K80="C",0.8*($H80+$G80),0.66*($H80+$G80))))</f>
        <v>402</v>
      </c>
      <c r="N80" s="0" t="n">
        <f aca="false">ROUND(M80+$J80/4,0)</f>
        <v>740</v>
      </c>
      <c r="O80" s="0" t="n">
        <f aca="false">RANK(N80,$N$2:$N$161)</f>
        <v>50</v>
      </c>
      <c r="P80" s="0" t="n">
        <f aca="false">RANK(H80,$H$2:$H$161)</f>
        <v>79</v>
      </c>
      <c r="Q80" s="0" t="n">
        <f aca="false">RANK(D80,$D$2:$D$161)</f>
        <v>73</v>
      </c>
    </row>
    <row r="81" customFormat="false" ht="18.75" hidden="false" customHeight="false" outlineLevel="0" collapsed="false">
      <c r="A81" s="4" t="n">
        <v>152</v>
      </c>
      <c r="B81" s="0" t="s">
        <v>96</v>
      </c>
      <c r="C81" s="0" t="n">
        <v>227</v>
      </c>
      <c r="D81" s="0" t="n">
        <v>179</v>
      </c>
      <c r="E81" s="0" t="n">
        <v>205</v>
      </c>
      <c r="F81" s="0" t="n">
        <v>194</v>
      </c>
      <c r="G81" s="0" t="n">
        <v>230</v>
      </c>
      <c r="H81" s="0" t="n">
        <v>192</v>
      </c>
      <c r="I81" s="0" t="n">
        <v>187</v>
      </c>
      <c r="J81" s="0" t="n">
        <f aca="false">SUM(C81:I81)</f>
        <v>1414</v>
      </c>
      <c r="K81" s="0" t="s">
        <v>18</v>
      </c>
      <c r="M81" s="0" t="n">
        <f aca="false">IF($K81="A",($H81+$G81),IF($K81="B",($H81+$G81),IF($K81="C",0.8*($H81+$G81),0.66*($H81+$G81))))</f>
        <v>422</v>
      </c>
      <c r="N81" s="0" t="n">
        <f aca="false">ROUND(M81+$J81/4,0)</f>
        <v>776</v>
      </c>
      <c r="O81" s="0" t="n">
        <f aca="false">RANK(N81,$N$2:$N$161)</f>
        <v>25</v>
      </c>
      <c r="P81" s="0" t="n">
        <f aca="false">RANK(H81,$H$2:$H$161)</f>
        <v>71</v>
      </c>
      <c r="Q81" s="0" t="n">
        <f aca="false">RANK(D81,$D$2:$D$161)</f>
        <v>67</v>
      </c>
    </row>
    <row r="82" customFormat="false" ht="18.75" hidden="false" customHeight="false" outlineLevel="0" collapsed="false">
      <c r="A82" s="6" t="n">
        <v>20</v>
      </c>
      <c r="B82" s="0" t="s">
        <v>97</v>
      </c>
      <c r="C82" s="0" t="n">
        <v>220</v>
      </c>
      <c r="D82" s="0" t="n">
        <v>151</v>
      </c>
      <c r="E82" s="0" t="n">
        <v>217</v>
      </c>
      <c r="F82" s="0" t="n">
        <v>151</v>
      </c>
      <c r="G82" s="0" t="n">
        <v>101</v>
      </c>
      <c r="H82" s="0" t="n">
        <v>158</v>
      </c>
      <c r="I82" s="0" t="n">
        <v>172</v>
      </c>
      <c r="J82" s="0" t="n">
        <f aca="false">SUM(C82:I82)</f>
        <v>1170</v>
      </c>
      <c r="K82" s="0" t="s">
        <v>18</v>
      </c>
      <c r="M82" s="0" t="n">
        <f aca="false">IF($K82="A",($H82+$G82),IF($K82="B",($H82+$G82),IF($K82="C",0.8*($H82+$G82),0.66*($H82+$G82))))</f>
        <v>259</v>
      </c>
      <c r="N82" s="0" t="n">
        <f aca="false">ROUND(M82+$J82/4,0)</f>
        <v>552</v>
      </c>
      <c r="O82" s="0" t="n">
        <f aca="false">RANK(N82,$N$2:$N$161)</f>
        <v>158</v>
      </c>
      <c r="P82" s="0" t="n">
        <f aca="false">RANK(H82,$H$2:$H$161)</f>
        <v>123</v>
      </c>
      <c r="Q82" s="0" t="n">
        <f aca="false">RANK(D82,$D$2:$D$161)</f>
        <v>107</v>
      </c>
    </row>
    <row r="83" customFormat="false" ht="18.75" hidden="false" customHeight="false" outlineLevel="0" collapsed="false">
      <c r="A83" s="8" t="n">
        <v>45</v>
      </c>
      <c r="B83" s="0" t="s">
        <v>98</v>
      </c>
      <c r="C83" s="0" t="n">
        <v>250</v>
      </c>
      <c r="D83" s="0" t="n">
        <v>163</v>
      </c>
      <c r="E83" s="0" t="n">
        <v>290</v>
      </c>
      <c r="F83" s="0" t="n">
        <v>203</v>
      </c>
      <c r="G83" s="0" t="n">
        <v>236</v>
      </c>
      <c r="H83" s="0" t="n">
        <v>177</v>
      </c>
      <c r="I83" s="0" t="n">
        <v>206</v>
      </c>
      <c r="J83" s="0" t="n">
        <f aca="false">SUM(C83:I83)</f>
        <v>1525</v>
      </c>
      <c r="K83" s="0" t="s">
        <v>18</v>
      </c>
      <c r="M83" s="0" t="n">
        <f aca="false">IF($K83="A",($H83+$G83),IF($K83="B",($H83+$G83),IF($K83="C",0.8*($H83+$G83),0.66*($H83+$G83))))</f>
        <v>413</v>
      </c>
      <c r="N83" s="0" t="n">
        <f aca="false">ROUND(M83+$J83/4,0)</f>
        <v>794</v>
      </c>
      <c r="O83" s="0" t="n">
        <f aca="false">RANK(N83,$N$2:$N$161)</f>
        <v>14</v>
      </c>
      <c r="P83" s="0" t="n">
        <f aca="false">RANK(H83,$H$2:$H$161)</f>
        <v>93</v>
      </c>
      <c r="Q83" s="0" t="n">
        <f aca="false">RANK(D83,$D$2:$D$161)</f>
        <v>89</v>
      </c>
    </row>
    <row r="84" customFormat="false" ht="18.75" hidden="false" customHeight="false" outlineLevel="0" collapsed="false">
      <c r="A84" s="3" t="n">
        <v>143</v>
      </c>
      <c r="B84" s="0" t="s">
        <v>99</v>
      </c>
      <c r="C84" s="0" t="n">
        <v>248</v>
      </c>
      <c r="D84" s="0" t="n">
        <v>164</v>
      </c>
      <c r="E84" s="0" t="n">
        <v>248</v>
      </c>
      <c r="F84" s="0" t="n">
        <v>256</v>
      </c>
      <c r="G84" s="0" t="n">
        <v>197</v>
      </c>
      <c r="H84" s="0" t="n">
        <v>137</v>
      </c>
      <c r="I84" s="0" t="n">
        <v>127</v>
      </c>
      <c r="J84" s="0" t="n">
        <f aca="false">SUM(C84:I84)</f>
        <v>1377</v>
      </c>
      <c r="K84" s="0" t="s">
        <v>15</v>
      </c>
      <c r="M84" s="0" t="n">
        <f aca="false">IF($K84="A",($H84+$G84),IF($K84="B",($H84+$G84),IF($K84="C",0.8*($H84+$G84),0.66*($H84+$G84))))</f>
        <v>267.2</v>
      </c>
      <c r="N84" s="0" t="n">
        <f aca="false">ROUND(M84+$J84/4,0)</f>
        <v>611</v>
      </c>
      <c r="O84" s="0" t="n">
        <f aca="false">RANK(N84,$N$2:$N$161)</f>
        <v>137</v>
      </c>
      <c r="P84" s="0" t="n">
        <f aca="false">RANK(H84,$H$2:$H$161)</f>
        <v>150</v>
      </c>
      <c r="Q84" s="0" t="n">
        <f aca="false">RANK(D84,$D$2:$D$161)</f>
        <v>87</v>
      </c>
    </row>
    <row r="85" customFormat="false" ht="18.75" hidden="false" customHeight="false" outlineLevel="0" collapsed="false">
      <c r="A85" s="6" t="n">
        <v>88</v>
      </c>
      <c r="B85" s="0" t="s">
        <v>100</v>
      </c>
      <c r="C85" s="0" t="n">
        <v>260</v>
      </c>
      <c r="D85" s="0" t="n">
        <v>154</v>
      </c>
      <c r="E85" s="0" t="n">
        <v>213</v>
      </c>
      <c r="F85" s="0" t="n">
        <v>145</v>
      </c>
      <c r="G85" s="0" t="n">
        <v>183</v>
      </c>
      <c r="H85" s="0" t="n">
        <v>149</v>
      </c>
      <c r="I85" s="0" t="n">
        <v>178</v>
      </c>
      <c r="J85" s="0" t="n">
        <f aca="false">SUM(C85:I85)</f>
        <v>1282</v>
      </c>
      <c r="K85" s="0" t="s">
        <v>15</v>
      </c>
      <c r="M85" s="0" t="n">
        <f aca="false">IF($K85="A",($H85+$G85),IF($K85="B",($H85+$G85),IF($K85="C",0.8*($H85+$G85),0.66*($H85+$G85))))</f>
        <v>265.6</v>
      </c>
      <c r="N85" s="0" t="n">
        <f aca="false">ROUND(M85+$J85/4,0)</f>
        <v>586</v>
      </c>
      <c r="O85" s="0" t="n">
        <f aca="false">RANK(N85,$N$2:$N$161)</f>
        <v>145</v>
      </c>
      <c r="P85" s="0" t="n">
        <f aca="false">RANK(H85,$H$2:$H$161)</f>
        <v>131</v>
      </c>
      <c r="Q85" s="0" t="n">
        <f aca="false">RANK(D85,$D$2:$D$161)</f>
        <v>102</v>
      </c>
    </row>
    <row r="86" customFormat="false" ht="18.75" hidden="false" customHeight="false" outlineLevel="0" collapsed="false">
      <c r="A86" s="6" t="n">
        <v>92</v>
      </c>
      <c r="B86" s="0" t="s">
        <v>101</v>
      </c>
      <c r="C86" s="0" t="n">
        <v>198</v>
      </c>
      <c r="D86" s="0" t="n">
        <v>151</v>
      </c>
      <c r="E86" s="0" t="n">
        <v>173</v>
      </c>
      <c r="F86" s="0" t="n">
        <v>164</v>
      </c>
      <c r="G86" s="0" t="n">
        <v>205</v>
      </c>
      <c r="H86" s="0" t="n">
        <v>169</v>
      </c>
      <c r="I86" s="0" t="n">
        <v>198</v>
      </c>
      <c r="J86" s="0" t="n">
        <f aca="false">SUM(C86:I86)</f>
        <v>1258</v>
      </c>
      <c r="K86" s="0" t="s">
        <v>18</v>
      </c>
      <c r="M86" s="0" t="n">
        <f aca="false">IF($K86="A",($H86+$G86),IF($K86="B",($H86+$G86),IF($K86="C",0.8*($H86+$G86),0.66*($H86+$G86))))</f>
        <v>374</v>
      </c>
      <c r="N86" s="0" t="n">
        <f aca="false">ROUND(M86+$J86/4,0)</f>
        <v>689</v>
      </c>
      <c r="O86" s="0" t="n">
        <f aca="false">RANK(N86,$N$2:$N$161)</f>
        <v>94</v>
      </c>
      <c r="P86" s="0" t="n">
        <f aca="false">RANK(H86,$H$2:$H$161)</f>
        <v>102</v>
      </c>
      <c r="Q86" s="0" t="n">
        <f aca="false">RANK(D86,$D$2:$D$161)</f>
        <v>107</v>
      </c>
    </row>
    <row r="87" customFormat="false" ht="18.75" hidden="false" customHeight="false" outlineLevel="0" collapsed="false">
      <c r="A87" s="3" t="n">
        <v>64</v>
      </c>
      <c r="B87" s="0" t="s">
        <v>102</v>
      </c>
      <c r="C87" s="0" t="n">
        <v>219</v>
      </c>
      <c r="D87" s="0" t="n">
        <v>164</v>
      </c>
      <c r="E87" s="0" t="n">
        <v>195</v>
      </c>
      <c r="F87" s="0" t="n">
        <v>196</v>
      </c>
      <c r="G87" s="0" t="n">
        <v>216</v>
      </c>
      <c r="H87" s="0" t="n">
        <v>188</v>
      </c>
      <c r="I87" s="0" t="n">
        <v>178</v>
      </c>
      <c r="J87" s="0" t="n">
        <f aca="false">SUM(C87:I87)</f>
        <v>1356</v>
      </c>
      <c r="K87" s="0" t="s">
        <v>18</v>
      </c>
      <c r="M87" s="0" t="n">
        <f aca="false">IF($K87="A",($H87+$G87),IF($K87="B",($H87+$G87),IF($K87="C",0.8*($H87+$G87),0.66*($H87+$G87))))</f>
        <v>404</v>
      </c>
      <c r="N87" s="0" t="n">
        <f aca="false">ROUND(M87+$J87/4,0)</f>
        <v>743</v>
      </c>
      <c r="O87" s="0" t="n">
        <f aca="false">RANK(N87,$N$2:$N$161)</f>
        <v>47</v>
      </c>
      <c r="P87" s="0" t="n">
        <f aca="false">RANK(H87,$H$2:$H$161)</f>
        <v>72</v>
      </c>
      <c r="Q87" s="0" t="n">
        <f aca="false">RANK(D87,$D$2:$D$161)</f>
        <v>87</v>
      </c>
    </row>
    <row r="88" customFormat="false" ht="18.75" hidden="false" customHeight="false" outlineLevel="0" collapsed="false">
      <c r="A88" s="3" t="n">
        <v>63</v>
      </c>
      <c r="B88" s="0" t="s">
        <v>103</v>
      </c>
      <c r="C88" s="0" t="n">
        <v>228</v>
      </c>
      <c r="D88" s="0" t="n">
        <v>134</v>
      </c>
      <c r="E88" s="0" t="n">
        <v>204</v>
      </c>
      <c r="F88" s="0" t="n">
        <v>206</v>
      </c>
      <c r="G88" s="0" t="n">
        <v>206</v>
      </c>
      <c r="H88" s="0" t="n">
        <v>169</v>
      </c>
      <c r="I88" s="0" t="n">
        <v>179</v>
      </c>
      <c r="J88" s="0" t="n">
        <f aca="false">SUM(C88:I88)</f>
        <v>1326</v>
      </c>
      <c r="K88" s="0" t="s">
        <v>18</v>
      </c>
      <c r="M88" s="0" t="n">
        <f aca="false">IF($K88="A",($H88+$G88),IF($K88="B",($H88+$G88),IF($K88="C",0.8*($H88+$G88),0.66*($H88+$G88))))</f>
        <v>375</v>
      </c>
      <c r="N88" s="0" t="n">
        <f aca="false">ROUND(M88+$J88/4,0)</f>
        <v>707</v>
      </c>
      <c r="O88" s="0" t="n">
        <f aca="false">RANK(N88,$N$2:$N$161)</f>
        <v>81</v>
      </c>
      <c r="P88" s="0" t="n">
        <f aca="false">RANK(H88,$H$2:$H$161)</f>
        <v>102</v>
      </c>
      <c r="Q88" s="0" t="n">
        <f aca="false">RANK(D88,$D$2:$D$161)</f>
        <v>134</v>
      </c>
    </row>
    <row r="89" customFormat="false" ht="18.75" hidden="false" customHeight="false" outlineLevel="0" collapsed="false">
      <c r="A89" s="3" t="n">
        <v>41</v>
      </c>
      <c r="B89" s="0" t="s">
        <v>104</v>
      </c>
      <c r="C89" s="0" t="n">
        <v>161</v>
      </c>
      <c r="D89" s="0" t="n">
        <v>229</v>
      </c>
      <c r="E89" s="0" t="n">
        <v>140</v>
      </c>
      <c r="F89" s="0" t="n">
        <v>160</v>
      </c>
      <c r="G89" s="0" t="n">
        <v>241</v>
      </c>
      <c r="H89" s="0" t="n">
        <v>215</v>
      </c>
      <c r="I89" s="0" t="n">
        <v>213</v>
      </c>
      <c r="J89" s="0" t="n">
        <f aca="false">SUM(C89:I89)</f>
        <v>1359</v>
      </c>
      <c r="K89" s="0" t="s">
        <v>18</v>
      </c>
      <c r="M89" s="0" t="n">
        <f aca="false">IF($K89="A",($H89+$G89),IF($K89="B",($H89+$G89),IF($K89="C",0.8*($H89+$G89),0.66*($H89+$G89))))</f>
        <v>456</v>
      </c>
      <c r="N89" s="0" t="n">
        <f aca="false">ROUND(M89+$J89/4,0)</f>
        <v>796</v>
      </c>
      <c r="O89" s="0" t="n">
        <f aca="false">RANK(N89,$N$2:$N$161)</f>
        <v>13</v>
      </c>
      <c r="P89" s="0" t="n">
        <f aca="false">RANK(H89,$H$2:$H$161)</f>
        <v>46</v>
      </c>
      <c r="Q89" s="0" t="n">
        <f aca="false">RANK(D89,$D$2:$D$161)</f>
        <v>27</v>
      </c>
    </row>
    <row r="90" customFormat="false" ht="18.75" hidden="false" customHeight="false" outlineLevel="0" collapsed="false">
      <c r="A90" s="3" t="n">
        <v>50</v>
      </c>
      <c r="B90" s="0" t="s">
        <v>105</v>
      </c>
      <c r="C90" s="0" t="n">
        <v>266</v>
      </c>
      <c r="D90" s="0" t="n">
        <v>135</v>
      </c>
      <c r="E90" s="0" t="n">
        <v>242</v>
      </c>
      <c r="F90" s="0" t="n">
        <v>177</v>
      </c>
      <c r="G90" s="0" t="n">
        <v>224</v>
      </c>
      <c r="H90" s="0" t="n">
        <v>138</v>
      </c>
      <c r="I90" s="0" t="n">
        <v>159</v>
      </c>
      <c r="J90" s="0" t="n">
        <f aca="false">SUM(C90:I90)</f>
        <v>1341</v>
      </c>
      <c r="K90" s="0" t="s">
        <v>15</v>
      </c>
      <c r="M90" s="0" t="n">
        <f aca="false">IF($K90="A",($H90+$G90),IF($K90="B",($H90+$G90),IF($K90="C",0.8*($H90+$G90),0.66*($H90+$G90))))</f>
        <v>289.6</v>
      </c>
      <c r="N90" s="0" t="n">
        <f aca="false">ROUND(M90+$J90/4,0)</f>
        <v>625</v>
      </c>
      <c r="O90" s="0" t="n">
        <f aca="false">RANK(N90,$N$2:$N$161)</f>
        <v>129</v>
      </c>
      <c r="P90" s="0" t="n">
        <f aca="false">RANK(H90,$H$2:$H$161)</f>
        <v>149</v>
      </c>
      <c r="Q90" s="0" t="n">
        <f aca="false">RANK(D90,$D$2:$D$161)</f>
        <v>131</v>
      </c>
    </row>
    <row r="91" customFormat="false" ht="18.75" hidden="false" customHeight="false" outlineLevel="0" collapsed="false">
      <c r="A91" s="9" t="n">
        <v>105</v>
      </c>
      <c r="B91" s="0" t="s">
        <v>106</v>
      </c>
      <c r="C91" s="0" t="n">
        <v>335</v>
      </c>
      <c r="D91" s="0" t="n">
        <v>125</v>
      </c>
      <c r="E91" s="0" t="n">
        <v>369</v>
      </c>
      <c r="F91" s="0" t="n">
        <v>194</v>
      </c>
      <c r="G91" s="0" t="n">
        <v>225</v>
      </c>
      <c r="H91" s="0" t="n">
        <v>169</v>
      </c>
      <c r="I91" s="0" t="n">
        <v>139</v>
      </c>
      <c r="J91" s="0" t="n">
        <f aca="false">SUM(C91:I91)</f>
        <v>1556</v>
      </c>
      <c r="K91" s="0" t="s">
        <v>18</v>
      </c>
      <c r="M91" s="0" t="n">
        <f aca="false">IF($K91="A",($H91+$G91),IF($K91="B",($H91+$G91),IF($K91="C",0.8*($H91+$G91),0.66*($H91+$G91))))</f>
        <v>394</v>
      </c>
      <c r="N91" s="0" t="n">
        <f aca="false">ROUND(M91+$J91/4,0)</f>
        <v>783</v>
      </c>
      <c r="O91" s="0" t="n">
        <f aca="false">RANK(N91,$N$2:$N$161)</f>
        <v>21</v>
      </c>
      <c r="P91" s="0" t="n">
        <f aca="false">RANK(H91,$H$2:$H$161)</f>
        <v>102</v>
      </c>
      <c r="Q91" s="0" t="n">
        <f aca="false">RANK(D91,$D$2:$D$161)</f>
        <v>140</v>
      </c>
    </row>
    <row r="92" customFormat="false" ht="18.75" hidden="false" customHeight="false" outlineLevel="0" collapsed="false">
      <c r="A92" s="4" t="n">
        <v>112</v>
      </c>
      <c r="B92" s="0" t="s">
        <v>107</v>
      </c>
      <c r="C92" s="0" t="n">
        <v>145</v>
      </c>
      <c r="D92" s="0" t="n">
        <v>237</v>
      </c>
      <c r="E92" s="0" t="n">
        <v>177</v>
      </c>
      <c r="F92" s="0" t="n">
        <v>156</v>
      </c>
      <c r="G92" s="0" t="n">
        <v>224</v>
      </c>
      <c r="H92" s="0" t="n">
        <v>246</v>
      </c>
      <c r="I92" s="0" t="n">
        <v>249</v>
      </c>
      <c r="J92" s="0" t="n">
        <f aca="false">SUM(C92:I92)</f>
        <v>1434</v>
      </c>
      <c r="K92" s="0" t="s">
        <v>15</v>
      </c>
      <c r="M92" s="0" t="n">
        <f aca="false">IF($K92="A",($H92+$G92),IF($K92="B",($H92+$G92),IF($K92="C",0.8*($H92+$G92),0.66*($H92+$G92))))</f>
        <v>376</v>
      </c>
      <c r="N92" s="0" t="n">
        <f aca="false">ROUND(M92+$J92/4,0)</f>
        <v>735</v>
      </c>
      <c r="O92" s="0" t="n">
        <f aca="false">RANK(N92,$N$2:$N$161)</f>
        <v>56</v>
      </c>
      <c r="P92" s="0" t="n">
        <f aca="false">RANK(H92,$H$2:$H$161)</f>
        <v>8</v>
      </c>
      <c r="Q92" s="0" t="n">
        <f aca="false">RANK(D92,$D$2:$D$161)</f>
        <v>23</v>
      </c>
    </row>
    <row r="93" customFormat="false" ht="18.75" hidden="false" customHeight="false" outlineLevel="0" collapsed="false">
      <c r="A93" s="6" t="n">
        <v>100</v>
      </c>
      <c r="B93" s="0" t="s">
        <v>108</v>
      </c>
      <c r="C93" s="0" t="n">
        <v>143</v>
      </c>
      <c r="D93" s="0" t="n">
        <v>145</v>
      </c>
      <c r="E93" s="0" t="n">
        <v>163</v>
      </c>
      <c r="F93" s="0" t="n">
        <v>144</v>
      </c>
      <c r="G93" s="0" t="n">
        <v>195</v>
      </c>
      <c r="H93" s="0" t="n">
        <v>196</v>
      </c>
      <c r="I93" s="0" t="n">
        <v>227</v>
      </c>
      <c r="J93" s="0" t="n">
        <f aca="false">SUM(C93:I93)</f>
        <v>1213</v>
      </c>
      <c r="K93" s="0" t="s">
        <v>109</v>
      </c>
      <c r="M93" s="0" t="n">
        <f aca="false">IF($K93="A",($H93+$G93),IF($K93="B",($H93+$G93),IF($K93="C",0.8*($H93+$G93),0.66*($H93+$G93))))</f>
        <v>391</v>
      </c>
      <c r="N93" s="0" t="n">
        <f aca="false">ROUND(M93+$J93/4,0)</f>
        <v>694</v>
      </c>
      <c r="O93" s="0" t="n">
        <f aca="false">RANK(N93,$N$2:$N$161)</f>
        <v>89</v>
      </c>
      <c r="P93" s="0" t="n">
        <f aca="false">RANK(H93,$H$2:$H$161)</f>
        <v>67</v>
      </c>
      <c r="Q93" s="0" t="n">
        <f aca="false">RANK(D93,$D$2:$D$161)</f>
        <v>112</v>
      </c>
    </row>
    <row r="94" customFormat="false" ht="18.75" hidden="false" customHeight="false" outlineLevel="0" collapsed="false">
      <c r="A94" s="6" t="n">
        <v>94</v>
      </c>
      <c r="B94" s="0" t="s">
        <v>110</v>
      </c>
      <c r="C94" s="0" t="n">
        <v>143</v>
      </c>
      <c r="D94" s="0" t="n">
        <v>145</v>
      </c>
      <c r="E94" s="0" t="n">
        <v>144</v>
      </c>
      <c r="F94" s="0" t="n">
        <v>144</v>
      </c>
      <c r="G94" s="0" t="n">
        <v>244</v>
      </c>
      <c r="H94" s="0" t="n">
        <v>196</v>
      </c>
      <c r="I94" s="0" t="n">
        <v>198</v>
      </c>
      <c r="J94" s="0" t="n">
        <f aca="false">SUM(C94:I94)</f>
        <v>1214</v>
      </c>
      <c r="K94" s="0" t="s">
        <v>109</v>
      </c>
      <c r="M94" s="0" t="n">
        <f aca="false">IF($K94="A",($H94+$G94),IF($K94="B",($H94+$G94),IF($K94="C",0.8*($H94+$G94),0.66*($H94+$G94))))</f>
        <v>440</v>
      </c>
      <c r="N94" s="0" t="n">
        <f aca="false">ROUND(M94+$J94/4,0)</f>
        <v>744</v>
      </c>
      <c r="O94" s="0" t="n">
        <f aca="false">RANK(N94,$N$2:$N$161)</f>
        <v>45</v>
      </c>
      <c r="P94" s="0" t="n">
        <f aca="false">RANK(H94,$H$2:$H$161)</f>
        <v>67</v>
      </c>
      <c r="Q94" s="0" t="n">
        <f aca="false">RANK(D94,$D$2:$D$161)</f>
        <v>112</v>
      </c>
    </row>
    <row r="95" customFormat="false" ht="18.75" hidden="false" customHeight="false" outlineLevel="0" collapsed="false">
      <c r="A95" s="6" t="n">
        <v>54</v>
      </c>
      <c r="B95" s="0" t="s">
        <v>111</v>
      </c>
      <c r="C95" s="0" t="n">
        <v>194</v>
      </c>
      <c r="D95" s="0" t="n">
        <v>123</v>
      </c>
      <c r="E95" s="0" t="n">
        <v>196</v>
      </c>
      <c r="F95" s="0" t="n">
        <v>166</v>
      </c>
      <c r="G95" s="0" t="n">
        <v>167</v>
      </c>
      <c r="H95" s="0" t="n">
        <v>149</v>
      </c>
      <c r="I95" s="0" t="n">
        <v>154</v>
      </c>
      <c r="J95" s="0" t="n">
        <f aca="false">SUM(C95:I95)</f>
        <v>1149</v>
      </c>
      <c r="K95" s="0" t="s">
        <v>18</v>
      </c>
      <c r="M95" s="0" t="n">
        <f aca="false">IF($K95="A",($H95+$G95),IF($K95="B",($H95+$G95),IF($K95="C",0.8*($H95+$G95),0.66*($H95+$G95))))</f>
        <v>316</v>
      </c>
      <c r="N95" s="0" t="n">
        <f aca="false">ROUND(M95+$J95/4,0)</f>
        <v>603</v>
      </c>
      <c r="O95" s="0" t="n">
        <f aca="false">RANK(N95,$N$2:$N$161)</f>
        <v>140</v>
      </c>
      <c r="P95" s="0" t="n">
        <f aca="false">RANK(H95,$H$2:$H$161)</f>
        <v>131</v>
      </c>
      <c r="Q95" s="0" t="n">
        <f aca="false">RANK(D95,$D$2:$D$161)</f>
        <v>145</v>
      </c>
    </row>
    <row r="96" customFormat="false" ht="18.75" hidden="false" customHeight="false" outlineLevel="0" collapsed="false">
      <c r="A96" s="6" t="n">
        <v>66</v>
      </c>
      <c r="B96" s="0" t="s">
        <v>112</v>
      </c>
      <c r="C96" s="0" t="n">
        <v>269</v>
      </c>
      <c r="D96" s="0" t="n">
        <v>132</v>
      </c>
      <c r="E96" s="0" t="n">
        <v>218</v>
      </c>
      <c r="F96" s="0" t="n">
        <v>232</v>
      </c>
      <c r="G96" s="0" t="n">
        <v>117</v>
      </c>
      <c r="H96" s="0" t="n">
        <v>139</v>
      </c>
      <c r="I96" s="0" t="n">
        <v>159</v>
      </c>
      <c r="J96" s="0" t="n">
        <f aca="false">SUM(C96:I96)</f>
        <v>1266</v>
      </c>
      <c r="K96" s="0" t="s">
        <v>18</v>
      </c>
      <c r="M96" s="0" t="n">
        <f aca="false">IF($K96="A",($H96+$G96),IF($K96="B",($H96+$G96),IF($K96="C",0.8*($H96+$G96),0.66*($H96+$G96))))</f>
        <v>256</v>
      </c>
      <c r="N96" s="0" t="n">
        <f aca="false">ROUND(M96+$J96/4,0)</f>
        <v>573</v>
      </c>
      <c r="O96" s="0" t="n">
        <f aca="false">RANK(N96,$N$2:$N$161)</f>
        <v>149</v>
      </c>
      <c r="P96" s="0" t="n">
        <f aca="false">RANK(H96,$H$2:$H$161)</f>
        <v>145</v>
      </c>
      <c r="Q96" s="0" t="n">
        <f aca="false">RANK(D96,$D$2:$D$161)</f>
        <v>137</v>
      </c>
    </row>
    <row r="97" customFormat="false" ht="18.75" hidden="false" customHeight="false" outlineLevel="0" collapsed="false">
      <c r="A97" s="4" t="n">
        <v>109</v>
      </c>
      <c r="B97" s="0" t="s">
        <v>113</v>
      </c>
      <c r="C97" s="0" t="n">
        <v>410</v>
      </c>
      <c r="D97" s="0" t="n">
        <v>115</v>
      </c>
      <c r="E97" s="0" t="n">
        <v>331</v>
      </c>
      <c r="F97" s="0" t="n">
        <v>204</v>
      </c>
      <c r="G97" s="0" t="n">
        <v>115</v>
      </c>
      <c r="H97" s="0" t="n">
        <v>148</v>
      </c>
      <c r="I97" s="0" t="n">
        <v>129</v>
      </c>
      <c r="J97" s="0" t="n">
        <f aca="false">SUM(C97:I97)</f>
        <v>1452</v>
      </c>
      <c r="K97" s="0" t="s">
        <v>15</v>
      </c>
      <c r="M97" s="0" t="n">
        <f aca="false">IF($K97="A",($H97+$G97),IF($K97="B",($H97+$G97),IF($K97="C",0.8*($H97+$G97),0.66*($H97+$G97))))</f>
        <v>210.4</v>
      </c>
      <c r="N97" s="0" t="n">
        <f aca="false">ROUND(M97+$J97/4,0)</f>
        <v>573</v>
      </c>
      <c r="O97" s="0" t="n">
        <f aca="false">RANK(N97,$N$2:$N$161)</f>
        <v>149</v>
      </c>
      <c r="P97" s="0" t="n">
        <f aca="false">RANK(H97,$H$2:$H$161)</f>
        <v>138</v>
      </c>
      <c r="Q97" s="0" t="n">
        <f aca="false">RANK(D97,$D$2:$D$161)</f>
        <v>152</v>
      </c>
    </row>
    <row r="98" customFormat="false" ht="18.75" hidden="false" customHeight="false" outlineLevel="0" collapsed="false">
      <c r="A98" s="6" t="n">
        <v>87</v>
      </c>
      <c r="B98" s="0" t="s">
        <v>114</v>
      </c>
      <c r="C98" s="0" t="n">
        <v>250</v>
      </c>
      <c r="D98" s="0" t="n">
        <v>144</v>
      </c>
      <c r="E98" s="0" t="n">
        <v>203</v>
      </c>
      <c r="F98" s="0" t="n">
        <v>136</v>
      </c>
      <c r="G98" s="0" t="n">
        <v>193</v>
      </c>
      <c r="H98" s="0" t="n">
        <v>159</v>
      </c>
      <c r="I98" s="0" t="n">
        <v>188</v>
      </c>
      <c r="J98" s="0" t="n">
        <f aca="false">SUM(C98:I98)</f>
        <v>1273</v>
      </c>
      <c r="K98" s="0" t="s">
        <v>18</v>
      </c>
      <c r="M98" s="0" t="n">
        <f aca="false">IF($K98="A",($H98+$G98),IF($K98="B",($H98+$G98),IF($K98="C",0.8*($H98+$G98),0.66*($H98+$G98))))</f>
        <v>352</v>
      </c>
      <c r="N98" s="0" t="n">
        <f aca="false">ROUND(M98+$J98/4,0)</f>
        <v>670</v>
      </c>
      <c r="O98" s="0" t="n">
        <f aca="false">RANK(N98,$N$2:$N$161)</f>
        <v>109</v>
      </c>
      <c r="P98" s="0" t="n">
        <f aca="false">RANK(H98,$H$2:$H$161)</f>
        <v>118</v>
      </c>
      <c r="Q98" s="0" t="n">
        <f aca="false">RANK(D98,$D$2:$D$161)</f>
        <v>118</v>
      </c>
    </row>
    <row r="99" customFormat="false" ht="18.75" hidden="false" customHeight="false" outlineLevel="0" collapsed="false">
      <c r="A99" s="6" t="n">
        <v>91</v>
      </c>
      <c r="B99" s="0" t="s">
        <v>115</v>
      </c>
      <c r="C99" s="0" t="n">
        <v>189</v>
      </c>
      <c r="D99" s="0" t="n">
        <v>161</v>
      </c>
      <c r="E99" s="0" t="n">
        <v>164</v>
      </c>
      <c r="F99" s="0" t="n">
        <v>145</v>
      </c>
      <c r="G99" s="0" t="n">
        <v>214</v>
      </c>
      <c r="H99" s="0" t="n">
        <v>178</v>
      </c>
      <c r="I99" s="0" t="n">
        <v>197</v>
      </c>
      <c r="J99" s="0" t="n">
        <f aca="false">SUM(C99:I99)</f>
        <v>1248</v>
      </c>
      <c r="K99" s="0" t="s">
        <v>18</v>
      </c>
      <c r="M99" s="0" t="n">
        <f aca="false">IF($K99="A",($H99+$G99),IF($K99="B",($H99+$G99),IF($K99="C",0.8*($H99+$G99),0.66*($H99+$G99))))</f>
        <v>392</v>
      </c>
      <c r="N99" s="0" t="n">
        <f aca="false">ROUND(M99+$J99/4,0)</f>
        <v>704</v>
      </c>
      <c r="O99" s="0" t="n">
        <f aca="false">RANK(N99,$N$2:$N$161)</f>
        <v>83</v>
      </c>
      <c r="P99" s="0" t="n">
        <f aca="false">RANK(H99,$H$2:$H$161)</f>
        <v>87</v>
      </c>
      <c r="Q99" s="0" t="n">
        <f aca="false">RANK(D99,$D$2:$D$161)</f>
        <v>92</v>
      </c>
    </row>
    <row r="100" customFormat="false" ht="18.75" hidden="false" customHeight="false" outlineLevel="0" collapsed="false">
      <c r="A100" s="3" t="n">
        <v>153</v>
      </c>
      <c r="B100" s="0" t="s">
        <v>116</v>
      </c>
      <c r="C100" s="0" t="n">
        <v>228</v>
      </c>
      <c r="D100" s="0" t="n">
        <v>148</v>
      </c>
      <c r="E100" s="0" t="n">
        <v>213</v>
      </c>
      <c r="F100" s="0" t="n">
        <v>197</v>
      </c>
      <c r="G100" s="0" t="n">
        <v>186</v>
      </c>
      <c r="H100" s="0" t="n">
        <v>179</v>
      </c>
      <c r="I100" s="0" t="n">
        <v>179</v>
      </c>
      <c r="J100" s="0" t="n">
        <f aca="false">SUM(C100:I100)</f>
        <v>1330</v>
      </c>
      <c r="K100" s="0" t="s">
        <v>18</v>
      </c>
      <c r="M100" s="0" t="n">
        <f aca="false">IF($K100="A",($H100+$G100),IF($K100="B",($H100+$G100),IF($K100="C",0.8*($H100+$G100),0.66*($H100+$G100))))</f>
        <v>365</v>
      </c>
      <c r="N100" s="0" t="n">
        <f aca="false">ROUND(M100+$J100/4,0)</f>
        <v>698</v>
      </c>
      <c r="O100" s="0" t="n">
        <f aca="false">RANK(N100,$N$2:$N$161)</f>
        <v>87</v>
      </c>
      <c r="P100" s="0" t="n">
        <f aca="false">RANK(H100,$H$2:$H$161)</f>
        <v>83</v>
      </c>
      <c r="Q100" s="0" t="n">
        <f aca="false">RANK(D100,$D$2:$D$161)</f>
        <v>110</v>
      </c>
    </row>
    <row r="101" customFormat="false" ht="18.75" hidden="false" customHeight="false" outlineLevel="0" collapsed="false">
      <c r="A101" s="3" t="n">
        <v>32</v>
      </c>
      <c r="B101" s="0" t="s">
        <v>117</v>
      </c>
      <c r="C101" s="0" t="n">
        <v>210</v>
      </c>
      <c r="D101" s="0" t="n">
        <v>201</v>
      </c>
      <c r="E101" s="0" t="n">
        <v>186</v>
      </c>
      <c r="F101" s="0" t="n">
        <v>187</v>
      </c>
      <c r="G101" s="0" t="n">
        <v>176</v>
      </c>
      <c r="H101" s="0" t="n">
        <v>198</v>
      </c>
      <c r="I101" s="0" t="n">
        <v>218</v>
      </c>
      <c r="J101" s="0" t="n">
        <f aca="false">SUM(C101:I101)</f>
        <v>1376</v>
      </c>
      <c r="K101" s="0" t="s">
        <v>15</v>
      </c>
      <c r="M101" s="0" t="n">
        <f aca="false">IF($K101="A",($H101+$G101),IF($K101="B",($H101+$G101),IF($K101="C",0.8*($H101+$G101),0.66*($H101+$G101))))</f>
        <v>299.2</v>
      </c>
      <c r="N101" s="0" t="n">
        <f aca="false">ROUND(M101+$J101/4,0)</f>
        <v>643</v>
      </c>
      <c r="O101" s="0" t="n">
        <f aca="false">RANK(N101,$N$2:$N$161)</f>
        <v>122</v>
      </c>
      <c r="P101" s="0" t="n">
        <f aca="false">RANK(H101,$H$2:$H$161)</f>
        <v>61</v>
      </c>
      <c r="Q101" s="0" t="n">
        <f aca="false">RANK(D101,$D$2:$D$161)</f>
        <v>46</v>
      </c>
    </row>
    <row r="102" customFormat="false" ht="18.75" hidden="false" customHeight="false" outlineLevel="0" collapsed="false">
      <c r="A102" s="4" t="n">
        <v>154</v>
      </c>
      <c r="B102" s="0" t="s">
        <v>118</v>
      </c>
      <c r="C102" s="0" t="n">
        <v>231</v>
      </c>
      <c r="D102" s="0" t="n">
        <v>182</v>
      </c>
      <c r="E102" s="0" t="n">
        <v>196</v>
      </c>
      <c r="F102" s="0" t="n">
        <v>188</v>
      </c>
      <c r="G102" s="0" t="n">
        <v>187</v>
      </c>
      <c r="H102" s="0" t="n">
        <v>226</v>
      </c>
      <c r="I102" s="0" t="n">
        <v>217</v>
      </c>
      <c r="J102" s="0" t="n">
        <f aca="false">SUM(C102:I102)</f>
        <v>1427</v>
      </c>
      <c r="K102" s="0" t="s">
        <v>18</v>
      </c>
      <c r="M102" s="0" t="n">
        <f aca="false">IF($K102="A",($H102+$G102),IF($K102="B",($H102+$G102),IF($K102="C",0.8*($H102+$G102),0.66*($H102+$G102))))</f>
        <v>413</v>
      </c>
      <c r="N102" s="0" t="n">
        <f aca="false">ROUND(M102+$J102/4,0)</f>
        <v>770</v>
      </c>
      <c r="O102" s="0" t="n">
        <f aca="false">RANK(N102,$N$2:$N$161)</f>
        <v>30</v>
      </c>
      <c r="P102" s="0" t="n">
        <f aca="false">RANK(H102,$H$2:$H$161)</f>
        <v>28</v>
      </c>
      <c r="Q102" s="0" t="n">
        <f aca="false">RANK(D102,$D$2:$D$161)</f>
        <v>62</v>
      </c>
    </row>
    <row r="103" customFormat="false" ht="18.75" hidden="false" customHeight="false" outlineLevel="0" collapsed="false">
      <c r="A103" s="8" t="n">
        <v>90</v>
      </c>
      <c r="B103" s="0" t="s">
        <v>119</v>
      </c>
      <c r="C103" s="0" t="n">
        <v>400</v>
      </c>
      <c r="D103" s="0" t="n">
        <v>143</v>
      </c>
      <c r="E103" s="0" t="n">
        <v>290</v>
      </c>
      <c r="F103" s="0" t="n">
        <v>196</v>
      </c>
      <c r="G103" s="0" t="n">
        <v>156</v>
      </c>
      <c r="H103" s="0" t="n">
        <v>168</v>
      </c>
      <c r="I103" s="0" t="n">
        <v>187</v>
      </c>
      <c r="J103" s="0" t="n">
        <f aca="false">SUM(C103:I103)</f>
        <v>1540</v>
      </c>
      <c r="K103" s="0" t="s">
        <v>15</v>
      </c>
      <c r="M103" s="0" t="n">
        <f aca="false">IF($K103="A",($H103+$G103),IF($K103="B",($H103+$G103),IF($K103="C",0.8*($H103+$G103),0.66*($H103+$G103))))</f>
        <v>259.2</v>
      </c>
      <c r="N103" s="0" t="n">
        <f aca="false">ROUND(M103+$J103/4,0)</f>
        <v>644</v>
      </c>
      <c r="O103" s="0" t="n">
        <f aca="false">RANK(N103,$N$2:$N$161)</f>
        <v>120</v>
      </c>
      <c r="P103" s="0" t="n">
        <f aca="false">RANK(H103,$H$2:$H$161)</f>
        <v>107</v>
      </c>
      <c r="Q103" s="0" t="n">
        <f aca="false">RANK(D103,$D$2:$D$161)</f>
        <v>122</v>
      </c>
    </row>
    <row r="104" customFormat="false" ht="18.75" hidden="false" customHeight="false" outlineLevel="0" collapsed="false">
      <c r="A104" s="5" t="n">
        <v>3</v>
      </c>
      <c r="B104" s="0" t="s">
        <v>120</v>
      </c>
      <c r="C104" s="0" t="n">
        <v>155</v>
      </c>
      <c r="D104" s="0" t="n">
        <v>177</v>
      </c>
      <c r="E104" s="0" t="n">
        <v>195</v>
      </c>
      <c r="F104" s="0" t="n">
        <v>486</v>
      </c>
      <c r="G104" s="0" t="n">
        <v>235</v>
      </c>
      <c r="H104" s="0" t="n">
        <v>219</v>
      </c>
      <c r="I104" s="0" t="n">
        <v>240</v>
      </c>
      <c r="J104" s="0" t="n">
        <f aca="false">SUM(C104:I104)</f>
        <v>1707</v>
      </c>
      <c r="K104" s="0" t="s">
        <v>15</v>
      </c>
      <c r="M104" s="0" t="n">
        <f aca="false">IF($K104="A",($H104+$G104),IF($K104="B",($H104+$G104),IF($K104="C",0.8*($H104+$G104),0.66*($H104+$G104))))</f>
        <v>363.2</v>
      </c>
      <c r="N104" s="0" t="n">
        <f aca="false">ROUND(M104+$J104/4,0)</f>
        <v>790</v>
      </c>
      <c r="O104" s="0" t="n">
        <f aca="false">RANK(N104,$N$2:$N$161)</f>
        <v>15</v>
      </c>
      <c r="P104" s="0" t="n">
        <f aca="false">RANK(H104,$H$2:$H$161)</f>
        <v>36</v>
      </c>
      <c r="Q104" s="0" t="n">
        <f aca="false">RANK(D104,$D$2:$D$161)</f>
        <v>68</v>
      </c>
    </row>
    <row r="105" customFormat="false" ht="18.75" hidden="false" customHeight="false" outlineLevel="0" collapsed="false">
      <c r="A105" s="3" t="n">
        <v>55</v>
      </c>
      <c r="B105" s="0" t="s">
        <v>121</v>
      </c>
      <c r="C105" s="0" t="n">
        <v>175</v>
      </c>
      <c r="D105" s="0" t="n">
        <v>192</v>
      </c>
      <c r="E105" s="0" t="n">
        <v>196</v>
      </c>
      <c r="F105" s="0" t="n">
        <v>147</v>
      </c>
      <c r="G105" s="0" t="n">
        <v>177</v>
      </c>
      <c r="H105" s="0" t="n">
        <v>213</v>
      </c>
      <c r="I105" s="0" t="n">
        <v>213</v>
      </c>
      <c r="J105" s="0" t="n">
        <f aca="false">SUM(C105:I105)</f>
        <v>1313</v>
      </c>
      <c r="K105" s="0" t="s">
        <v>18</v>
      </c>
      <c r="M105" s="0" t="n">
        <f aca="false">IF($K105="A",($H105+$G105),IF($K105="B",($H105+$G105),IF($K105="C",0.8*($H105+$G105),0.66*($H105+$G105))))</f>
        <v>390</v>
      </c>
      <c r="N105" s="0" t="n">
        <f aca="false">ROUND(M105+$J105/4,0)</f>
        <v>718</v>
      </c>
      <c r="O105" s="0" t="n">
        <f aca="false">RANK(N105,$N$2:$N$161)</f>
        <v>74</v>
      </c>
      <c r="P105" s="0" t="n">
        <f aca="false">RANK(H105,$H$2:$H$161)</f>
        <v>47</v>
      </c>
      <c r="Q105" s="0" t="n">
        <f aca="false">RANK(D105,$D$2:$D$161)</f>
        <v>52</v>
      </c>
    </row>
    <row r="106" customFormat="false" ht="18.75" hidden="false" customHeight="false" outlineLevel="0" collapsed="false">
      <c r="A106" s="9" t="n">
        <v>71</v>
      </c>
      <c r="B106" s="0" t="s">
        <v>122</v>
      </c>
      <c r="C106" s="0" t="n">
        <v>327</v>
      </c>
      <c r="D106" s="0" t="n">
        <v>193</v>
      </c>
      <c r="E106" s="0" t="n">
        <v>322</v>
      </c>
      <c r="F106" s="0" t="n">
        <v>247</v>
      </c>
      <c r="G106" s="0" t="n">
        <v>184</v>
      </c>
      <c r="H106" s="0" t="n">
        <v>168</v>
      </c>
      <c r="I106" s="0" t="n">
        <v>158</v>
      </c>
      <c r="J106" s="0" t="n">
        <f aca="false">SUM(C106:I106)</f>
        <v>1599</v>
      </c>
      <c r="K106" s="0" t="s">
        <v>15</v>
      </c>
      <c r="M106" s="0" t="n">
        <f aca="false">IF($K106="A",($H106+$G106),IF($K106="B",($H106+$G106),IF($K106="C",0.8*($H106+$G106),0.66*($H106+$G106))))</f>
        <v>281.6</v>
      </c>
      <c r="N106" s="0" t="n">
        <f aca="false">ROUND(M106+$J106/4,0)</f>
        <v>681</v>
      </c>
      <c r="O106" s="0" t="n">
        <f aca="false">RANK(N106,$N$2:$N$161)</f>
        <v>98</v>
      </c>
      <c r="P106" s="0" t="n">
        <f aca="false">RANK(H106,$H$2:$H$161)</f>
        <v>107</v>
      </c>
      <c r="Q106" s="0" t="n">
        <f aca="false">RANK(D106,$D$2:$D$161)</f>
        <v>50</v>
      </c>
    </row>
    <row r="107" customFormat="false" ht="18.75" hidden="false" customHeight="false" outlineLevel="0" collapsed="false">
      <c r="A107" s="4" t="n">
        <v>99</v>
      </c>
      <c r="B107" s="0" t="s">
        <v>123</v>
      </c>
      <c r="C107" s="0" t="n">
        <v>215</v>
      </c>
      <c r="D107" s="0" t="n">
        <v>172</v>
      </c>
      <c r="E107" s="0" t="n">
        <v>228</v>
      </c>
      <c r="F107" s="0" t="n">
        <v>232</v>
      </c>
      <c r="G107" s="0" t="n">
        <v>201</v>
      </c>
      <c r="H107" s="0" t="n">
        <v>197</v>
      </c>
      <c r="I107" s="0" t="n">
        <v>168</v>
      </c>
      <c r="J107" s="0" t="n">
        <f aca="false">SUM(C107:I107)</f>
        <v>1413</v>
      </c>
      <c r="K107" s="0" t="s">
        <v>18</v>
      </c>
      <c r="M107" s="0" t="n">
        <f aca="false">IF($K107="A",($H107+$G107),IF($K107="B",($H107+$G107),IF($K107="C",0.8*($H107+$G107),0.66*($H107+$G107))))</f>
        <v>398</v>
      </c>
      <c r="N107" s="0" t="n">
        <f aca="false">ROUND(M107+$J107/4,0)</f>
        <v>751</v>
      </c>
      <c r="O107" s="0" t="n">
        <f aca="false">RANK(N107,$N$2:$N$161)</f>
        <v>40</v>
      </c>
      <c r="P107" s="0" t="n">
        <f aca="false">RANK(H107,$H$2:$H$161)</f>
        <v>65</v>
      </c>
      <c r="Q107" s="0" t="n">
        <f aca="false">RANK(D107,$D$2:$D$161)</f>
        <v>73</v>
      </c>
    </row>
    <row r="108" customFormat="false" ht="18.75" hidden="false" customHeight="false" outlineLevel="0" collapsed="false">
      <c r="A108" s="4" t="n">
        <v>98</v>
      </c>
      <c r="B108" s="0" t="s">
        <v>124</v>
      </c>
      <c r="C108" s="0" t="n">
        <v>225</v>
      </c>
      <c r="D108" s="0" t="n">
        <v>172</v>
      </c>
      <c r="E108" s="0" t="n">
        <v>248</v>
      </c>
      <c r="F108" s="0" t="n">
        <v>217</v>
      </c>
      <c r="G108" s="0" t="n">
        <v>186</v>
      </c>
      <c r="H108" s="0" t="n">
        <v>207</v>
      </c>
      <c r="I108" s="0" t="n">
        <v>158</v>
      </c>
      <c r="J108" s="0" t="n">
        <f aca="false">SUM(C108:I108)</f>
        <v>1413</v>
      </c>
      <c r="K108" s="0" t="s">
        <v>18</v>
      </c>
      <c r="M108" s="0" t="n">
        <f aca="false">IF($K108="A",($H108+$G108),IF($K108="B",($H108+$G108),IF($K108="C",0.8*($H108+$G108),0.66*($H108+$G108))))</f>
        <v>393</v>
      </c>
      <c r="N108" s="0" t="n">
        <f aca="false">ROUND(M108+$J108/4,0)</f>
        <v>746</v>
      </c>
      <c r="O108" s="0" t="n">
        <f aca="false">RANK(N108,$N$2:$N$161)</f>
        <v>43</v>
      </c>
      <c r="P108" s="0" t="n">
        <f aca="false">RANK(H108,$H$2:$H$161)</f>
        <v>59</v>
      </c>
      <c r="Q108" s="0" t="n">
        <f aca="false">RANK(D108,$D$2:$D$161)</f>
        <v>73</v>
      </c>
    </row>
    <row r="109" customFormat="false" ht="18.75" hidden="false" customHeight="false" outlineLevel="0" collapsed="false">
      <c r="A109" s="4" t="n">
        <v>78</v>
      </c>
      <c r="B109" s="0" t="s">
        <v>125</v>
      </c>
      <c r="C109" s="0" t="n">
        <v>225</v>
      </c>
      <c r="D109" s="0" t="n">
        <v>237</v>
      </c>
      <c r="E109" s="0" t="n">
        <v>185</v>
      </c>
      <c r="F109" s="0" t="n">
        <v>162</v>
      </c>
      <c r="G109" s="0" t="n">
        <v>176</v>
      </c>
      <c r="H109" s="0" t="n">
        <v>228</v>
      </c>
      <c r="I109" s="0" t="n">
        <v>209</v>
      </c>
      <c r="J109" s="0" t="n">
        <f aca="false">SUM(C109:I109)</f>
        <v>1422</v>
      </c>
      <c r="K109" s="0" t="s">
        <v>18</v>
      </c>
      <c r="M109" s="0" t="n">
        <f aca="false">IF($K109="A",($H109+$G109),IF($K109="B",($H109+$G109),IF($K109="C",0.8*($H109+$G109),0.66*($H109+$G109))))</f>
        <v>404</v>
      </c>
      <c r="N109" s="0" t="n">
        <f aca="false">ROUND(M109+$J109/4,0)</f>
        <v>760</v>
      </c>
      <c r="O109" s="0" t="n">
        <f aca="false">RANK(N109,$N$2:$N$161)</f>
        <v>36</v>
      </c>
      <c r="P109" s="0" t="n">
        <f aca="false">RANK(H109,$H$2:$H$161)</f>
        <v>20</v>
      </c>
      <c r="Q109" s="0" t="n">
        <f aca="false">RANK(D109,$D$2:$D$161)</f>
        <v>23</v>
      </c>
    </row>
    <row r="110" customFormat="false" ht="18.75" hidden="false" customHeight="false" outlineLevel="0" collapsed="false">
      <c r="A110" s="3" t="n">
        <v>11</v>
      </c>
      <c r="B110" s="0" t="s">
        <v>126</v>
      </c>
      <c r="C110" s="0" t="n">
        <v>188</v>
      </c>
      <c r="D110" s="0" t="n">
        <v>191</v>
      </c>
      <c r="E110" s="0" t="n">
        <v>145</v>
      </c>
      <c r="F110" s="0" t="n">
        <v>244</v>
      </c>
      <c r="G110" s="0" t="n">
        <v>194</v>
      </c>
      <c r="H110" s="0" t="n">
        <v>195</v>
      </c>
      <c r="I110" s="0" t="n">
        <v>197</v>
      </c>
      <c r="J110" s="0" t="n">
        <f aca="false">SUM(C110:I110)</f>
        <v>1354</v>
      </c>
      <c r="K110" s="0" t="s">
        <v>18</v>
      </c>
      <c r="M110" s="0" t="n">
        <f aca="false">IF($K110="A",($H110+$G110),IF($K110="B",($H110+$G110),IF($K110="C",0.8*($H110+$G110),0.66*($H110+$G110))))</f>
        <v>389</v>
      </c>
      <c r="N110" s="0" t="n">
        <f aca="false">ROUND(M110+$J110/4,0)</f>
        <v>728</v>
      </c>
      <c r="O110" s="0" t="n">
        <f aca="false">RANK(N110,$N$2:$N$161)</f>
        <v>67</v>
      </c>
      <c r="P110" s="0" t="n">
        <f aca="false">RANK(H110,$H$2:$H$161)</f>
        <v>70</v>
      </c>
      <c r="Q110" s="0" t="n">
        <f aca="false">RANK(D110,$D$2:$D$161)</f>
        <v>54</v>
      </c>
    </row>
    <row r="111" customFormat="false" ht="18.75" hidden="false" customHeight="false" outlineLevel="0" collapsed="false">
      <c r="A111" s="3" t="n">
        <v>58</v>
      </c>
      <c r="B111" s="0" t="s">
        <v>127</v>
      </c>
      <c r="C111" s="0" t="n">
        <v>181</v>
      </c>
      <c r="D111" s="0" t="n">
        <v>192</v>
      </c>
      <c r="E111" s="0" t="n">
        <v>173</v>
      </c>
      <c r="F111" s="0" t="n">
        <v>177</v>
      </c>
      <c r="G111" s="0" t="n">
        <v>214</v>
      </c>
      <c r="H111" s="0" t="n">
        <v>227</v>
      </c>
      <c r="I111" s="0" t="n">
        <v>221</v>
      </c>
      <c r="J111" s="0" t="n">
        <f aca="false">SUM(C111:I111)</f>
        <v>1385</v>
      </c>
      <c r="K111" s="0" t="s">
        <v>18</v>
      </c>
      <c r="M111" s="0" t="n">
        <f aca="false">IF($K111="A",($H111+$G111),IF($K111="B",($H111+$G111),IF($K111="C",0.8*($H111+$G111),0.66*($H111+$G111))))</f>
        <v>441</v>
      </c>
      <c r="N111" s="0" t="n">
        <f aca="false">ROUND(M111+$J111/4,0)</f>
        <v>787</v>
      </c>
      <c r="O111" s="0" t="n">
        <f aca="false">RANK(N111,$N$2:$N$161)</f>
        <v>19</v>
      </c>
      <c r="P111" s="0" t="n">
        <f aca="false">RANK(H111,$H$2:$H$161)</f>
        <v>21</v>
      </c>
      <c r="Q111" s="0" t="n">
        <f aca="false">RANK(D111,$D$2:$D$161)</f>
        <v>52</v>
      </c>
    </row>
    <row r="112" customFormat="false" ht="18.75" hidden="false" customHeight="false" outlineLevel="0" collapsed="false">
      <c r="A112" s="7" t="n">
        <v>108</v>
      </c>
      <c r="B112" s="0" t="s">
        <v>128</v>
      </c>
      <c r="C112" s="0" t="n">
        <v>387</v>
      </c>
      <c r="D112" s="0" t="n">
        <v>175</v>
      </c>
      <c r="E112" s="0" t="n">
        <v>321</v>
      </c>
      <c r="F112" s="0" t="n">
        <v>292</v>
      </c>
      <c r="G112" s="0" t="n">
        <v>136</v>
      </c>
      <c r="H112" s="0" t="n">
        <v>168</v>
      </c>
      <c r="I112" s="0" t="n">
        <v>139</v>
      </c>
      <c r="J112" s="0" t="n">
        <f aca="false">SUM(C112:I112)</f>
        <v>1618</v>
      </c>
      <c r="K112" s="0" t="s">
        <v>31</v>
      </c>
      <c r="M112" s="0" t="n">
        <f aca="false">IF($K112="A",($H112+$G112),IF($K112="B",($H112+$G112),IF($K112="C",0.8*($H112+$G112),0.66*($H112+$G112))))</f>
        <v>200.64</v>
      </c>
      <c r="N112" s="0" t="n">
        <f aca="false">ROUND(M112+$J112/4,0)</f>
        <v>605</v>
      </c>
      <c r="O112" s="0" t="n">
        <f aca="false">RANK(N112,$N$2:$N$161)</f>
        <v>139</v>
      </c>
      <c r="P112" s="0" t="n">
        <f aca="false">RANK(H112,$H$2:$H$161)</f>
        <v>107</v>
      </c>
      <c r="Q112" s="0" t="n">
        <f aca="false">RANK(D112,$D$2:$D$161)</f>
        <v>69</v>
      </c>
    </row>
    <row r="113" customFormat="false" ht="18.75" hidden="false" customHeight="false" outlineLevel="0" collapsed="false">
      <c r="A113" s="3" t="n">
        <v>141</v>
      </c>
      <c r="B113" s="0" t="s">
        <v>129</v>
      </c>
      <c r="C113" s="0" t="n">
        <v>231</v>
      </c>
      <c r="D113" s="0" t="n">
        <v>157</v>
      </c>
      <c r="E113" s="0" t="n">
        <v>243</v>
      </c>
      <c r="F113" s="0" t="n">
        <v>247</v>
      </c>
      <c r="G113" s="0" t="n">
        <v>195</v>
      </c>
      <c r="H113" s="0" t="n">
        <v>157</v>
      </c>
      <c r="I113" s="0" t="n">
        <v>148</v>
      </c>
      <c r="J113" s="0" t="n">
        <f aca="false">SUM(C113:I113)</f>
        <v>1378</v>
      </c>
      <c r="K113" s="0" t="s">
        <v>15</v>
      </c>
      <c r="M113" s="0" t="n">
        <f aca="false">IF($K113="A",($H113+$G113),IF($K113="B",($H113+$G113),IF($K113="C",0.8*($H113+$G113),0.66*($H113+$G113))))</f>
        <v>281.6</v>
      </c>
      <c r="N113" s="0" t="n">
        <f aca="false">ROUND(M113+$J113/4,0)</f>
        <v>626</v>
      </c>
      <c r="O113" s="0" t="n">
        <f aca="false">RANK(N113,$N$2:$N$161)</f>
        <v>128</v>
      </c>
      <c r="P113" s="0" t="n">
        <f aca="false">RANK(H113,$H$2:$H$161)</f>
        <v>128</v>
      </c>
      <c r="Q113" s="0" t="n">
        <f aca="false">RANK(D113,$D$2:$D$161)</f>
        <v>96</v>
      </c>
    </row>
    <row r="114" customFormat="false" ht="18.75" hidden="false" customHeight="false" outlineLevel="0" collapsed="false">
      <c r="A114" s="3" t="n">
        <v>46</v>
      </c>
      <c r="B114" s="0" t="s">
        <v>130</v>
      </c>
      <c r="C114" s="0" t="n">
        <v>192</v>
      </c>
      <c r="D114" s="0" t="n">
        <v>155</v>
      </c>
      <c r="E114" s="0" t="n">
        <v>271</v>
      </c>
      <c r="F114" s="0" t="n">
        <v>175</v>
      </c>
      <c r="G114" s="0" t="n">
        <v>233</v>
      </c>
      <c r="H114" s="0" t="n">
        <v>149</v>
      </c>
      <c r="I114" s="0" t="n">
        <v>150</v>
      </c>
      <c r="J114" s="0" t="n">
        <f aca="false">SUM(C114:I114)</f>
        <v>1325</v>
      </c>
      <c r="K114" s="0" t="s">
        <v>18</v>
      </c>
      <c r="M114" s="0" t="n">
        <f aca="false">IF($K114="A",($H114+$G114),IF($K114="B",($H114+$G114),IF($K114="C",0.8*($H114+$G114),0.66*($H114+$G114))))</f>
        <v>382</v>
      </c>
      <c r="N114" s="0" t="n">
        <f aca="false">ROUND(M114+$J114/4,0)</f>
        <v>713</v>
      </c>
      <c r="O114" s="0" t="n">
        <f aca="false">RANK(N114,$N$2:$N$161)</f>
        <v>78</v>
      </c>
      <c r="P114" s="0" t="n">
        <f aca="false">RANK(H114,$H$2:$H$161)</f>
        <v>131</v>
      </c>
      <c r="Q114" s="0" t="n">
        <f aca="false">RANK(D114,$D$2:$D$161)</f>
        <v>98</v>
      </c>
    </row>
    <row r="115" customFormat="false" ht="18.75" hidden="false" customHeight="false" outlineLevel="0" collapsed="false">
      <c r="A115" s="6" t="n">
        <v>82</v>
      </c>
      <c r="B115" s="0" t="s">
        <v>131</v>
      </c>
      <c r="C115" s="0" t="n">
        <v>202</v>
      </c>
      <c r="D115" s="0" t="n">
        <v>172</v>
      </c>
      <c r="E115" s="0" t="n">
        <v>175</v>
      </c>
      <c r="F115" s="0" t="n">
        <v>138</v>
      </c>
      <c r="G115" s="0" t="n">
        <v>175</v>
      </c>
      <c r="H115" s="0" t="n">
        <v>208</v>
      </c>
      <c r="I115" s="0" t="n">
        <v>178</v>
      </c>
      <c r="J115" s="0" t="n">
        <f aca="false">SUM(C115:I115)</f>
        <v>1248</v>
      </c>
      <c r="K115" s="0" t="s">
        <v>18</v>
      </c>
      <c r="M115" s="0" t="n">
        <f aca="false">IF($K115="A",($H115+$G115),IF($K115="B",($H115+$G115),IF($K115="C",0.8*($H115+$G115),0.66*($H115+$G115))))</f>
        <v>383</v>
      </c>
      <c r="N115" s="0" t="n">
        <f aca="false">ROUND(M115+$J115/4,0)</f>
        <v>695</v>
      </c>
      <c r="O115" s="0" t="n">
        <f aca="false">RANK(N115,$N$2:$N$161)</f>
        <v>88</v>
      </c>
      <c r="P115" s="0" t="n">
        <f aca="false">RANK(H115,$H$2:$H$161)</f>
        <v>53</v>
      </c>
      <c r="Q115" s="0" t="n">
        <f aca="false">RANK(D115,$D$2:$D$161)</f>
        <v>73</v>
      </c>
    </row>
    <row r="116" customFormat="false" ht="18.75" hidden="false" customHeight="false" outlineLevel="0" collapsed="false">
      <c r="A116" s="5" t="n">
        <v>160</v>
      </c>
      <c r="B116" s="0" t="s">
        <v>132</v>
      </c>
      <c r="C116" s="0" t="n">
        <v>217</v>
      </c>
      <c r="D116" s="0" t="n">
        <v>280</v>
      </c>
      <c r="E116" s="0" t="n">
        <v>232</v>
      </c>
      <c r="F116" s="0" t="n">
        <v>214</v>
      </c>
      <c r="G116" s="0" t="n">
        <v>217</v>
      </c>
      <c r="H116" s="0" t="n">
        <v>250</v>
      </c>
      <c r="I116" s="0" t="n">
        <v>295</v>
      </c>
      <c r="J116" s="0" t="n">
        <f aca="false">SUM(C116:I116)</f>
        <v>1705</v>
      </c>
      <c r="K116" s="0" t="s">
        <v>15</v>
      </c>
      <c r="M116" s="0" t="n">
        <f aca="false">IF($K116="A",($H116+$G116),IF($K116="B",($H116+$G116),IF($K116="C",0.8*($H116+$G116),0.66*($H116+$G116))))</f>
        <v>373.6</v>
      </c>
      <c r="N116" s="0" t="n">
        <f aca="false">ROUND(M116+$J116/4,0)</f>
        <v>800</v>
      </c>
      <c r="O116" s="0" t="n">
        <f aca="false">RANK(N116,$N$2:$N$161)</f>
        <v>11</v>
      </c>
      <c r="P116" s="0" t="n">
        <f aca="false">RANK(H116,$H$2:$H$161)</f>
        <v>3</v>
      </c>
      <c r="Q116" s="0" t="n">
        <f aca="false">RANK(D116,$D$2:$D$161)</f>
        <v>6</v>
      </c>
    </row>
    <row r="117" customFormat="false" ht="18.75" hidden="false" customHeight="false" outlineLevel="0" collapsed="false">
      <c r="A117" s="8" t="n">
        <v>40</v>
      </c>
      <c r="B117" s="0" t="s">
        <v>133</v>
      </c>
      <c r="C117" s="0" t="n">
        <v>310</v>
      </c>
      <c r="D117" s="0" t="n">
        <v>211</v>
      </c>
      <c r="E117" s="0" t="n">
        <v>233</v>
      </c>
      <c r="F117" s="0" t="n">
        <v>155</v>
      </c>
      <c r="G117" s="0" t="n">
        <v>214</v>
      </c>
      <c r="H117" s="0" t="n">
        <v>218</v>
      </c>
      <c r="I117" s="0" t="n">
        <v>198</v>
      </c>
      <c r="J117" s="0" t="n">
        <f aca="false">SUM(C117:I117)</f>
        <v>1539</v>
      </c>
      <c r="K117" s="0" t="s">
        <v>15</v>
      </c>
      <c r="M117" s="0" t="n">
        <f aca="false">IF($K117="A",($H117+$G117),IF($K117="B",($H117+$G117),IF($K117="C",0.8*($H117+$G117),0.66*($H117+$G117))))</f>
        <v>345.6</v>
      </c>
      <c r="N117" s="0" t="n">
        <f aca="false">ROUND(M117+$J117/4,0)</f>
        <v>730</v>
      </c>
      <c r="O117" s="0" t="n">
        <f aca="false">RANK(N117,$N$2:$N$161)</f>
        <v>65</v>
      </c>
      <c r="P117" s="0" t="n">
        <f aca="false">RANK(H117,$H$2:$H$161)</f>
        <v>38</v>
      </c>
      <c r="Q117" s="0" t="n">
        <f aca="false">RANK(D117,$D$2:$D$161)</f>
        <v>40</v>
      </c>
    </row>
    <row r="118" customFormat="false" ht="18.75" hidden="false" customHeight="false" outlineLevel="0" collapsed="false">
      <c r="A118" s="9" t="n">
        <v>157</v>
      </c>
      <c r="B118" s="0" t="s">
        <v>134</v>
      </c>
      <c r="C118" s="0" t="n">
        <v>232</v>
      </c>
      <c r="D118" s="0" t="n">
        <v>245</v>
      </c>
      <c r="E118" s="0" t="n">
        <v>204</v>
      </c>
      <c r="F118" s="0" t="n">
        <v>194</v>
      </c>
      <c r="G118" s="0" t="n">
        <v>204</v>
      </c>
      <c r="H118" s="0" t="n">
        <v>227</v>
      </c>
      <c r="I118" s="0" t="n">
        <v>250</v>
      </c>
      <c r="J118" s="0" t="n">
        <f aca="false">SUM(C118:I118)</f>
        <v>1556</v>
      </c>
      <c r="K118" s="0" t="s">
        <v>15</v>
      </c>
      <c r="M118" s="0" t="n">
        <f aca="false">IF($K118="A",($H118+$G118),IF($K118="B",($H118+$G118),IF($K118="C",0.8*($H118+$G118),0.66*($H118+$G118))))</f>
        <v>344.8</v>
      </c>
      <c r="N118" s="0" t="n">
        <f aca="false">ROUND(M118+$J118/4,0)</f>
        <v>734</v>
      </c>
      <c r="O118" s="0" t="n">
        <f aca="false">RANK(N118,$N$2:$N$161)</f>
        <v>57</v>
      </c>
      <c r="P118" s="0" t="n">
        <f aca="false">RANK(H118,$H$2:$H$161)</f>
        <v>21</v>
      </c>
      <c r="Q118" s="0" t="n">
        <f aca="false">RANK(D118,$D$2:$D$161)</f>
        <v>11</v>
      </c>
    </row>
    <row r="119" customFormat="false" ht="18.75" hidden="false" customHeight="false" outlineLevel="0" collapsed="false">
      <c r="A119" s="3" t="n">
        <v>122</v>
      </c>
      <c r="B119" s="0" t="s">
        <v>135</v>
      </c>
      <c r="C119" s="0" t="n">
        <v>166</v>
      </c>
      <c r="D119" s="0" t="n">
        <v>241</v>
      </c>
      <c r="E119" s="0" t="n">
        <v>98</v>
      </c>
      <c r="F119" s="0" t="n">
        <v>117</v>
      </c>
      <c r="G119" s="0" t="n">
        <v>219</v>
      </c>
      <c r="H119" s="0" t="n">
        <v>239</v>
      </c>
      <c r="I119" s="0" t="n">
        <v>246</v>
      </c>
      <c r="J119" s="0" t="n">
        <f aca="false">SUM(C119:I119)</f>
        <v>1326</v>
      </c>
      <c r="K119" s="0" t="s">
        <v>18</v>
      </c>
      <c r="M119" s="0" t="n">
        <f aca="false">IF($K119="A",($H119+$G119),IF($K119="B",($H119+$G119),IF($K119="C",0.8*($H119+$G119),0.66*($H119+$G119))))</f>
        <v>458</v>
      </c>
      <c r="N119" s="0" t="n">
        <f aca="false">ROUND(M119+$J119/4,0)</f>
        <v>790</v>
      </c>
      <c r="O119" s="0" t="n">
        <f aca="false">RANK(N119,$N$2:$N$161)</f>
        <v>15</v>
      </c>
      <c r="P119" s="0" t="n">
        <f aca="false">RANK(H119,$H$2:$H$161)</f>
        <v>11</v>
      </c>
      <c r="Q119" s="0" t="n">
        <f aca="false">RANK(D119,$D$2:$D$161)</f>
        <v>17</v>
      </c>
    </row>
    <row r="120" customFormat="false" ht="18.75" hidden="false" customHeight="false" outlineLevel="0" collapsed="false">
      <c r="A120" s="6" t="n">
        <v>38</v>
      </c>
      <c r="B120" s="0" t="s">
        <v>136</v>
      </c>
      <c r="C120" s="0" t="n">
        <v>161</v>
      </c>
      <c r="D120" s="0" t="n">
        <v>200</v>
      </c>
      <c r="E120" s="0" t="n">
        <v>153</v>
      </c>
      <c r="F120" s="0" t="n">
        <v>135</v>
      </c>
      <c r="G120" s="0" t="n">
        <v>224</v>
      </c>
      <c r="H120" s="0" t="n">
        <v>188</v>
      </c>
      <c r="I120" s="0" t="n">
        <v>226</v>
      </c>
      <c r="J120" s="0" t="n">
        <f aca="false">SUM(C120:I120)</f>
        <v>1287</v>
      </c>
      <c r="K120" s="0" t="s">
        <v>18</v>
      </c>
      <c r="M120" s="0" t="n">
        <f aca="false">IF($K120="A",($H120+$G120),IF($K120="B",($H120+$G120),IF($K120="C",0.8*($H120+$G120),0.66*($H120+$G120))))</f>
        <v>412</v>
      </c>
      <c r="N120" s="0" t="n">
        <f aca="false">ROUND(M120+$J120/4,0)</f>
        <v>734</v>
      </c>
      <c r="O120" s="0" t="n">
        <f aca="false">RANK(N120,$N$2:$N$161)</f>
        <v>57</v>
      </c>
      <c r="P120" s="0" t="n">
        <f aca="false">RANK(H120,$H$2:$H$161)</f>
        <v>72</v>
      </c>
      <c r="Q120" s="0" t="n">
        <f aca="false">RANK(D120,$D$2:$D$161)</f>
        <v>47</v>
      </c>
    </row>
    <row r="121" customFormat="false" ht="18.75" hidden="false" customHeight="false" outlineLevel="0" collapsed="false">
      <c r="A121" s="9" t="n">
        <v>126</v>
      </c>
      <c r="B121" s="0" t="s">
        <v>137</v>
      </c>
      <c r="C121" s="0" t="n">
        <v>312</v>
      </c>
      <c r="D121" s="0" t="n">
        <v>245</v>
      </c>
      <c r="E121" s="0" t="n">
        <v>194</v>
      </c>
      <c r="F121" s="0" t="n">
        <v>174</v>
      </c>
      <c r="G121" s="0" t="n">
        <v>194</v>
      </c>
      <c r="H121" s="0" t="n">
        <v>227</v>
      </c>
      <c r="I121" s="0" t="n">
        <v>250</v>
      </c>
      <c r="J121" s="0" t="n">
        <f aca="false">SUM(C121:I121)</f>
        <v>1596</v>
      </c>
      <c r="K121" s="0" t="s">
        <v>15</v>
      </c>
      <c r="M121" s="0" t="n">
        <f aca="false">IF($K121="A",($H121+$G121),IF($K121="B",($H121+$G121),IF($K121="C",0.8*($H121+$G121),0.66*($H121+$G121))))</f>
        <v>336.8</v>
      </c>
      <c r="N121" s="0" t="n">
        <f aca="false">ROUND(M121+$J121/4,0)</f>
        <v>736</v>
      </c>
      <c r="O121" s="0" t="n">
        <f aca="false">RANK(N121,$N$2:$N$161)</f>
        <v>52</v>
      </c>
      <c r="P121" s="0" t="n">
        <f aca="false">RANK(H121,$H$2:$H$161)</f>
        <v>21</v>
      </c>
      <c r="Q121" s="0" t="n">
        <f aca="false">RANK(D121,$D$2:$D$161)</f>
        <v>11</v>
      </c>
    </row>
    <row r="122" customFormat="false" ht="18.75" hidden="false" customHeight="false" outlineLevel="0" collapsed="false">
      <c r="A122" s="8" t="n">
        <v>93</v>
      </c>
      <c r="B122" s="0" t="s">
        <v>138</v>
      </c>
      <c r="C122" s="0" t="n">
        <v>225</v>
      </c>
      <c r="D122" s="0" t="n">
        <v>239</v>
      </c>
      <c r="E122" s="0" t="n">
        <v>198</v>
      </c>
      <c r="F122" s="0" t="n">
        <v>198</v>
      </c>
      <c r="G122" s="0" t="n">
        <v>208</v>
      </c>
      <c r="H122" s="0" t="n">
        <v>222</v>
      </c>
      <c r="I122" s="0" t="n">
        <v>250</v>
      </c>
      <c r="J122" s="0" t="n">
        <f aca="false">SUM(C122:I122)</f>
        <v>1540</v>
      </c>
      <c r="K122" s="0" t="s">
        <v>18</v>
      </c>
      <c r="M122" s="0" t="n">
        <f aca="false">IF($K122="A",($H122+$G122),IF($K122="B",($H122+$G122),IF($K122="C",0.8*($H122+$G122),0.66*($H122+$G122))))</f>
        <v>430</v>
      </c>
      <c r="N122" s="0" t="n">
        <f aca="false">ROUND(M122+$J122/4,0)</f>
        <v>815</v>
      </c>
      <c r="O122" s="0" t="n">
        <f aca="false">RANK(N122,$N$2:$N$161)</f>
        <v>7</v>
      </c>
      <c r="P122" s="0" t="n">
        <f aca="false">RANK(H122,$H$2:$H$161)</f>
        <v>31</v>
      </c>
      <c r="Q122" s="0" t="n">
        <f aca="false">RANK(D122,$D$2:$D$161)</f>
        <v>20</v>
      </c>
    </row>
    <row r="123" customFormat="false" ht="18.75" hidden="false" customHeight="false" outlineLevel="0" collapsed="false">
      <c r="A123" s="3" t="n">
        <v>47</v>
      </c>
      <c r="B123" s="0" t="s">
        <v>139</v>
      </c>
      <c r="C123" s="0" t="n">
        <v>182</v>
      </c>
      <c r="D123" s="0" t="n">
        <v>165</v>
      </c>
      <c r="E123" s="0" t="n">
        <v>281</v>
      </c>
      <c r="F123" s="0" t="n">
        <v>155</v>
      </c>
      <c r="G123" s="0" t="n">
        <v>243</v>
      </c>
      <c r="H123" s="0" t="n">
        <v>159</v>
      </c>
      <c r="I123" s="0" t="n">
        <v>140</v>
      </c>
      <c r="J123" s="0" t="n">
        <f aca="false">SUM(C123:I123)</f>
        <v>1325</v>
      </c>
      <c r="K123" s="0" t="s">
        <v>15</v>
      </c>
      <c r="M123" s="0" t="n">
        <f aca="false">IF($K123="A",($H123+$G123),IF($K123="B",($H123+$G123),IF($K123="C",0.8*($H123+$G123),0.66*($H123+$G123))))</f>
        <v>321.6</v>
      </c>
      <c r="N123" s="0" t="n">
        <f aca="false">ROUND(M123+$J123/4,0)</f>
        <v>653</v>
      </c>
      <c r="O123" s="0" t="n">
        <f aca="false">RANK(N123,$N$2:$N$161)</f>
        <v>117</v>
      </c>
      <c r="P123" s="0" t="n">
        <f aca="false">RANK(H123,$H$2:$H$161)</f>
        <v>118</v>
      </c>
      <c r="Q123" s="0" t="n">
        <f aca="false">RANK(D123,$D$2:$D$161)</f>
        <v>83</v>
      </c>
    </row>
    <row r="124" customFormat="false" ht="18.75" hidden="false" customHeight="false" outlineLevel="0" collapsed="false">
      <c r="A124" s="9" t="n">
        <v>86</v>
      </c>
      <c r="B124" s="0" t="s">
        <v>140</v>
      </c>
      <c r="C124" s="0" t="n">
        <v>320</v>
      </c>
      <c r="D124" s="0" t="n">
        <v>218</v>
      </c>
      <c r="E124" s="0" t="n">
        <v>262</v>
      </c>
      <c r="F124" s="0" t="n">
        <v>295</v>
      </c>
      <c r="G124" s="0" t="n">
        <v>135</v>
      </c>
      <c r="H124" s="0" t="n">
        <v>172</v>
      </c>
      <c r="I124" s="0" t="n">
        <v>181</v>
      </c>
      <c r="J124" s="0" t="n">
        <f aca="false">SUM(C124:I124)</f>
        <v>1583</v>
      </c>
      <c r="K124" s="0" t="s">
        <v>31</v>
      </c>
      <c r="M124" s="0" t="n">
        <f aca="false">IF($K124="A",($H124+$G124),IF($K124="B",($H124+$G124),IF($K124="C",0.8*($H124+$G124),0.66*($H124+$G124))))</f>
        <v>202.62</v>
      </c>
      <c r="N124" s="0" t="n">
        <f aca="false">ROUND(M124+$J124/4,0)</f>
        <v>598</v>
      </c>
      <c r="O124" s="0" t="n">
        <f aca="false">RANK(N124,$N$2:$N$161)</f>
        <v>141</v>
      </c>
      <c r="P124" s="0" t="n">
        <f aca="false">RANK(H124,$H$2:$H$161)</f>
        <v>98</v>
      </c>
      <c r="Q124" s="0" t="n">
        <f aca="false">RANK(D124,$D$2:$D$161)</f>
        <v>32</v>
      </c>
    </row>
    <row r="125" customFormat="false" ht="18.75" hidden="false" customHeight="false" outlineLevel="0" collapsed="false">
      <c r="A125" s="5" t="n">
        <v>159</v>
      </c>
      <c r="B125" s="0" t="s">
        <v>141</v>
      </c>
      <c r="C125" s="0" t="n">
        <v>210</v>
      </c>
      <c r="D125" s="0" t="n">
        <v>280</v>
      </c>
      <c r="E125" s="0" t="n">
        <v>224</v>
      </c>
      <c r="F125" s="0" t="n">
        <v>195</v>
      </c>
      <c r="G125" s="0" t="n">
        <v>245</v>
      </c>
      <c r="H125" s="0" t="n">
        <v>250</v>
      </c>
      <c r="I125" s="0" t="n">
        <v>315</v>
      </c>
      <c r="J125" s="0" t="n">
        <f aca="false">SUM(C125:I125)</f>
        <v>1719</v>
      </c>
      <c r="K125" s="0" t="s">
        <v>18</v>
      </c>
      <c r="M125" s="0" t="n">
        <f aca="false">IF($K125="A",($H125+$G125),IF($K125="B",($H125+$G125),IF($K125="C",0.8*($H125+$G125),0.66*($H125+$G125))))</f>
        <v>495</v>
      </c>
      <c r="N125" s="0" t="n">
        <f aca="false">ROUND(M125+$J125/4,0)</f>
        <v>925</v>
      </c>
      <c r="O125" s="0" t="n">
        <f aca="false">RANK(N125,$N$2:$N$161)</f>
        <v>1</v>
      </c>
      <c r="P125" s="0" t="n">
        <f aca="false">RANK(H125,$H$2:$H$161)</f>
        <v>3</v>
      </c>
      <c r="Q125" s="0" t="n">
        <f aca="false">RANK(D125,$D$2:$D$161)</f>
        <v>6</v>
      </c>
    </row>
    <row r="126" customFormat="false" ht="18.75" hidden="false" customHeight="false" outlineLevel="0" collapsed="false">
      <c r="A126" s="4" t="n">
        <v>34</v>
      </c>
      <c r="B126" s="0" t="s">
        <v>142</v>
      </c>
      <c r="C126" s="0" t="n">
        <v>242</v>
      </c>
      <c r="D126" s="0" t="n">
        <v>171</v>
      </c>
      <c r="E126" s="0" t="n">
        <v>231</v>
      </c>
      <c r="F126" s="0" t="n">
        <v>195</v>
      </c>
      <c r="G126" s="0" t="n">
        <v>198</v>
      </c>
      <c r="H126" s="0" t="n">
        <v>188</v>
      </c>
      <c r="I126" s="0" t="n">
        <v>198</v>
      </c>
      <c r="J126" s="0" t="n">
        <f aca="false">SUM(C126:I126)</f>
        <v>1423</v>
      </c>
      <c r="K126" s="0" t="s">
        <v>18</v>
      </c>
      <c r="M126" s="0" t="n">
        <f aca="false">IF($K126="A",($H126+$G126),IF($K126="B",($H126+$G126),IF($K126="C",0.8*($H126+$G126),0.66*($H126+$G126))))</f>
        <v>386</v>
      </c>
      <c r="N126" s="0" t="n">
        <f aca="false">ROUND(M126+$J126/4,0)</f>
        <v>742</v>
      </c>
      <c r="O126" s="0" t="n">
        <f aca="false">RANK(N126,$N$2:$N$161)</f>
        <v>48</v>
      </c>
      <c r="P126" s="0" t="n">
        <f aca="false">RANK(H126,$H$2:$H$161)</f>
        <v>72</v>
      </c>
      <c r="Q126" s="0" t="n">
        <f aca="false">RANK(D126,$D$2:$D$161)</f>
        <v>78</v>
      </c>
    </row>
    <row r="127" customFormat="false" ht="18.75" hidden="false" customHeight="false" outlineLevel="0" collapsed="false">
      <c r="A127" s="4" t="n">
        <v>33</v>
      </c>
      <c r="B127" s="0" t="s">
        <v>143</v>
      </c>
      <c r="C127" s="0" t="n">
        <v>228</v>
      </c>
      <c r="D127" s="0" t="n">
        <v>194</v>
      </c>
      <c r="E127" s="0" t="n">
        <v>208</v>
      </c>
      <c r="F127" s="0" t="n">
        <v>191</v>
      </c>
      <c r="G127" s="0" t="n">
        <v>184</v>
      </c>
      <c r="H127" s="0" t="n">
        <v>220</v>
      </c>
      <c r="I127" s="0" t="n">
        <v>232</v>
      </c>
      <c r="J127" s="0" t="n">
        <f aca="false">SUM(C127:I127)</f>
        <v>1457</v>
      </c>
      <c r="K127" s="0" t="s">
        <v>18</v>
      </c>
      <c r="M127" s="0" t="n">
        <f aca="false">IF($K127="A",($H127+$G127),IF($K127="B",($H127+$G127),IF($K127="C",0.8*($H127+$G127),0.66*($H127+$G127))))</f>
        <v>404</v>
      </c>
      <c r="N127" s="0" t="n">
        <f aca="false">ROUND(M127+$J127/4,0)</f>
        <v>768</v>
      </c>
      <c r="O127" s="0" t="n">
        <f aca="false">RANK(N127,$N$2:$N$161)</f>
        <v>31</v>
      </c>
      <c r="P127" s="0" t="n">
        <f aca="false">RANK(H127,$H$2:$H$161)</f>
        <v>35</v>
      </c>
      <c r="Q127" s="0" t="n">
        <f aca="false">RANK(D127,$D$2:$D$161)</f>
        <v>48</v>
      </c>
    </row>
    <row r="128" customFormat="false" ht="18.75" hidden="false" customHeight="false" outlineLevel="0" collapsed="false">
      <c r="A128" s="4" t="n">
        <v>39</v>
      </c>
      <c r="B128" s="0" t="s">
        <v>144</v>
      </c>
      <c r="C128" s="0" t="n">
        <v>280</v>
      </c>
      <c r="D128" s="0" t="n">
        <v>191</v>
      </c>
      <c r="E128" s="0" t="n">
        <v>193</v>
      </c>
      <c r="F128" s="0" t="n">
        <v>175</v>
      </c>
      <c r="G128" s="0" t="n">
        <v>214</v>
      </c>
      <c r="H128" s="0" t="n">
        <v>208</v>
      </c>
      <c r="I128" s="0" t="n">
        <v>220</v>
      </c>
      <c r="J128" s="0" t="n">
        <f aca="false">SUM(C128:I128)</f>
        <v>1481</v>
      </c>
      <c r="K128" s="0" t="s">
        <v>15</v>
      </c>
      <c r="M128" s="0" t="n">
        <f aca="false">IF($K128="A",($H128+$G128),IF($K128="B",($H128+$G128),IF($K128="C",0.8*($H128+$G128),0.66*($H128+$G128))))</f>
        <v>337.6</v>
      </c>
      <c r="N128" s="0" t="n">
        <f aca="false">ROUND(M128+$J128/4,0)</f>
        <v>708</v>
      </c>
      <c r="O128" s="0" t="n">
        <f aca="false">RANK(N128,$N$2:$N$161)</f>
        <v>80</v>
      </c>
      <c r="P128" s="0" t="n">
        <f aca="false">RANK(H128,$H$2:$H$161)</f>
        <v>53</v>
      </c>
      <c r="Q128" s="0" t="n">
        <f aca="false">RANK(D128,$D$2:$D$161)</f>
        <v>54</v>
      </c>
    </row>
    <row r="129" customFormat="false" ht="18.75" hidden="false" customHeight="false" outlineLevel="0" collapsed="false">
      <c r="A129" s="9" t="n">
        <v>80</v>
      </c>
      <c r="B129" s="0" t="s">
        <v>145</v>
      </c>
      <c r="C129" s="0" t="n">
        <v>343</v>
      </c>
      <c r="D129" s="0" t="n">
        <v>295</v>
      </c>
      <c r="E129" s="0" t="n">
        <v>176</v>
      </c>
      <c r="F129" s="0" t="n">
        <v>175</v>
      </c>
      <c r="G129" s="0" t="n">
        <v>139</v>
      </c>
      <c r="H129" s="0" t="n">
        <v>222</v>
      </c>
      <c r="I129" s="0" t="n">
        <v>210</v>
      </c>
      <c r="J129" s="0" t="n">
        <f aca="false">SUM(C129:I129)</f>
        <v>1560</v>
      </c>
      <c r="K129" s="0" t="s">
        <v>31</v>
      </c>
      <c r="M129" s="0" t="n">
        <f aca="false">IF($K129="A",($H129+$G129),IF($K129="B",($H129+$G129),IF($K129="C",0.8*($H129+$G129),0.66*($H129+$G129))))</f>
        <v>238.26</v>
      </c>
      <c r="N129" s="0" t="n">
        <f aca="false">ROUND(M129+$J129/4,0)</f>
        <v>628</v>
      </c>
      <c r="O129" s="0" t="n">
        <f aca="false">RANK(N129,$N$2:$N$161)</f>
        <v>126</v>
      </c>
      <c r="P129" s="0" t="n">
        <f aca="false">RANK(H129,$H$2:$H$161)</f>
        <v>31</v>
      </c>
      <c r="Q129" s="0" t="n">
        <f aca="false">RANK(D129,$D$2:$D$161)</f>
        <v>4</v>
      </c>
    </row>
    <row r="130" customFormat="false" ht="18.75" hidden="false" customHeight="false" outlineLevel="0" collapsed="false">
      <c r="A130" s="3" t="n">
        <v>35</v>
      </c>
      <c r="B130" s="0" t="s">
        <v>146</v>
      </c>
      <c r="C130" s="0" t="n">
        <v>215</v>
      </c>
      <c r="D130" s="0" t="n">
        <v>203</v>
      </c>
      <c r="E130" s="0" t="n">
        <v>156</v>
      </c>
      <c r="F130" s="0" t="n">
        <v>192</v>
      </c>
      <c r="G130" s="0" t="n">
        <v>127</v>
      </c>
      <c r="H130" s="0" t="n">
        <v>213</v>
      </c>
      <c r="I130" s="0" t="n">
        <v>207</v>
      </c>
      <c r="J130" s="0" t="n">
        <f aca="false">SUM(C130:I130)</f>
        <v>1313</v>
      </c>
      <c r="K130" s="0" t="s">
        <v>18</v>
      </c>
      <c r="M130" s="0" t="n">
        <f aca="false">IF($K130="A",($H130+$G130),IF($K130="B",($H130+$G130),IF($K130="C",0.8*($H130+$G130),0.66*($H130+$G130))))</f>
        <v>340</v>
      </c>
      <c r="N130" s="0" t="n">
        <f aca="false">ROUND(M130+$J130/4,0)</f>
        <v>668</v>
      </c>
      <c r="O130" s="0" t="n">
        <f aca="false">RANK(N130,$N$2:$N$161)</f>
        <v>111</v>
      </c>
      <c r="P130" s="0" t="n">
        <f aca="false">RANK(H130,$H$2:$H$161)</f>
        <v>47</v>
      </c>
      <c r="Q130" s="0" t="n">
        <f aca="false">RANK(D130,$D$2:$D$161)</f>
        <v>42</v>
      </c>
    </row>
    <row r="131" customFormat="false" ht="18.75" hidden="false" customHeight="false" outlineLevel="0" collapsed="false">
      <c r="A131" s="7" t="n">
        <v>104</v>
      </c>
      <c r="B131" s="0" t="s">
        <v>147</v>
      </c>
      <c r="C131" s="0" t="n">
        <v>376</v>
      </c>
      <c r="D131" s="0" t="n">
        <v>144</v>
      </c>
      <c r="E131" s="0" t="n">
        <v>291</v>
      </c>
      <c r="F131" s="0" t="n">
        <v>224</v>
      </c>
      <c r="G131" s="0" t="n">
        <v>185</v>
      </c>
      <c r="H131" s="0" t="n">
        <v>217</v>
      </c>
      <c r="I131" s="0" t="n">
        <v>198</v>
      </c>
      <c r="J131" s="0" t="n">
        <f aca="false">SUM(C131:I131)</f>
        <v>1635</v>
      </c>
      <c r="K131" s="0" t="s">
        <v>31</v>
      </c>
      <c r="M131" s="0" t="n">
        <f aca="false">IF($K131="A",($H131+$G131),IF($K131="B",($H131+$G131),IF($K131="C",0.8*($H131+$G131),0.66*($H131+$G131))))</f>
        <v>265.32</v>
      </c>
      <c r="N131" s="0" t="n">
        <f aca="false">ROUND(M131+$J131/4,0)</f>
        <v>674</v>
      </c>
      <c r="O131" s="0" t="n">
        <f aca="false">RANK(N131,$N$2:$N$161)</f>
        <v>104</v>
      </c>
      <c r="P131" s="0" t="n">
        <f aca="false">RANK(H131,$H$2:$H$161)</f>
        <v>41</v>
      </c>
      <c r="Q131" s="0" t="n">
        <f aca="false">RANK(D131,$D$2:$D$161)</f>
        <v>118</v>
      </c>
    </row>
    <row r="132" customFormat="false" ht="18.75" hidden="false" customHeight="false" outlineLevel="0" collapsed="false">
      <c r="A132" s="7" t="n">
        <v>101</v>
      </c>
      <c r="B132" s="0" t="s">
        <v>148</v>
      </c>
      <c r="C132" s="0" t="n">
        <v>350</v>
      </c>
      <c r="D132" s="0" t="n">
        <v>203</v>
      </c>
      <c r="E132" s="0" t="n">
        <v>281</v>
      </c>
      <c r="F132" s="0" t="n">
        <v>214</v>
      </c>
      <c r="G132" s="0" t="n">
        <v>215</v>
      </c>
      <c r="H132" s="0" t="n">
        <v>217</v>
      </c>
      <c r="I132" s="0" t="n">
        <v>208</v>
      </c>
      <c r="J132" s="0" t="n">
        <f aca="false">SUM(C132:I132)</f>
        <v>1688</v>
      </c>
      <c r="K132" s="0" t="s">
        <v>15</v>
      </c>
      <c r="M132" s="0" t="n">
        <f aca="false">IF($K132="A",($H132+$G132),IF($K132="B",($H132+$G132),IF($K132="C",0.8*($H132+$G132),0.66*($H132+$G132))))</f>
        <v>345.6</v>
      </c>
      <c r="N132" s="0" t="n">
        <f aca="false">ROUND(M132+$J132/4,0)</f>
        <v>768</v>
      </c>
      <c r="O132" s="0" t="n">
        <f aca="false">RANK(N132,$N$2:$N$161)</f>
        <v>31</v>
      </c>
      <c r="P132" s="0" t="n">
        <f aca="false">RANK(H132,$H$2:$H$161)</f>
        <v>41</v>
      </c>
      <c r="Q132" s="0" t="n">
        <f aca="false">RANK(D132,$D$2:$D$161)</f>
        <v>42</v>
      </c>
    </row>
    <row r="133" customFormat="false" ht="18.75" hidden="false" customHeight="false" outlineLevel="0" collapsed="false">
      <c r="A133" s="6" t="n">
        <v>19</v>
      </c>
      <c r="B133" s="0" t="s">
        <v>149</v>
      </c>
      <c r="C133" s="0" t="n">
        <v>230</v>
      </c>
      <c r="D133" s="0" t="n">
        <v>171</v>
      </c>
      <c r="E133" s="0" t="n">
        <v>197</v>
      </c>
      <c r="F133" s="0" t="n">
        <v>121</v>
      </c>
      <c r="G133" s="0" t="n">
        <v>101</v>
      </c>
      <c r="H133" s="0" t="n">
        <v>208</v>
      </c>
      <c r="I133" s="0" t="n">
        <v>202</v>
      </c>
      <c r="J133" s="0" t="n">
        <f aca="false">SUM(C133:I133)</f>
        <v>1230</v>
      </c>
      <c r="K133" s="0" t="s">
        <v>18</v>
      </c>
      <c r="M133" s="0" t="n">
        <f aca="false">IF($K133="A",($H133+$G133),IF($K133="B",($H133+$G133),IF($K133="C",0.8*($H133+$G133),0.66*($H133+$G133))))</f>
        <v>309</v>
      </c>
      <c r="N133" s="0" t="n">
        <f aca="false">ROUND(M133+$J133/4,0)</f>
        <v>617</v>
      </c>
      <c r="O133" s="0" t="n">
        <f aca="false">RANK(N133,$N$2:$N$161)</f>
        <v>135</v>
      </c>
      <c r="P133" s="0" t="n">
        <f aca="false">RANK(H133,$H$2:$H$161)</f>
        <v>53</v>
      </c>
      <c r="Q133" s="0" t="n">
        <f aca="false">RANK(D133,$D$2:$D$161)</f>
        <v>78</v>
      </c>
    </row>
    <row r="134" customFormat="false" ht="18.75" hidden="false" customHeight="false" outlineLevel="0" collapsed="false">
      <c r="A134" s="6" t="n">
        <v>22</v>
      </c>
      <c r="B134" s="0" t="s">
        <v>150</v>
      </c>
      <c r="C134" s="0" t="n">
        <v>258</v>
      </c>
      <c r="D134" s="0" t="n">
        <v>154</v>
      </c>
      <c r="E134" s="0" t="n">
        <v>206</v>
      </c>
      <c r="F134" s="0" t="n">
        <v>121</v>
      </c>
      <c r="G134" s="0" t="n">
        <v>89</v>
      </c>
      <c r="H134" s="0" t="n">
        <v>188</v>
      </c>
      <c r="I134" s="0" t="n">
        <v>208</v>
      </c>
      <c r="J134" s="0" t="n">
        <f aca="false">SUM(C134:I134)</f>
        <v>1224</v>
      </c>
      <c r="K134" s="0" t="s">
        <v>18</v>
      </c>
      <c r="M134" s="0" t="n">
        <f aca="false">IF($K134="A",($H134+$G134),IF($K134="B",($H134+$G134),IF($K134="C",0.8*($H134+$G134),0.66*($H134+$G134))))</f>
        <v>277</v>
      </c>
      <c r="N134" s="0" t="n">
        <f aca="false">ROUND(M134+$J134/4,0)</f>
        <v>583</v>
      </c>
      <c r="O134" s="0" t="n">
        <f aca="false">RANK(N134,$N$2:$N$161)</f>
        <v>146</v>
      </c>
      <c r="P134" s="0" t="n">
        <f aca="false">RANK(H134,$H$2:$H$161)</f>
        <v>72</v>
      </c>
      <c r="Q134" s="0" t="n">
        <f aca="false">RANK(D134,$D$2:$D$161)</f>
        <v>102</v>
      </c>
    </row>
    <row r="135" customFormat="false" ht="18.75" hidden="false" customHeight="false" outlineLevel="0" collapsed="false">
      <c r="A135" s="9" t="n">
        <v>127</v>
      </c>
      <c r="B135" s="0" t="s">
        <v>151</v>
      </c>
      <c r="C135" s="0" t="n">
        <v>332</v>
      </c>
      <c r="D135" s="0" t="n">
        <v>245</v>
      </c>
      <c r="E135" s="0" t="n">
        <v>184</v>
      </c>
      <c r="F135" s="0" t="n">
        <v>164</v>
      </c>
      <c r="G135" s="0" t="n">
        <v>194</v>
      </c>
      <c r="H135" s="0" t="n">
        <v>227</v>
      </c>
      <c r="I135" s="0" t="n">
        <v>250</v>
      </c>
      <c r="J135" s="0" t="n">
        <f aca="false">SUM(C135:I135)</f>
        <v>1596</v>
      </c>
      <c r="K135" s="0" t="s">
        <v>15</v>
      </c>
      <c r="M135" s="0" t="n">
        <f aca="false">IF($K135="A",($H135+$G135),IF($K135="B",($H135+$G135),IF($K135="C",0.8*($H135+$G135),0.66*($H135+$G135))))</f>
        <v>336.8</v>
      </c>
      <c r="N135" s="0" t="n">
        <f aca="false">ROUND(M135+$J135/4,0)</f>
        <v>736</v>
      </c>
      <c r="O135" s="0" t="n">
        <f aca="false">RANK(N135,$N$2:$N$161)</f>
        <v>52</v>
      </c>
      <c r="P135" s="0" t="n">
        <f aca="false">RANK(H135,$H$2:$H$161)</f>
        <v>21</v>
      </c>
      <c r="Q135" s="0" t="n">
        <f aca="false">RANK(D135,$D$2:$D$161)</f>
        <v>11</v>
      </c>
    </row>
    <row r="136" customFormat="false" ht="18.75" hidden="false" customHeight="false" outlineLevel="0" collapsed="false">
      <c r="A136" s="5" t="n">
        <v>146</v>
      </c>
      <c r="B136" s="0" t="s">
        <v>152</v>
      </c>
      <c r="C136" s="0" t="n">
        <v>595</v>
      </c>
      <c r="D136" s="0" t="n">
        <v>330</v>
      </c>
      <c r="E136" s="0" t="n">
        <v>231</v>
      </c>
      <c r="F136" s="0" t="n">
        <v>222</v>
      </c>
      <c r="G136" s="0" t="n">
        <v>165</v>
      </c>
      <c r="H136" s="0" t="n">
        <v>244</v>
      </c>
      <c r="I136" s="0" t="n">
        <v>274</v>
      </c>
      <c r="J136" s="0" t="n">
        <f aca="false">SUM(C136:I136)</f>
        <v>2061</v>
      </c>
      <c r="K136" s="0" t="s">
        <v>31</v>
      </c>
      <c r="M136" s="0" t="n">
        <f aca="false">IF($K136="A",($H136+$G136),IF($K136="B",($H136+$G136),IF($K136="C",0.8*($H136+$G136),0.66*($H136+$G136))))</f>
        <v>269.94</v>
      </c>
      <c r="N136" s="0" t="n">
        <f aca="false">ROUND(M136+$J136/4,0)</f>
        <v>785</v>
      </c>
      <c r="O136" s="0" t="n">
        <f aca="false">RANK(N136,$N$2:$N$161)</f>
        <v>20</v>
      </c>
      <c r="P136" s="0" t="n">
        <f aca="false">RANK(H136,$H$2:$H$161)</f>
        <v>10</v>
      </c>
      <c r="Q136" s="0" t="n">
        <f aca="false">RANK(D136,$D$2:$D$161)</f>
        <v>1</v>
      </c>
    </row>
    <row r="137" customFormat="false" ht="18.75" hidden="false" customHeight="false" outlineLevel="0" collapsed="false">
      <c r="A137" s="7" t="n">
        <v>102</v>
      </c>
      <c r="B137" s="0" t="s">
        <v>153</v>
      </c>
      <c r="C137" s="0" t="n">
        <v>341</v>
      </c>
      <c r="D137" s="0" t="n">
        <v>194</v>
      </c>
      <c r="E137" s="0" t="n">
        <v>271</v>
      </c>
      <c r="F137" s="0" t="n">
        <v>204</v>
      </c>
      <c r="G137" s="0" t="n">
        <v>205</v>
      </c>
      <c r="H137" s="0" t="n">
        <v>207</v>
      </c>
      <c r="I137" s="0" t="n">
        <v>188</v>
      </c>
      <c r="J137" s="0" t="n">
        <f aca="false">SUM(C137:I137)</f>
        <v>1610</v>
      </c>
      <c r="K137" s="0" t="s">
        <v>15</v>
      </c>
      <c r="M137" s="0" t="n">
        <f aca="false">IF($K137="A",($H137+$G137),IF($K137="B",($H137+$G137),IF($K137="C",0.8*($H137+$G137),0.66*($H137+$G137))))</f>
        <v>329.6</v>
      </c>
      <c r="N137" s="0" t="n">
        <f aca="false">ROUND(M137+$J137/4,0)</f>
        <v>732</v>
      </c>
      <c r="O137" s="0" t="n">
        <f aca="false">RANK(N137,$N$2:$N$161)</f>
        <v>60</v>
      </c>
      <c r="P137" s="0" t="n">
        <f aca="false">RANK(H137,$H$2:$H$161)</f>
        <v>59</v>
      </c>
      <c r="Q137" s="0" t="n">
        <f aca="false">RANK(D137,$D$2:$D$161)</f>
        <v>48</v>
      </c>
    </row>
    <row r="138" customFormat="false" ht="18.75" hidden="false" customHeight="false" outlineLevel="0" collapsed="false">
      <c r="A138" s="3" t="n">
        <v>140</v>
      </c>
      <c r="B138" s="0" t="s">
        <v>154</v>
      </c>
      <c r="C138" s="0" t="n">
        <v>217</v>
      </c>
      <c r="D138" s="0" t="n">
        <v>147</v>
      </c>
      <c r="E138" s="0" t="n">
        <v>231</v>
      </c>
      <c r="F138" s="0" t="n">
        <v>233</v>
      </c>
      <c r="G138" s="0" t="n">
        <v>185</v>
      </c>
      <c r="H138" s="0" t="n">
        <v>170</v>
      </c>
      <c r="I138" s="0" t="n">
        <v>157</v>
      </c>
      <c r="J138" s="0" t="n">
        <f aca="false">SUM(C138:I138)</f>
        <v>1340</v>
      </c>
      <c r="K138" s="0" t="s">
        <v>15</v>
      </c>
      <c r="M138" s="0" t="n">
        <f aca="false">IF($K138="A",($H138+$G138),IF($K138="B",($H138+$G138),IF($K138="C",0.8*($H138+$G138),0.66*($H138+$G138))))</f>
        <v>284</v>
      </c>
      <c r="N138" s="0" t="n">
        <f aca="false">ROUND(M138+$J138/4,0)</f>
        <v>619</v>
      </c>
      <c r="O138" s="0" t="n">
        <f aca="false">RANK(N138,$N$2:$N$161)</f>
        <v>132</v>
      </c>
      <c r="P138" s="0" t="n">
        <f aca="false">RANK(H138,$H$2:$H$161)</f>
        <v>101</v>
      </c>
      <c r="Q138" s="0" t="n">
        <f aca="false">RANK(D138,$D$2:$D$161)</f>
        <v>111</v>
      </c>
    </row>
    <row r="139" customFormat="false" ht="18.75" hidden="false" customHeight="false" outlineLevel="0" collapsed="false">
      <c r="A139" s="9" t="n">
        <v>156</v>
      </c>
      <c r="B139" s="0" t="s">
        <v>155</v>
      </c>
      <c r="C139" s="0" t="n">
        <v>228</v>
      </c>
      <c r="D139" s="0" t="n">
        <v>239</v>
      </c>
      <c r="E139" s="0" t="n">
        <v>208</v>
      </c>
      <c r="F139" s="0" t="n">
        <v>218</v>
      </c>
      <c r="G139" s="0" t="n">
        <v>203</v>
      </c>
      <c r="H139" s="0" t="n">
        <v>222</v>
      </c>
      <c r="I139" s="0" t="n">
        <v>250</v>
      </c>
      <c r="J139" s="0" t="n">
        <f aca="false">SUM(C139:I139)</f>
        <v>1568</v>
      </c>
      <c r="K139" s="0" t="s">
        <v>18</v>
      </c>
      <c r="M139" s="0" t="n">
        <f aca="false">IF($K139="A",($H139+$G139),IF($K139="B",($H139+$G139),IF($K139="C",0.8*($H139+$G139),0.66*($H139+$G139))))</f>
        <v>425</v>
      </c>
      <c r="N139" s="0" t="n">
        <f aca="false">ROUND(M139+$J139/4,0)</f>
        <v>817</v>
      </c>
      <c r="O139" s="0" t="n">
        <f aca="false">RANK(N139,$N$2:$N$161)</f>
        <v>5</v>
      </c>
      <c r="P139" s="0" t="n">
        <f aca="false">RANK(H139,$H$2:$H$161)</f>
        <v>31</v>
      </c>
      <c r="Q139" s="0" t="n">
        <f aca="false">RANK(D139,$D$2:$D$161)</f>
        <v>20</v>
      </c>
    </row>
    <row r="140" customFormat="false" ht="18.75" hidden="false" customHeight="false" outlineLevel="0" collapsed="false">
      <c r="A140" s="9" t="n">
        <v>129</v>
      </c>
      <c r="B140" s="0" t="s">
        <v>156</v>
      </c>
      <c r="C140" s="0" t="n">
        <v>322</v>
      </c>
      <c r="D140" s="0" t="n">
        <v>245</v>
      </c>
      <c r="E140" s="0" t="n">
        <v>184</v>
      </c>
      <c r="F140" s="0" t="n">
        <v>174</v>
      </c>
      <c r="G140" s="0" t="n">
        <v>194</v>
      </c>
      <c r="H140" s="0" t="n">
        <v>227</v>
      </c>
      <c r="I140" s="0" t="n">
        <v>250</v>
      </c>
      <c r="J140" s="0" t="n">
        <f aca="false">SUM(C140:I140)</f>
        <v>1596</v>
      </c>
      <c r="K140" s="0" t="s">
        <v>15</v>
      </c>
      <c r="M140" s="0" t="n">
        <f aca="false">IF($K140="A",($H140+$G140),IF($K140="B",($H140+$G140),IF($K140="C",0.8*($H140+$G140),0.66*($H140+$G140))))</f>
        <v>336.8</v>
      </c>
      <c r="N140" s="0" t="n">
        <f aca="false">ROUND(M140+$J140/4,0)</f>
        <v>736</v>
      </c>
      <c r="O140" s="0" t="n">
        <f aca="false">RANK(N140,$N$2:$N$161)</f>
        <v>52</v>
      </c>
      <c r="P140" s="0" t="n">
        <f aca="false">RANK(H140,$H$2:$H$161)</f>
        <v>21</v>
      </c>
      <c r="Q140" s="0" t="n">
        <f aca="false">RANK(D140,$D$2:$D$161)</f>
        <v>11</v>
      </c>
    </row>
    <row r="141" customFormat="false" ht="18.75" hidden="false" customHeight="false" outlineLevel="0" collapsed="false">
      <c r="A141" s="5" t="n">
        <v>145</v>
      </c>
      <c r="B141" s="0" t="s">
        <v>157</v>
      </c>
      <c r="C141" s="0" t="n">
        <v>480</v>
      </c>
      <c r="D141" s="0" t="n">
        <v>329</v>
      </c>
      <c r="E141" s="0" t="n">
        <v>242</v>
      </c>
      <c r="F141" s="0" t="n">
        <v>185</v>
      </c>
      <c r="G141" s="0" t="n">
        <v>182</v>
      </c>
      <c r="H141" s="0" t="n">
        <v>255</v>
      </c>
      <c r="I141" s="0" t="n">
        <v>294</v>
      </c>
      <c r="J141" s="0" t="n">
        <f aca="false">SUM(C141:I141)</f>
        <v>1967</v>
      </c>
      <c r="K141" s="0" t="s">
        <v>31</v>
      </c>
      <c r="M141" s="0" t="n">
        <f aca="false">IF($K141="A",($H141+$G141),IF($K141="B",($H141+$G141),IF($K141="C",0.8*($H141+$G141),0.66*($H141+$G141))))</f>
        <v>288.42</v>
      </c>
      <c r="N141" s="0" t="n">
        <f aca="false">ROUND(M141+$J141/4,0)</f>
        <v>780</v>
      </c>
      <c r="O141" s="0" t="n">
        <f aca="false">RANK(N141,$N$2:$N$161)</f>
        <v>23</v>
      </c>
      <c r="P141" s="0" t="n">
        <f aca="false">RANK(H141,$H$2:$H$161)</f>
        <v>1</v>
      </c>
      <c r="Q141" s="0" t="n">
        <f aca="false">RANK(D141,$D$2:$D$161)</f>
        <v>2</v>
      </c>
    </row>
    <row r="142" customFormat="false" ht="18.75" hidden="false" customHeight="false" outlineLevel="0" collapsed="false">
      <c r="A142" s="6" t="n">
        <v>137</v>
      </c>
      <c r="B142" s="0" t="s">
        <v>158</v>
      </c>
      <c r="C142" s="0" t="n">
        <v>202</v>
      </c>
      <c r="D142" s="0" t="n">
        <v>124</v>
      </c>
      <c r="E142" s="0" t="n">
        <v>234</v>
      </c>
      <c r="F142" s="0" t="n">
        <v>206</v>
      </c>
      <c r="G142" s="0" t="n">
        <v>184</v>
      </c>
      <c r="H142" s="0" t="n">
        <v>168</v>
      </c>
      <c r="I142" s="0" t="n">
        <v>158</v>
      </c>
      <c r="J142" s="0" t="n">
        <f aca="false">SUM(C142:I142)</f>
        <v>1276</v>
      </c>
      <c r="K142" s="0" t="s">
        <v>18</v>
      </c>
      <c r="M142" s="0" t="n">
        <f aca="false">IF($K142="A",($H142+$G142),IF($K142="B",($H142+$G142),IF($K142="C",0.8*($H142+$G142),0.66*($H142+$G142))))</f>
        <v>352</v>
      </c>
      <c r="N142" s="0" t="n">
        <f aca="false">ROUND(M142+$J142/4,0)</f>
        <v>671</v>
      </c>
      <c r="O142" s="0" t="n">
        <f aca="false">RANK(N142,$N$2:$N$161)</f>
        <v>106</v>
      </c>
      <c r="P142" s="0" t="n">
        <f aca="false">RANK(H142,$H$2:$H$161)</f>
        <v>107</v>
      </c>
      <c r="Q142" s="0" t="n">
        <f aca="false">RANK(D142,$D$2:$D$161)</f>
        <v>144</v>
      </c>
    </row>
    <row r="143" customFormat="false" ht="18.75" hidden="false" customHeight="false" outlineLevel="0" collapsed="false">
      <c r="A143" s="6" t="n">
        <v>136</v>
      </c>
      <c r="B143" s="0" t="s">
        <v>159</v>
      </c>
      <c r="C143" s="0" t="n">
        <v>212</v>
      </c>
      <c r="D143" s="0" t="n">
        <v>117</v>
      </c>
      <c r="E143" s="0" t="n">
        <v>244</v>
      </c>
      <c r="F143" s="0" t="n">
        <v>226</v>
      </c>
      <c r="G143" s="0" t="n">
        <v>185</v>
      </c>
      <c r="H143" s="0" t="n">
        <v>159</v>
      </c>
      <c r="I143" s="0" t="n">
        <v>140</v>
      </c>
      <c r="J143" s="0" t="n">
        <f aca="false">SUM(C143:I143)</f>
        <v>1283</v>
      </c>
      <c r="K143" s="0" t="s">
        <v>18</v>
      </c>
      <c r="M143" s="0" t="n">
        <f aca="false">IF($K143="A",($H143+$G143),IF($K143="B",($H143+$G143),IF($K143="C",0.8*($H143+$G143),0.66*($H143+$G143))))</f>
        <v>344</v>
      </c>
      <c r="N143" s="0" t="n">
        <f aca="false">ROUND(M143+$J143/4,0)</f>
        <v>665</v>
      </c>
      <c r="O143" s="0" t="n">
        <f aca="false">RANK(N143,$N$2:$N$161)</f>
        <v>114</v>
      </c>
      <c r="P143" s="0" t="n">
        <f aca="false">RANK(H143,$H$2:$H$161)</f>
        <v>118</v>
      </c>
      <c r="Q143" s="0" t="n">
        <f aca="false">RANK(D143,$D$2:$D$161)</f>
        <v>148</v>
      </c>
    </row>
    <row r="144" customFormat="false" ht="18.75" hidden="false" customHeight="false" outlineLevel="0" collapsed="false">
      <c r="A144" s="5" t="n">
        <v>144</v>
      </c>
      <c r="B144" s="0" t="s">
        <v>160</v>
      </c>
      <c r="C144" s="0" t="n">
        <v>494</v>
      </c>
      <c r="D144" s="0" t="n">
        <v>314</v>
      </c>
      <c r="E144" s="0" t="n">
        <v>239</v>
      </c>
      <c r="F144" s="0" t="n">
        <v>192</v>
      </c>
      <c r="G144" s="0" t="n">
        <v>189</v>
      </c>
      <c r="H144" s="0" t="n">
        <v>250</v>
      </c>
      <c r="I144" s="0" t="n">
        <v>314</v>
      </c>
      <c r="J144" s="0" t="n">
        <f aca="false">SUM(C144:I144)</f>
        <v>1992</v>
      </c>
      <c r="K144" s="0" t="s">
        <v>31</v>
      </c>
      <c r="M144" s="0" t="n">
        <f aca="false">IF($K144="A",($H144+$G144),IF($K144="B",($H144+$G144),IF($K144="C",0.8*($H144+$G144),0.66*($H144+$G144))))</f>
        <v>289.74</v>
      </c>
      <c r="N144" s="0" t="n">
        <f aca="false">ROUND(M144+$J144/4,0)</f>
        <v>788</v>
      </c>
      <c r="O144" s="0" t="n">
        <f aca="false">RANK(N144,$N$2:$N$161)</f>
        <v>18</v>
      </c>
      <c r="P144" s="0" t="n">
        <f aca="false">RANK(H144,$H$2:$H$161)</f>
        <v>3</v>
      </c>
      <c r="Q144" s="0" t="n">
        <f aca="false">RANK(D144,$D$2:$D$161)</f>
        <v>3</v>
      </c>
    </row>
    <row r="145" customFormat="false" ht="18.75" hidden="false" customHeight="false" outlineLevel="0" collapsed="false">
      <c r="A145" s="9" t="n">
        <v>72</v>
      </c>
      <c r="B145" s="0" t="s">
        <v>161</v>
      </c>
      <c r="C145" s="0" t="n">
        <v>225</v>
      </c>
      <c r="D145" s="0" t="n">
        <v>239</v>
      </c>
      <c r="E145" s="0" t="n">
        <v>227</v>
      </c>
      <c r="F145" s="0" t="n">
        <v>198</v>
      </c>
      <c r="G145" s="0" t="n">
        <v>208</v>
      </c>
      <c r="H145" s="0" t="n">
        <v>222</v>
      </c>
      <c r="I145" s="0" t="n">
        <v>250</v>
      </c>
      <c r="J145" s="0" t="n">
        <f aca="false">SUM(C145:I145)</f>
        <v>1569</v>
      </c>
      <c r="K145" s="0" t="s">
        <v>15</v>
      </c>
      <c r="M145" s="0" t="n">
        <f aca="false">IF($K145="A",($H145+$G145),IF($K145="B",($H145+$G145),IF($K145="C",0.8*($H145+$G145),0.66*($H145+$G145))))</f>
        <v>344</v>
      </c>
      <c r="N145" s="0" t="n">
        <f aca="false">ROUND(M145+$J145/4,0)</f>
        <v>736</v>
      </c>
      <c r="O145" s="0" t="n">
        <f aca="false">RANK(N145,$N$2:$N$161)</f>
        <v>52</v>
      </c>
      <c r="P145" s="0" t="n">
        <f aca="false">RANK(H145,$H$2:$H$161)</f>
        <v>31</v>
      </c>
      <c r="Q145" s="0" t="n">
        <f aca="false">RANK(D145,$D$2:$D$161)</f>
        <v>20</v>
      </c>
    </row>
    <row r="146" customFormat="false" ht="18.75" hidden="false" customHeight="false" outlineLevel="0" collapsed="false">
      <c r="A146" s="3" t="n">
        <v>84</v>
      </c>
      <c r="B146" s="0" t="s">
        <v>162</v>
      </c>
      <c r="C146" s="0" t="n">
        <v>247</v>
      </c>
      <c r="D146" s="0" t="n">
        <v>173</v>
      </c>
      <c r="E146" s="0" t="n">
        <v>202</v>
      </c>
      <c r="F146" s="0" t="n">
        <v>169</v>
      </c>
      <c r="G146" s="0" t="n">
        <v>184</v>
      </c>
      <c r="H146" s="0" t="n">
        <v>178</v>
      </c>
      <c r="I146" s="0" t="n">
        <v>169</v>
      </c>
      <c r="J146" s="0" t="n">
        <f aca="false">SUM(C146:I146)</f>
        <v>1322</v>
      </c>
      <c r="K146" s="0" t="s">
        <v>15</v>
      </c>
      <c r="M146" s="0" t="n">
        <f aca="false">IF($K146="A",($H146+$G146),IF($K146="B",($H146+$G146),IF($K146="C",0.8*($H146+$G146),0.66*($H146+$G146))))</f>
        <v>289.6</v>
      </c>
      <c r="N146" s="0" t="n">
        <f aca="false">ROUND(M146+$J146/4,0)</f>
        <v>620</v>
      </c>
      <c r="O146" s="0" t="n">
        <f aca="false">RANK(N146,$N$2:$N$161)</f>
        <v>131</v>
      </c>
      <c r="P146" s="0" t="n">
        <f aca="false">RANK(H146,$H$2:$H$161)</f>
        <v>87</v>
      </c>
      <c r="Q146" s="0" t="n">
        <f aca="false">RANK(D146,$D$2:$D$161)</f>
        <v>72</v>
      </c>
    </row>
    <row r="147" customFormat="false" ht="18.75" hidden="false" customHeight="false" outlineLevel="0" collapsed="false">
      <c r="A147" s="5" t="n">
        <v>147</v>
      </c>
      <c r="B147" s="0" t="s">
        <v>163</v>
      </c>
      <c r="C147" s="0" t="n">
        <v>530</v>
      </c>
      <c r="D147" s="0" t="n">
        <v>294</v>
      </c>
      <c r="E147" s="0" t="n">
        <v>247</v>
      </c>
      <c r="F147" s="0" t="n">
        <v>210</v>
      </c>
      <c r="G147" s="0" t="n">
        <v>180</v>
      </c>
      <c r="H147" s="0" t="n">
        <v>239</v>
      </c>
      <c r="I147" s="0" t="n">
        <v>284</v>
      </c>
      <c r="J147" s="0" t="n">
        <f aca="false">SUM(C147:I147)</f>
        <v>1984</v>
      </c>
      <c r="K147" s="0" t="s">
        <v>31</v>
      </c>
      <c r="M147" s="0" t="n">
        <f aca="false">IF($K147="A",($H147+$G147),IF($K147="B",($H147+$G147),IF($K147="C",0.8*($H147+$G147),0.66*($H147+$G147))))</f>
        <v>276.54</v>
      </c>
      <c r="N147" s="0" t="n">
        <f aca="false">ROUND(M147+$J147/4,0)</f>
        <v>773</v>
      </c>
      <c r="O147" s="0" t="n">
        <f aca="false">RANK(N147,$N$2:$N$161)</f>
        <v>28</v>
      </c>
      <c r="P147" s="0" t="n">
        <f aca="false">RANK(H147,$H$2:$H$161)</f>
        <v>11</v>
      </c>
      <c r="Q147" s="0" t="n">
        <f aca="false">RANK(D147,$D$2:$D$161)</f>
        <v>5</v>
      </c>
    </row>
    <row r="148" customFormat="false" ht="18.75" hidden="false" customHeight="false" outlineLevel="0" collapsed="false">
      <c r="A148" s="4" t="n">
        <v>96</v>
      </c>
      <c r="B148" s="0" t="s">
        <v>164</v>
      </c>
      <c r="C148" s="0" t="n">
        <v>325</v>
      </c>
      <c r="D148" s="0" t="n">
        <v>145</v>
      </c>
      <c r="E148" s="0" t="n">
        <v>291</v>
      </c>
      <c r="F148" s="0" t="n">
        <v>194</v>
      </c>
      <c r="G148" s="0" t="n">
        <v>185</v>
      </c>
      <c r="H148" s="0" t="n">
        <v>198</v>
      </c>
      <c r="I148" s="0" t="n">
        <v>149</v>
      </c>
      <c r="J148" s="0" t="n">
        <f aca="false">SUM(C148:I148)</f>
        <v>1487</v>
      </c>
      <c r="K148" s="0" t="s">
        <v>15</v>
      </c>
      <c r="M148" s="0" t="n">
        <f aca="false">IF($K148="A",($H148+$G148),IF($K148="B",($H148+$G148),IF($K148="C",0.8*($H148+$G148),0.66*($H148+$G148))))</f>
        <v>306.4</v>
      </c>
      <c r="N148" s="0" t="n">
        <f aca="false">ROUND(M148+$J148/4,0)</f>
        <v>678</v>
      </c>
      <c r="O148" s="0" t="n">
        <f aca="false">RANK(N148,$N$2:$N$161)</f>
        <v>102</v>
      </c>
      <c r="P148" s="0" t="n">
        <f aca="false">RANK(H148,$H$2:$H$161)</f>
        <v>61</v>
      </c>
      <c r="Q148" s="0" t="n">
        <f aca="false">RANK(D148,$D$2:$D$161)</f>
        <v>112</v>
      </c>
    </row>
    <row r="149" customFormat="false" ht="18.75" hidden="false" customHeight="false" outlineLevel="0" collapsed="false">
      <c r="A149" s="8" t="n">
        <v>158</v>
      </c>
      <c r="B149" s="0" t="s">
        <v>165</v>
      </c>
      <c r="C149" s="0" t="n">
        <v>242</v>
      </c>
      <c r="D149" s="0" t="n">
        <v>245</v>
      </c>
      <c r="E149" s="0" t="n">
        <v>194</v>
      </c>
      <c r="F149" s="0" t="n">
        <v>184</v>
      </c>
      <c r="G149" s="0" t="n">
        <v>204</v>
      </c>
      <c r="H149" s="0" t="n">
        <v>227</v>
      </c>
      <c r="I149" s="0" t="n">
        <v>250</v>
      </c>
      <c r="J149" s="0" t="n">
        <f aca="false">SUM(C149:I149)</f>
        <v>1546</v>
      </c>
      <c r="K149" s="0" t="s">
        <v>15</v>
      </c>
      <c r="M149" s="0" t="n">
        <f aca="false">IF($K149="A",($H149+$G149),IF($K149="B",($H149+$G149),IF($K149="C",0.8*($H149+$G149),0.66*($H149+$G149))))</f>
        <v>344.8</v>
      </c>
      <c r="N149" s="0" t="n">
        <f aca="false">ROUND(M149+$J149/4,0)</f>
        <v>731</v>
      </c>
      <c r="O149" s="0" t="n">
        <f aca="false">RANK(N149,$N$2:$N$161)</f>
        <v>63</v>
      </c>
      <c r="P149" s="0" t="n">
        <f aca="false">RANK(H149,$H$2:$H$161)</f>
        <v>21</v>
      </c>
      <c r="Q149" s="0" t="n">
        <f aca="false">RANK(D149,$D$2:$D$161)</f>
        <v>11</v>
      </c>
    </row>
    <row r="150" customFormat="false" ht="18.75" hidden="false" customHeight="false" outlineLevel="0" collapsed="false">
      <c r="A150" s="9" t="n">
        <v>107</v>
      </c>
      <c r="B150" s="0" t="s">
        <v>166</v>
      </c>
      <c r="C150" s="0" t="n">
        <v>359</v>
      </c>
      <c r="D150" s="0" t="n">
        <v>165</v>
      </c>
      <c r="E150" s="0" t="n">
        <v>301</v>
      </c>
      <c r="F150" s="0" t="n">
        <v>244</v>
      </c>
      <c r="G150" s="0" t="n">
        <v>165</v>
      </c>
      <c r="H150" s="0" t="n">
        <v>188</v>
      </c>
      <c r="I150" s="0" t="n">
        <v>159</v>
      </c>
      <c r="J150" s="0" t="n">
        <f aca="false">SUM(C150:I150)</f>
        <v>1581</v>
      </c>
      <c r="K150" s="0" t="s">
        <v>15</v>
      </c>
      <c r="M150" s="0" t="n">
        <f aca="false">IF($K150="A",($H150+$G150),IF($K150="B",($H150+$G150),IF($K150="C",0.8*($H150+$G150),0.66*($H150+$G150))))</f>
        <v>282.4</v>
      </c>
      <c r="N150" s="0" t="n">
        <f aca="false">ROUND(M150+$J150/4,0)</f>
        <v>678</v>
      </c>
      <c r="O150" s="0" t="n">
        <f aca="false">RANK(N150,$N$2:$N$161)</f>
        <v>102</v>
      </c>
      <c r="P150" s="0" t="n">
        <f aca="false">RANK(H150,$H$2:$H$161)</f>
        <v>72</v>
      </c>
      <c r="Q150" s="0" t="n">
        <f aca="false">RANK(D150,$D$2:$D$161)</f>
        <v>83</v>
      </c>
    </row>
    <row r="151" customFormat="false" ht="18.75" hidden="false" customHeight="false" outlineLevel="0" collapsed="false">
      <c r="A151" s="3" t="n">
        <v>125</v>
      </c>
      <c r="B151" s="0" t="s">
        <v>167</v>
      </c>
      <c r="C151" s="0" t="n">
        <v>185</v>
      </c>
      <c r="D151" s="0" t="n">
        <v>222</v>
      </c>
      <c r="E151" s="0" t="n">
        <v>98</v>
      </c>
      <c r="F151" s="0" t="n">
        <v>98</v>
      </c>
      <c r="G151" s="0" t="n">
        <v>245</v>
      </c>
      <c r="H151" s="0" t="n">
        <v>229</v>
      </c>
      <c r="I151" s="0" t="n">
        <v>246</v>
      </c>
      <c r="J151" s="0" t="n">
        <f aca="false">SUM(C151:I151)</f>
        <v>1323</v>
      </c>
      <c r="K151" s="0" t="s">
        <v>18</v>
      </c>
      <c r="M151" s="0" t="n">
        <f aca="false">IF($K151="A",($H151+$G151),IF($K151="B",($H151+$G151),IF($K151="C",0.8*($H151+$G151),0.66*($H151+$G151))))</f>
        <v>474</v>
      </c>
      <c r="N151" s="0" t="n">
        <f aca="false">ROUND(M151+$J151/4,0)</f>
        <v>805</v>
      </c>
      <c r="O151" s="0" t="n">
        <f aca="false">RANK(N151,$N$2:$N$161)</f>
        <v>10</v>
      </c>
      <c r="P151" s="0" t="n">
        <f aca="false">RANK(H151,$H$2:$H$161)</f>
        <v>18</v>
      </c>
      <c r="Q151" s="0" t="n">
        <f aca="false">RANK(D151,$D$2:$D$161)</f>
        <v>30</v>
      </c>
    </row>
    <row r="152" customFormat="false" ht="18.75" hidden="false" customHeight="false" outlineLevel="0" collapsed="false">
      <c r="A152" s="7" t="n">
        <v>128</v>
      </c>
      <c r="B152" s="0" t="s">
        <v>168</v>
      </c>
      <c r="C152" s="0" t="n">
        <v>322</v>
      </c>
      <c r="D152" s="0" t="n">
        <v>275</v>
      </c>
      <c r="E152" s="0" t="n">
        <v>184</v>
      </c>
      <c r="F152" s="0" t="n">
        <v>164</v>
      </c>
      <c r="G152" s="0" t="n">
        <v>214</v>
      </c>
      <c r="H152" s="0" t="n">
        <v>217</v>
      </c>
      <c r="I152" s="0" t="n">
        <v>250</v>
      </c>
      <c r="J152" s="0" t="n">
        <f aca="false">SUM(C152:I152)</f>
        <v>1626</v>
      </c>
      <c r="K152" s="0" t="s">
        <v>15</v>
      </c>
      <c r="M152" s="0" t="n">
        <f aca="false">IF($K152="A",($H152+$G152),IF($K152="B",($H152+$G152),IF($K152="C",0.8*($H152+$G152),0.66*($H152+$G152))))</f>
        <v>344.8</v>
      </c>
      <c r="N152" s="0" t="n">
        <f aca="false">ROUND(M152+$J152/4,0)</f>
        <v>751</v>
      </c>
      <c r="O152" s="0" t="n">
        <f aca="false">RANK(N152,$N$2:$N$161)</f>
        <v>40</v>
      </c>
      <c r="P152" s="0" t="n">
        <f aca="false">RANK(H152,$H$2:$H$161)</f>
        <v>41</v>
      </c>
      <c r="Q152" s="0" t="n">
        <f aca="false">RANK(D152,$D$2:$D$161)</f>
        <v>9</v>
      </c>
    </row>
    <row r="153" customFormat="false" ht="18.75" hidden="false" customHeight="false" outlineLevel="0" collapsed="false">
      <c r="A153" s="9" t="n">
        <v>79</v>
      </c>
      <c r="B153" s="0" t="s">
        <v>169</v>
      </c>
      <c r="C153" s="0" t="n">
        <v>311</v>
      </c>
      <c r="D153" s="0" t="n">
        <v>277</v>
      </c>
      <c r="E153" s="0" t="n">
        <v>165</v>
      </c>
      <c r="F153" s="0" t="n">
        <v>190</v>
      </c>
      <c r="G153" s="0" t="n">
        <v>176</v>
      </c>
      <c r="H153" s="0" t="n">
        <v>235</v>
      </c>
      <c r="I153" s="0" t="n">
        <v>202</v>
      </c>
      <c r="J153" s="0" t="n">
        <f aca="false">SUM(C153:I153)</f>
        <v>1556</v>
      </c>
      <c r="K153" s="0" t="s">
        <v>15</v>
      </c>
      <c r="M153" s="0" t="n">
        <f aca="false">IF($K153="A",($H153+$G153),IF($K153="B",($H153+$G153),IF($K153="C",0.8*($H153+$G153),0.66*($H153+$G153))))</f>
        <v>328.8</v>
      </c>
      <c r="N153" s="0" t="n">
        <f aca="false">ROUND(M153+$J153/4,0)</f>
        <v>718</v>
      </c>
      <c r="O153" s="0" t="n">
        <f aca="false">RANK(N153,$N$2:$N$161)</f>
        <v>74</v>
      </c>
      <c r="P153" s="0" t="n">
        <f aca="false">RANK(H153,$H$2:$H$161)</f>
        <v>17</v>
      </c>
      <c r="Q153" s="0" t="n">
        <f aca="false">RANK(D153,$D$2:$D$161)</f>
        <v>8</v>
      </c>
    </row>
    <row r="154" customFormat="false" ht="18.75" hidden="false" customHeight="false" outlineLevel="0" collapsed="false">
      <c r="A154" s="3" t="n">
        <v>23</v>
      </c>
      <c r="B154" s="0" t="s">
        <v>170</v>
      </c>
      <c r="C154" s="0" t="n">
        <v>315</v>
      </c>
      <c r="D154" s="0" t="n">
        <v>171</v>
      </c>
      <c r="E154" s="0" t="n">
        <v>192</v>
      </c>
      <c r="F154" s="0" t="n">
        <v>137</v>
      </c>
      <c r="G154" s="0" t="n">
        <v>128</v>
      </c>
      <c r="H154" s="0" t="n">
        <v>216</v>
      </c>
      <c r="I154" s="0" t="n">
        <v>207</v>
      </c>
      <c r="J154" s="0" t="n">
        <f aca="false">SUM(C154:I154)</f>
        <v>1366</v>
      </c>
      <c r="K154" s="0" t="s">
        <v>31</v>
      </c>
      <c r="M154" s="0" t="n">
        <f aca="false">IF($K154="A",($H154+$G154),IF($K154="B",($H154+$G154),IF($K154="C",0.8*($H154+$G154),0.66*($H154+$G154))))</f>
        <v>227.04</v>
      </c>
      <c r="N154" s="0" t="n">
        <f aca="false">ROUND(M154+$J154/4,0)</f>
        <v>569</v>
      </c>
      <c r="O154" s="0" t="n">
        <f aca="false">RANK(N154,$N$2:$N$161)</f>
        <v>154</v>
      </c>
      <c r="P154" s="0" t="n">
        <f aca="false">RANK(H154,$H$2:$H$161)</f>
        <v>45</v>
      </c>
      <c r="Q154" s="0" t="n">
        <f aca="false">RANK(D154,$D$2:$D$161)</f>
        <v>78</v>
      </c>
    </row>
    <row r="155" customFormat="false" ht="18.75" hidden="false" customHeight="false" outlineLevel="0" collapsed="false">
      <c r="A155" s="6" t="n">
        <v>139</v>
      </c>
      <c r="B155" s="0" t="s">
        <v>171</v>
      </c>
      <c r="C155" s="0" t="n">
        <v>193</v>
      </c>
      <c r="D155" s="0" t="n">
        <v>142</v>
      </c>
      <c r="E155" s="0" t="n">
        <v>215</v>
      </c>
      <c r="F155" s="0" t="n">
        <v>196</v>
      </c>
      <c r="G155" s="0" t="n">
        <v>190</v>
      </c>
      <c r="H155" s="0" t="n">
        <v>172</v>
      </c>
      <c r="I155" s="0" t="n">
        <v>167</v>
      </c>
      <c r="J155" s="0" t="n">
        <f aca="false">SUM(C155:I155)</f>
        <v>1275</v>
      </c>
      <c r="K155" s="0" t="s">
        <v>18</v>
      </c>
      <c r="M155" s="0" t="n">
        <f aca="false">IF($K155="A",($H155+$G155),IF($K155="B",($H155+$G155),IF($K155="C",0.8*($H155+$G155),0.66*($H155+$G155))))</f>
        <v>362</v>
      </c>
      <c r="N155" s="0" t="n">
        <f aca="false">ROUND(M155+$J155/4,0)</f>
        <v>681</v>
      </c>
      <c r="O155" s="0" t="n">
        <f aca="false">RANK(N155,$N$2:$N$161)</f>
        <v>98</v>
      </c>
      <c r="P155" s="0" t="n">
        <f aca="false">RANK(H155,$H$2:$H$161)</f>
        <v>98</v>
      </c>
      <c r="Q155" s="0" t="n">
        <f aca="false">RANK(D155,$D$2:$D$161)</f>
        <v>124</v>
      </c>
    </row>
    <row r="156" customFormat="false" ht="18.75" hidden="false" customHeight="false" outlineLevel="0" collapsed="false">
      <c r="A156" s="6" t="n">
        <v>138</v>
      </c>
      <c r="B156" s="0" t="s">
        <v>172</v>
      </c>
      <c r="C156" s="0" t="n">
        <v>198</v>
      </c>
      <c r="D156" s="0" t="n">
        <v>130</v>
      </c>
      <c r="E156" s="0" t="n">
        <v>221</v>
      </c>
      <c r="F156" s="0" t="n">
        <v>214</v>
      </c>
      <c r="G156" s="0" t="n">
        <v>189</v>
      </c>
      <c r="H156" s="0" t="n">
        <v>161</v>
      </c>
      <c r="I156" s="0" t="n">
        <v>154</v>
      </c>
      <c r="J156" s="0" t="n">
        <f aca="false">SUM(C156:I156)</f>
        <v>1267</v>
      </c>
      <c r="K156" s="0" t="s">
        <v>18</v>
      </c>
      <c r="M156" s="0" t="n">
        <f aca="false">IF($K156="A",($H156+$G156),IF($K156="B",($H156+$G156),IF($K156="C",0.8*($H156+$G156),0.66*($H156+$G156))))</f>
        <v>350</v>
      </c>
      <c r="N156" s="0" t="n">
        <f aca="false">ROUND(M156+$J156/4,0)</f>
        <v>667</v>
      </c>
      <c r="O156" s="0" t="n">
        <f aca="false">RANK(N156,$N$2:$N$161)</f>
        <v>113</v>
      </c>
      <c r="P156" s="0" t="n">
        <f aca="false">RANK(H156,$H$2:$H$161)</f>
        <v>117</v>
      </c>
      <c r="Q156" s="0" t="n">
        <f aca="false">RANK(D156,$D$2:$D$161)</f>
        <v>139</v>
      </c>
    </row>
    <row r="157" customFormat="false" ht="18.75" hidden="false" customHeight="false" outlineLevel="0" collapsed="false">
      <c r="A157" s="3" t="n">
        <v>76</v>
      </c>
      <c r="B157" s="0" t="s">
        <v>173</v>
      </c>
      <c r="C157" s="0" t="n">
        <v>200</v>
      </c>
      <c r="D157" s="0" t="n">
        <v>241</v>
      </c>
      <c r="E157" s="0" t="n">
        <v>146</v>
      </c>
      <c r="F157" s="0" t="n">
        <v>177</v>
      </c>
      <c r="G157" s="0" t="n">
        <v>196</v>
      </c>
      <c r="H157" s="0" t="n">
        <v>238</v>
      </c>
      <c r="I157" s="0" t="n">
        <v>198</v>
      </c>
      <c r="J157" s="0" t="n">
        <f aca="false">SUM(C157:I157)</f>
        <v>1396</v>
      </c>
      <c r="K157" s="0" t="s">
        <v>18</v>
      </c>
      <c r="M157" s="0" t="n">
        <f aca="false">IF($K157="A",($H157+$G157),IF($K157="B",($H157+$G157),IF($K157="C",0.8*($H157+$G157),0.66*($H157+$G157))))</f>
        <v>434</v>
      </c>
      <c r="N157" s="0" t="n">
        <f aca="false">ROUND(M157+$J157/4,0)</f>
        <v>783</v>
      </c>
      <c r="O157" s="0" t="n">
        <f aca="false">RANK(N157,$N$2:$N$161)</f>
        <v>21</v>
      </c>
      <c r="P157" s="0" t="n">
        <f aca="false">RANK(H157,$H$2:$H$161)</f>
        <v>14</v>
      </c>
      <c r="Q157" s="0" t="n">
        <f aca="false">RANK(D157,$D$2:$D$161)</f>
        <v>17</v>
      </c>
    </row>
    <row r="158" customFormat="false" ht="18.75" hidden="false" customHeight="false" outlineLevel="0" collapsed="false">
      <c r="A158" s="3" t="n">
        <v>65</v>
      </c>
      <c r="B158" s="0" t="s">
        <v>174</v>
      </c>
      <c r="C158" s="0" t="n">
        <v>219</v>
      </c>
      <c r="D158" s="0" t="n">
        <v>182</v>
      </c>
      <c r="E158" s="0" t="n">
        <v>195</v>
      </c>
      <c r="F158" s="0" t="n">
        <v>186</v>
      </c>
      <c r="G158" s="0" t="n">
        <v>216</v>
      </c>
      <c r="H158" s="0" t="n">
        <v>187</v>
      </c>
      <c r="I158" s="0" t="n">
        <v>187</v>
      </c>
      <c r="J158" s="0" t="n">
        <f aca="false">SUM(C158:I158)</f>
        <v>1372</v>
      </c>
      <c r="K158" s="0" t="s">
        <v>18</v>
      </c>
      <c r="M158" s="0" t="n">
        <f aca="false">IF($K158="A",($H158+$G158),IF($K158="B",($H158+$G158),IF($K158="C",0.8*($H158+$G158),0.66*($H158+$G158))))</f>
        <v>403</v>
      </c>
      <c r="N158" s="0" t="n">
        <f aca="false">ROUND(M158+$J158/4,0)</f>
        <v>746</v>
      </c>
      <c r="O158" s="0" t="n">
        <f aca="false">RANK(N158,$N$2:$N$161)</f>
        <v>43</v>
      </c>
      <c r="P158" s="0" t="n">
        <f aca="false">RANK(H158,$H$2:$H$161)</f>
        <v>79</v>
      </c>
      <c r="Q158" s="0" t="n">
        <f aca="false">RANK(D158,$D$2:$D$161)</f>
        <v>62</v>
      </c>
    </row>
    <row r="159" customFormat="false" ht="18.75" hidden="false" customHeight="false" outlineLevel="0" collapsed="false">
      <c r="A159" s="4" t="n">
        <v>75</v>
      </c>
      <c r="B159" s="0" t="s">
        <v>175</v>
      </c>
      <c r="C159" s="0" t="n">
        <v>257</v>
      </c>
      <c r="D159" s="0" t="n">
        <v>222</v>
      </c>
      <c r="E159" s="0" t="n">
        <v>166</v>
      </c>
      <c r="F159" s="0" t="n">
        <v>196</v>
      </c>
      <c r="G159" s="0" t="n">
        <v>156</v>
      </c>
      <c r="H159" s="0" t="n">
        <v>248</v>
      </c>
      <c r="I159" s="0" t="n">
        <v>189</v>
      </c>
      <c r="J159" s="0" t="n">
        <f aca="false">SUM(C159:I159)</f>
        <v>1434</v>
      </c>
      <c r="K159" s="0" t="s">
        <v>15</v>
      </c>
      <c r="M159" s="0" t="n">
        <f aca="false">IF($K159="A",($H159+$G159),IF($K159="B",($H159+$G159),IF($K159="C",0.8*($H159+$G159),0.66*($H159+$G159))))</f>
        <v>323.2</v>
      </c>
      <c r="N159" s="0" t="n">
        <f aca="false">ROUND(M159+$J159/4,0)</f>
        <v>682</v>
      </c>
      <c r="O159" s="0" t="n">
        <f aca="false">RANK(N159,$N$2:$N$161)</f>
        <v>96</v>
      </c>
      <c r="P159" s="0" t="n">
        <f aca="false">RANK(H159,$H$2:$H$161)</f>
        <v>7</v>
      </c>
      <c r="Q159" s="0" t="n">
        <f aca="false">RANK(D159,$D$2:$D$161)</f>
        <v>30</v>
      </c>
    </row>
    <row r="160" customFormat="false" ht="18.75" hidden="false" customHeight="false" outlineLevel="0" collapsed="false">
      <c r="A160" s="9" t="n">
        <v>106</v>
      </c>
      <c r="B160" s="0" t="s">
        <v>176</v>
      </c>
      <c r="C160" s="0" t="n">
        <v>368</v>
      </c>
      <c r="D160" s="0" t="n">
        <v>155</v>
      </c>
      <c r="E160" s="0" t="n">
        <v>311</v>
      </c>
      <c r="F160" s="0" t="n">
        <v>263</v>
      </c>
      <c r="G160" s="0" t="n">
        <v>155</v>
      </c>
      <c r="H160" s="0" t="n">
        <v>178</v>
      </c>
      <c r="I160" s="0" t="n">
        <v>149</v>
      </c>
      <c r="J160" s="0" t="n">
        <f aca="false">SUM(C160:I160)</f>
        <v>1579</v>
      </c>
      <c r="K160" s="0" t="s">
        <v>15</v>
      </c>
      <c r="M160" s="0" t="n">
        <f aca="false">IF($K160="A",($H160+$G160),IF($K160="B",($H160+$G160),IF($K160="C",0.8*($H160+$G160),0.66*($H160+$G160))))</f>
        <v>266.4</v>
      </c>
      <c r="N160" s="0" t="n">
        <f aca="false">ROUND(M160+$J160/4,0)</f>
        <v>661</v>
      </c>
      <c r="O160" s="0" t="n">
        <f aca="false">RANK(N160,$N$2:$N$161)</f>
        <v>116</v>
      </c>
      <c r="P160" s="0" t="n">
        <f aca="false">RANK(H160,$H$2:$H$161)</f>
        <v>87</v>
      </c>
      <c r="Q160" s="0" t="n">
        <f aca="false">RANK(D160,$D$2:$D$161)</f>
        <v>98</v>
      </c>
    </row>
    <row r="161" customFormat="false" ht="18.75" hidden="false" customHeight="false" outlineLevel="0" collapsed="false">
      <c r="A161" s="5" t="n">
        <v>117</v>
      </c>
      <c r="B161" s="0" t="s">
        <v>177</v>
      </c>
      <c r="C161" s="0" t="n">
        <v>350</v>
      </c>
      <c r="D161" s="0" t="n">
        <v>240</v>
      </c>
      <c r="E161" s="0" t="n">
        <v>280</v>
      </c>
      <c r="F161" s="0" t="n">
        <v>200</v>
      </c>
      <c r="G161" s="0" t="n">
        <v>220</v>
      </c>
      <c r="H161" s="0" t="n">
        <v>237</v>
      </c>
      <c r="I161" s="0" t="n">
        <v>230</v>
      </c>
      <c r="J161" s="0" t="n">
        <f aca="false">SUM(C161:I161)</f>
        <v>1757</v>
      </c>
      <c r="K161" s="0" t="s">
        <v>31</v>
      </c>
      <c r="M161" s="0" t="n">
        <f aca="false">IF($K161="A",($H161+$G161),IF($K161="B",($H161+$G161),IF($K161="C",0.8*($H161+$G161),0.66*($H161+$G161))))</f>
        <v>301.62</v>
      </c>
      <c r="N161" s="0" t="n">
        <f aca="false">ROUND(M161+$J161/4,0)</f>
        <v>741</v>
      </c>
      <c r="O161" s="0" t="n">
        <f aca="false">RANK(N161,$N$2:$N$161)</f>
        <v>49</v>
      </c>
      <c r="P161" s="0" t="n">
        <f aca="false">RANK(H161,$H$2:$H$161)</f>
        <v>15</v>
      </c>
      <c r="Q161" s="0" t="n">
        <f aca="false">RANK(D161,$D$2:$D$161)</f>
        <v>19</v>
      </c>
    </row>
    <row r="163" customFormat="false" ht="18.75" hidden="false" customHeight="false" outlineLevel="0" collapsed="false">
      <c r="K163" s="6" t="s">
        <v>178</v>
      </c>
      <c r="L163" s="3" t="s">
        <v>179</v>
      </c>
      <c r="M163" s="4" t="s">
        <v>180</v>
      </c>
      <c r="N163" s="8" t="s">
        <v>181</v>
      </c>
      <c r="O163" s="9" t="s">
        <v>182</v>
      </c>
      <c r="P163" s="7" t="s">
        <v>183</v>
      </c>
      <c r="Q163" s="5" t="s">
        <v>184</v>
      </c>
      <c r="R163" s="10"/>
    </row>
    <row r="167" customFormat="false" ht="18.75" hidden="false" customHeight="false" outlineLevel="0" collapsed="false">
      <c r="B167" s="0" t="s">
        <v>60</v>
      </c>
    </row>
    <row r="168" customFormat="false" ht="18.75" hidden="false" customHeight="false" outlineLevel="0" collapsed="false">
      <c r="B168" s="0" t="s">
        <v>106</v>
      </c>
    </row>
    <row r="169" customFormat="false" ht="18.75" hidden="false" customHeight="false" outlineLevel="0" collapsed="false">
      <c r="B169" s="0" t="s">
        <v>58</v>
      </c>
    </row>
    <row r="170" customFormat="false" ht="18.75" hidden="false" customHeight="false" outlineLevel="0" collapsed="false">
      <c r="B170" s="0" t="s">
        <v>90</v>
      </c>
    </row>
  </sheetData>
  <autoFilter ref="A1:K1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69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A1" activeCellId="0" sqref="A1"/>
    </sheetView>
  </sheetViews>
  <sheetFormatPr defaultColWidth="8.34765625" defaultRowHeight="18.75" zeroHeight="false" outlineLevelRow="0" outlineLevelCol="0"/>
  <cols>
    <col collapsed="false" customWidth="true" hidden="false" outlineLevel="0" max="1" min="1" style="0" width="13.5"/>
    <col collapsed="false" customWidth="true" hidden="false" outlineLevel="0" max="2" min="2" style="0" width="20"/>
    <col collapsed="false" customWidth="true" hidden="false" outlineLevel="0" max="8" min="3" style="0" width="9"/>
    <col collapsed="false" customWidth="true" hidden="false" outlineLevel="0" max="9" min="9" style="0" width="14.51"/>
    <col collapsed="false" customWidth="true" hidden="false" outlineLevel="0" max="12" min="11" style="0" width="9"/>
    <col collapsed="false" customWidth="true" hidden="false" outlineLevel="0" max="13" min="13" style="0" width="10.13"/>
    <col collapsed="false" customWidth="true" hidden="false" outlineLevel="0" max="14" min="14" style="0" width="13.87"/>
    <col collapsed="false" customWidth="true" hidden="false" outlineLevel="0" max="15" min="15" style="0" width="7.75"/>
  </cols>
  <sheetData>
    <row r="1" customFormat="false" ht="37.5" hidden="false" customHeight="true" outlineLevel="0" collapsed="false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K1" s="12" t="s">
        <v>10</v>
      </c>
      <c r="L1" s="12"/>
      <c r="M1" s="13" t="s">
        <v>185</v>
      </c>
      <c r="N1" s="13" t="s">
        <v>186</v>
      </c>
      <c r="O1" s="13" t="s">
        <v>187</v>
      </c>
      <c r="P1" s="12" t="s">
        <v>9</v>
      </c>
    </row>
    <row r="2" customFormat="false" ht="18.75" hidden="false" customHeight="false" outlineLevel="0" collapsed="false">
      <c r="A2" s="7" t="n">
        <v>1</v>
      </c>
      <c r="B2" s="0" t="s">
        <v>67</v>
      </c>
      <c r="C2" s="0" t="n">
        <v>195</v>
      </c>
      <c r="D2" s="0" t="n">
        <v>157</v>
      </c>
      <c r="E2" s="0" t="n">
        <v>215</v>
      </c>
      <c r="F2" s="0" t="n">
        <v>166</v>
      </c>
      <c r="G2" s="0" t="n">
        <v>175</v>
      </c>
      <c r="H2" s="0" t="n">
        <v>209</v>
      </c>
      <c r="I2" s="0" t="n">
        <v>190</v>
      </c>
      <c r="K2" s="0" t="s">
        <v>18</v>
      </c>
      <c r="M2" s="0" t="n">
        <f aca="false">IF(K2="A",(E2+G2),IF(K2="B",(E2+G2),IF(K2="C",0.8*(E2+G2),0.66*(E2+G2))))</f>
        <v>390</v>
      </c>
      <c r="N2" s="0" t="n">
        <f aca="false">ROUND(M2+P2/4,0)</f>
        <v>717</v>
      </c>
      <c r="O2" s="0" t="n">
        <f aca="false">RANK(N2,$N$2:$N$161)</f>
        <v>94</v>
      </c>
      <c r="P2" s="0" t="n">
        <f aca="false">SUM(C2:I2)</f>
        <v>1307</v>
      </c>
    </row>
    <row r="3" customFormat="false" ht="18.75" hidden="false" customHeight="false" outlineLevel="0" collapsed="false">
      <c r="A3" s="9" t="n">
        <v>2</v>
      </c>
      <c r="B3" s="0" t="s">
        <v>93</v>
      </c>
      <c r="C3" s="0" t="n">
        <v>176</v>
      </c>
      <c r="D3" s="0" t="n">
        <v>171</v>
      </c>
      <c r="E3" s="0" t="n">
        <v>206</v>
      </c>
      <c r="F3" s="0" t="n">
        <v>141</v>
      </c>
      <c r="G3" s="0" t="n">
        <v>204</v>
      </c>
      <c r="H3" s="0" t="n">
        <v>223</v>
      </c>
      <c r="I3" s="0" t="n">
        <v>228</v>
      </c>
      <c r="K3" s="0" t="s">
        <v>18</v>
      </c>
      <c r="M3" s="0" t="n">
        <f aca="false">IF(K3="A",(E3+G3),IF(K3="B",(E3+G3),IF(K3="C",0.8*(E3+G3),0.66*(E3+G3))))</f>
        <v>410</v>
      </c>
      <c r="N3" s="0" t="n">
        <f aca="false">ROUND(M3+P3/4,0)</f>
        <v>747</v>
      </c>
      <c r="O3" s="0" t="n">
        <f aca="false">RANK(N3,$N$2:$N$161)</f>
        <v>69</v>
      </c>
      <c r="P3" s="0" t="n">
        <f aca="false">SUM(C3:I3)</f>
        <v>1349</v>
      </c>
    </row>
    <row r="4" customFormat="false" ht="18.75" hidden="false" customHeight="false" outlineLevel="0" collapsed="false">
      <c r="A4" s="8" t="n">
        <v>3</v>
      </c>
      <c r="B4" s="0" t="s">
        <v>120</v>
      </c>
      <c r="C4" s="0" t="n">
        <v>155</v>
      </c>
      <c r="D4" s="0" t="n">
        <v>177</v>
      </c>
      <c r="E4" s="0" t="n">
        <v>195</v>
      </c>
      <c r="F4" s="0" t="n">
        <v>486</v>
      </c>
      <c r="G4" s="0" t="n">
        <v>235</v>
      </c>
      <c r="H4" s="0" t="n">
        <v>219</v>
      </c>
      <c r="I4" s="0" t="n">
        <v>240</v>
      </c>
      <c r="K4" s="0" t="s">
        <v>15</v>
      </c>
      <c r="M4" s="0" t="n">
        <f aca="false">IF(K4="A",(E4+G4),IF(K4="B",(E4+G4),IF(K4="C",0.8*(E4+G4),0.66*(E4+G4))))</f>
        <v>344</v>
      </c>
      <c r="N4" s="0" t="n">
        <f aca="false">ROUND(M4+P4/4,0)</f>
        <v>771</v>
      </c>
      <c r="O4" s="0" t="n">
        <f aca="false">RANK(N4,$N$2:$N$161)</f>
        <v>49</v>
      </c>
      <c r="P4" s="0" t="n">
        <f aca="false">SUM(C4:I4)</f>
        <v>1707</v>
      </c>
    </row>
    <row r="5" customFormat="false" ht="18.75" hidden="false" customHeight="false" outlineLevel="0" collapsed="false">
      <c r="A5" s="9" t="n">
        <v>4</v>
      </c>
      <c r="B5" s="0" t="s">
        <v>52</v>
      </c>
      <c r="C5" s="0" t="n">
        <v>202</v>
      </c>
      <c r="D5" s="0" t="n">
        <v>117</v>
      </c>
      <c r="E5" s="0" t="n">
        <v>234</v>
      </c>
      <c r="F5" s="0" t="n">
        <v>226</v>
      </c>
      <c r="G5" s="0" t="n">
        <v>195</v>
      </c>
      <c r="H5" s="0" t="n">
        <v>169</v>
      </c>
      <c r="I5" s="0" t="n">
        <v>130</v>
      </c>
      <c r="K5" s="0" t="s">
        <v>18</v>
      </c>
      <c r="M5" s="0" t="n">
        <f aca="false">IF(K5="A",(E5+G5),IF(K5="B",(E5+G5),IF(K5="C",0.8*(E5+G5),0.66*(E5+G5))))</f>
        <v>429</v>
      </c>
      <c r="N5" s="0" t="n">
        <f aca="false">ROUND(M5+P5/4,0)</f>
        <v>747</v>
      </c>
      <c r="O5" s="0" t="n">
        <f aca="false">RANK(N5,$N$2:$N$161)</f>
        <v>69</v>
      </c>
      <c r="P5" s="0" t="n">
        <f aca="false">SUM(C5:I5)</f>
        <v>1273</v>
      </c>
    </row>
    <row r="6" customFormat="false" ht="18.75" hidden="false" customHeight="false" outlineLevel="0" collapsed="false">
      <c r="A6" s="9" t="n">
        <v>5</v>
      </c>
      <c r="B6" s="0" t="s">
        <v>51</v>
      </c>
      <c r="C6" s="0" t="n">
        <v>202</v>
      </c>
      <c r="D6" s="0" t="n">
        <v>107</v>
      </c>
      <c r="E6" s="0" t="n">
        <v>254</v>
      </c>
      <c r="F6" s="0" t="n">
        <v>226</v>
      </c>
      <c r="G6" s="0" t="n">
        <v>195</v>
      </c>
      <c r="H6" s="0" t="n">
        <v>159</v>
      </c>
      <c r="I6" s="0" t="n">
        <v>125</v>
      </c>
      <c r="K6" s="0" t="s">
        <v>18</v>
      </c>
      <c r="M6" s="0" t="n">
        <f aca="false">IF(K6="A",(E6+G6),IF(K6="B",(E6+G6),IF(K6="C",0.8*(E6+G6),0.66*(E6+G6))))</f>
        <v>449</v>
      </c>
      <c r="N6" s="0" t="n">
        <f aca="false">ROUND(M6+P6/4,0)</f>
        <v>766</v>
      </c>
      <c r="O6" s="0" t="n">
        <f aca="false">RANK(N6,$N$2:$N$161)</f>
        <v>55</v>
      </c>
      <c r="P6" s="0" t="n">
        <f aca="false">SUM(C6:I6)</f>
        <v>1268</v>
      </c>
    </row>
    <row r="7" customFormat="false" ht="18.75" hidden="false" customHeight="false" outlineLevel="0" collapsed="false">
      <c r="A7" s="5" t="n">
        <v>6</v>
      </c>
      <c r="B7" s="0" t="s">
        <v>54</v>
      </c>
      <c r="C7" s="0" t="n">
        <v>202</v>
      </c>
      <c r="D7" s="0" t="n">
        <v>212</v>
      </c>
      <c r="E7" s="0" t="n">
        <v>156</v>
      </c>
      <c r="F7" s="0" t="n">
        <v>226</v>
      </c>
      <c r="G7" s="0" t="n">
        <v>195</v>
      </c>
      <c r="H7" s="0" t="n">
        <v>229</v>
      </c>
      <c r="I7" s="0" t="n">
        <v>178</v>
      </c>
      <c r="K7" s="0" t="s">
        <v>18</v>
      </c>
      <c r="M7" s="0" t="n">
        <f aca="false">IF(K7="A",(E7+G7),IF(K7="B",(E7+G7),IF(K7="C",0.8*(E7+G7),0.66*(E7+G7))))</f>
        <v>351</v>
      </c>
      <c r="N7" s="0" t="n">
        <f aca="false">ROUND(M7+P7/4,0)</f>
        <v>701</v>
      </c>
      <c r="O7" s="0" t="n">
        <f aca="false">RANK(N7,$N$2:$N$161)</f>
        <v>106</v>
      </c>
      <c r="P7" s="0" t="n">
        <f aca="false">SUM(C7:I7)</f>
        <v>1398</v>
      </c>
    </row>
    <row r="8" customFormat="false" ht="18.75" hidden="false" customHeight="false" outlineLevel="0" collapsed="false">
      <c r="A8" s="8" t="n">
        <v>7</v>
      </c>
      <c r="B8" s="0" t="s">
        <v>74</v>
      </c>
      <c r="C8" s="0" t="n">
        <v>214</v>
      </c>
      <c r="D8" s="0" t="n">
        <v>107</v>
      </c>
      <c r="E8" s="0" t="n">
        <v>234</v>
      </c>
      <c r="F8" s="0" t="n">
        <v>231</v>
      </c>
      <c r="G8" s="0" t="n">
        <v>215</v>
      </c>
      <c r="H8" s="0" t="n">
        <v>159</v>
      </c>
      <c r="I8" s="0" t="n">
        <v>160</v>
      </c>
      <c r="K8" s="0" t="s">
        <v>18</v>
      </c>
      <c r="M8" s="0" t="n">
        <f aca="false">IF(K8="A",(E8+G8),IF(K8="B",(E8+G8),IF(K8="C",0.8*(E8+G8),0.66*(E8+G8))))</f>
        <v>449</v>
      </c>
      <c r="N8" s="0" t="n">
        <f aca="false">ROUND(M8+P8/4,0)</f>
        <v>779</v>
      </c>
      <c r="O8" s="0" t="n">
        <f aca="false">RANK(N8,$N$2:$N$161)</f>
        <v>40</v>
      </c>
      <c r="P8" s="0" t="n">
        <f aca="false">SUM(C8:I8)</f>
        <v>1320</v>
      </c>
    </row>
    <row r="9" customFormat="false" ht="18.75" hidden="false" customHeight="false" outlineLevel="0" collapsed="false">
      <c r="A9" s="9" t="n">
        <v>8</v>
      </c>
      <c r="B9" s="0" t="s">
        <v>53</v>
      </c>
      <c r="C9" s="0" t="n">
        <v>232</v>
      </c>
      <c r="D9" s="0" t="n">
        <v>97</v>
      </c>
      <c r="E9" s="0" t="n">
        <v>261</v>
      </c>
      <c r="F9" s="0" t="n">
        <v>236</v>
      </c>
      <c r="G9" s="0" t="n">
        <v>175</v>
      </c>
      <c r="H9" s="0" t="n">
        <v>149</v>
      </c>
      <c r="I9" s="0" t="n">
        <v>145</v>
      </c>
      <c r="K9" s="0" t="s">
        <v>18</v>
      </c>
      <c r="M9" s="0" t="n">
        <f aca="false">IF(K9="A",(E9+G9),IF(K9="B",(E9+G9),IF(K9="C",0.8*(E9+G9),0.66*(E9+G9))))</f>
        <v>436</v>
      </c>
      <c r="N9" s="0" t="n">
        <f aca="false">ROUND(M9+P9/4,0)</f>
        <v>760</v>
      </c>
      <c r="O9" s="0" t="n">
        <f aca="false">RANK(N9,$N$2:$N$161)</f>
        <v>56</v>
      </c>
      <c r="P9" s="0" t="n">
        <f aca="false">SUM(C9:I9)</f>
        <v>1295</v>
      </c>
    </row>
    <row r="10" customFormat="false" ht="18.75" hidden="false" customHeight="false" outlineLevel="0" collapsed="false">
      <c r="A10" s="7" t="n">
        <v>9</v>
      </c>
      <c r="B10" s="0" t="s">
        <v>61</v>
      </c>
      <c r="C10" s="0" t="n">
        <v>227</v>
      </c>
      <c r="D10" s="0" t="n">
        <v>216</v>
      </c>
      <c r="E10" s="0" t="n">
        <v>176</v>
      </c>
      <c r="F10" s="0" t="n">
        <v>226</v>
      </c>
      <c r="G10" s="0" t="n">
        <v>185</v>
      </c>
      <c r="H10" s="0" t="n">
        <v>219</v>
      </c>
      <c r="I10" s="0" t="n">
        <v>193</v>
      </c>
      <c r="K10" s="0" t="s">
        <v>18</v>
      </c>
      <c r="M10" s="0" t="n">
        <f aca="false">IF(K10="A",(E10+G10),IF(K10="B",(E10+G10),IF(K10="C",0.8*(E10+G10),0.66*(E10+G10))))</f>
        <v>361</v>
      </c>
      <c r="N10" s="0" t="n">
        <f aca="false">ROUND(M10+P10/4,0)</f>
        <v>722</v>
      </c>
      <c r="O10" s="0" t="n">
        <f aca="false">RANK(N10,$N$2:$N$161)</f>
        <v>89</v>
      </c>
      <c r="P10" s="0" t="n">
        <f aca="false">SUM(C10:I10)</f>
        <v>1442</v>
      </c>
    </row>
    <row r="11" customFormat="false" ht="18.75" hidden="false" customHeight="false" outlineLevel="0" collapsed="false">
      <c r="A11" s="7" t="n">
        <v>10</v>
      </c>
      <c r="B11" s="0" t="s">
        <v>29</v>
      </c>
      <c r="C11" s="0" t="n">
        <v>237</v>
      </c>
      <c r="D11" s="0" t="n">
        <v>144</v>
      </c>
      <c r="E11" s="0" t="n">
        <v>194</v>
      </c>
      <c r="F11" s="0" t="n">
        <v>243</v>
      </c>
      <c r="G11" s="0" t="n">
        <v>195</v>
      </c>
      <c r="H11" s="0" t="n">
        <v>148</v>
      </c>
      <c r="I11" s="0" t="n">
        <v>149</v>
      </c>
      <c r="K11" s="0" t="s">
        <v>18</v>
      </c>
      <c r="M11" s="0" t="n">
        <f aca="false">IF(K11="A",(E11+G11),IF(K11="B",(E11+G11),IF(K11="C",0.8*(E11+G11),0.66*(E11+G11))))</f>
        <v>389</v>
      </c>
      <c r="N11" s="0" t="n">
        <f aca="false">ROUND(M11+P11/4,0)</f>
        <v>717</v>
      </c>
      <c r="O11" s="0" t="n">
        <f aca="false">RANK(N11,$N$2:$N$161)</f>
        <v>94</v>
      </c>
      <c r="P11" s="0" t="n">
        <f aca="false">SUM(C11:I11)</f>
        <v>1310</v>
      </c>
    </row>
    <row r="12" customFormat="false" ht="18.75" hidden="false" customHeight="false" outlineLevel="0" collapsed="false">
      <c r="A12" s="5" t="n">
        <v>11</v>
      </c>
      <c r="B12" s="0" t="s">
        <v>126</v>
      </c>
      <c r="C12" s="0" t="n">
        <v>188</v>
      </c>
      <c r="D12" s="0" t="n">
        <v>191</v>
      </c>
      <c r="E12" s="0" t="n">
        <v>145</v>
      </c>
      <c r="F12" s="0" t="n">
        <v>244</v>
      </c>
      <c r="G12" s="0" t="n">
        <v>194</v>
      </c>
      <c r="H12" s="0" t="n">
        <v>195</v>
      </c>
      <c r="I12" s="0" t="n">
        <v>197</v>
      </c>
      <c r="K12" s="0" t="s">
        <v>18</v>
      </c>
      <c r="M12" s="0" t="n">
        <f aca="false">IF(K12="A",(E12+G12),IF(K12="B",(E12+G12),IF(K12="C",0.8*(E12+G12),0.66*(E12+G12))))</f>
        <v>339</v>
      </c>
      <c r="N12" s="0" t="n">
        <f aca="false">ROUND(M12+P12/4,0)</f>
        <v>678</v>
      </c>
      <c r="O12" s="0" t="n">
        <f aca="false">RANK(N12,$N$2:$N$161)</f>
        <v>125</v>
      </c>
      <c r="P12" s="0" t="n">
        <f aca="false">SUM(C12:I12)</f>
        <v>1354</v>
      </c>
    </row>
    <row r="13" customFormat="false" ht="18.75" hidden="false" customHeight="false" outlineLevel="0" collapsed="false">
      <c r="A13" s="5" t="n">
        <v>12</v>
      </c>
      <c r="B13" s="0" t="s">
        <v>35</v>
      </c>
      <c r="C13" s="0" t="n">
        <v>344</v>
      </c>
      <c r="D13" s="0" t="n">
        <v>97</v>
      </c>
      <c r="E13" s="0" t="n">
        <v>339</v>
      </c>
      <c r="F13" s="0" t="n">
        <v>194</v>
      </c>
      <c r="G13" s="0" t="n">
        <v>96</v>
      </c>
      <c r="H13" s="0" t="n">
        <v>118</v>
      </c>
      <c r="I13" s="0" t="n">
        <v>140</v>
      </c>
      <c r="K13" s="0" t="s">
        <v>15</v>
      </c>
      <c r="M13" s="0" t="n">
        <f aca="false">IF(K13="A",(E13+G13),IF(K13="B",(E13+G13),IF(K13="C",0.8*(E13+G13),0.66*(E13+G13))))</f>
        <v>348</v>
      </c>
      <c r="N13" s="0" t="n">
        <f aca="false">ROUND(M13+P13/4,0)</f>
        <v>680</v>
      </c>
      <c r="O13" s="0" t="n">
        <f aca="false">RANK(N13,$N$2:$N$161)</f>
        <v>123</v>
      </c>
      <c r="P13" s="0" t="n">
        <f aca="false">SUM(C13:I13)</f>
        <v>1328</v>
      </c>
    </row>
    <row r="14" customFormat="false" ht="18.75" hidden="false" customHeight="false" outlineLevel="0" collapsed="false">
      <c r="A14" s="4" t="n">
        <v>13</v>
      </c>
      <c r="B14" s="0" t="s">
        <v>56</v>
      </c>
      <c r="C14" s="0" t="n">
        <v>189</v>
      </c>
      <c r="D14" s="0" t="n">
        <v>142</v>
      </c>
      <c r="E14" s="0" t="n">
        <v>244</v>
      </c>
      <c r="F14" s="0" t="n">
        <v>305</v>
      </c>
      <c r="G14" s="0" t="n">
        <v>216</v>
      </c>
      <c r="H14" s="0" t="n">
        <v>132</v>
      </c>
      <c r="I14" s="0" t="n">
        <v>143</v>
      </c>
      <c r="K14" s="0" t="s">
        <v>18</v>
      </c>
      <c r="M14" s="0" t="n">
        <f aca="false">IF(K14="A",(E14+G14),IF(K14="B",(E14+G14),IF(K14="C",0.8*(E14+G14),0.66*(E14+G14))))</f>
        <v>460</v>
      </c>
      <c r="N14" s="0" t="n">
        <f aca="false">ROUND(M14+P14/4,0)</f>
        <v>803</v>
      </c>
      <c r="O14" s="0" t="n">
        <f aca="false">RANK(N14,$N$2:$N$161)</f>
        <v>22</v>
      </c>
      <c r="P14" s="0" t="n">
        <f aca="false">SUM(C14:I14)</f>
        <v>1371</v>
      </c>
    </row>
    <row r="15" customFormat="false" ht="18.75" hidden="false" customHeight="false" outlineLevel="0" collapsed="false">
      <c r="A15" s="4" t="n">
        <v>14</v>
      </c>
      <c r="B15" s="0" t="s">
        <v>75</v>
      </c>
      <c r="C15" s="0" t="n">
        <v>189</v>
      </c>
      <c r="D15" s="0" t="n">
        <v>117</v>
      </c>
      <c r="E15" s="0" t="n">
        <v>252</v>
      </c>
      <c r="F15" s="0" t="n">
        <v>292</v>
      </c>
      <c r="G15" s="0" t="n">
        <v>204</v>
      </c>
      <c r="H15" s="0" t="n">
        <v>129</v>
      </c>
      <c r="I15" s="0" t="n">
        <v>143</v>
      </c>
      <c r="K15" s="0" t="s">
        <v>18</v>
      </c>
      <c r="M15" s="0" t="n">
        <f aca="false">IF(K15="A",(E15+G15),IF(K15="B",(E15+G15),IF(K15="C",0.8*(E15+G15),0.66*(E15+G15))))</f>
        <v>456</v>
      </c>
      <c r="N15" s="0" t="n">
        <f aca="false">ROUND(M15+P15/4,0)</f>
        <v>788</v>
      </c>
      <c r="O15" s="0" t="n">
        <f aca="false">RANK(N15,$N$2:$N$161)</f>
        <v>28</v>
      </c>
      <c r="P15" s="0" t="n">
        <f aca="false">SUM(C15:I15)</f>
        <v>1326</v>
      </c>
    </row>
    <row r="16" customFormat="false" ht="18.75" hidden="false" customHeight="false" outlineLevel="0" collapsed="false">
      <c r="A16" s="3" t="n">
        <v>15</v>
      </c>
      <c r="B16" s="0" t="s">
        <v>94</v>
      </c>
      <c r="C16" s="0" t="n">
        <v>197</v>
      </c>
      <c r="D16" s="0" t="n">
        <v>122</v>
      </c>
      <c r="E16" s="0" t="n">
        <v>252</v>
      </c>
      <c r="F16" s="0" t="n">
        <v>325</v>
      </c>
      <c r="G16" s="0" t="n">
        <v>214</v>
      </c>
      <c r="H16" s="0" t="n">
        <v>119</v>
      </c>
      <c r="I16" s="0" t="n">
        <v>129</v>
      </c>
      <c r="K16" s="0" t="s">
        <v>18</v>
      </c>
      <c r="M16" s="0" t="n">
        <f aca="false">IF(K16="A",(E16+G16),IF(K16="B",(E16+G16),IF(K16="C",0.8*(E16+G16),0.66*(E16+G16))))</f>
        <v>466</v>
      </c>
      <c r="N16" s="0" t="n">
        <f aca="false">ROUND(M16+P16/4,0)</f>
        <v>806</v>
      </c>
      <c r="O16" s="0" t="n">
        <f aca="false">RANK(N16,$N$2:$N$161)</f>
        <v>19</v>
      </c>
      <c r="P16" s="0" t="n">
        <f aca="false">SUM(C16:I16)</f>
        <v>1358</v>
      </c>
    </row>
    <row r="17" customFormat="false" ht="18.75" hidden="false" customHeight="false" outlineLevel="0" collapsed="false">
      <c r="A17" s="9" t="n">
        <v>16</v>
      </c>
      <c r="B17" s="0" t="s">
        <v>80</v>
      </c>
      <c r="C17" s="0" t="n">
        <v>172</v>
      </c>
      <c r="D17" s="0" t="n">
        <v>212</v>
      </c>
      <c r="E17" s="0" t="n">
        <v>164</v>
      </c>
      <c r="F17" s="0" t="n">
        <v>168</v>
      </c>
      <c r="G17" s="0" t="n">
        <v>232</v>
      </c>
      <c r="H17" s="0" t="n">
        <v>245</v>
      </c>
      <c r="I17" s="0" t="n">
        <v>259</v>
      </c>
      <c r="K17" s="0" t="s">
        <v>18</v>
      </c>
      <c r="M17" s="0" t="n">
        <f aca="false">IF(K17="A",(E17+G17),IF(K17="B",(E17+G17),IF(K17="C",0.8*(E17+G17),0.66*(E17+G17))))</f>
        <v>396</v>
      </c>
      <c r="N17" s="0" t="n">
        <f aca="false">ROUND(M17+P17/4,0)</f>
        <v>759</v>
      </c>
      <c r="O17" s="0" t="n">
        <f aca="false">RANK(N17,$N$2:$N$161)</f>
        <v>57</v>
      </c>
      <c r="P17" s="0" t="n">
        <f aca="false">SUM(C17:I17)</f>
        <v>1452</v>
      </c>
    </row>
    <row r="18" customFormat="false" ht="18.75" hidden="false" customHeight="false" outlineLevel="0" collapsed="false">
      <c r="A18" s="3" t="n">
        <v>17</v>
      </c>
      <c r="B18" s="0" t="s">
        <v>76</v>
      </c>
      <c r="C18" s="0" t="n">
        <v>208</v>
      </c>
      <c r="D18" s="0" t="n">
        <v>161</v>
      </c>
      <c r="E18" s="0" t="n">
        <v>258</v>
      </c>
      <c r="F18" s="0" t="n">
        <v>309</v>
      </c>
      <c r="G18" s="0" t="n">
        <v>204</v>
      </c>
      <c r="H18" s="0" t="n">
        <v>143</v>
      </c>
      <c r="I18" s="0" t="n">
        <v>148</v>
      </c>
      <c r="K18" s="0" t="s">
        <v>18</v>
      </c>
      <c r="M18" s="0" t="n">
        <f aca="false">IF(K18="A",(E18+G18),IF(K18="B",(E18+G18),IF(K18="C",0.8*(E18+G18),0.66*(E18+G18))))</f>
        <v>462</v>
      </c>
      <c r="N18" s="0" t="n">
        <f aca="false">ROUND(M18+P18/4,0)</f>
        <v>820</v>
      </c>
      <c r="O18" s="0" t="n">
        <f aca="false">RANK(N18,$N$2:$N$161)</f>
        <v>15</v>
      </c>
      <c r="P18" s="0" t="n">
        <f aca="false">SUM(C18:I18)</f>
        <v>1431</v>
      </c>
    </row>
    <row r="19" customFormat="false" ht="18.75" hidden="false" customHeight="false" outlineLevel="0" collapsed="false">
      <c r="A19" s="4" t="n">
        <v>18</v>
      </c>
      <c r="B19" s="0" t="s">
        <v>41</v>
      </c>
      <c r="C19" s="0" t="n">
        <v>180</v>
      </c>
      <c r="D19" s="0" t="n">
        <v>171</v>
      </c>
      <c r="E19" s="0" t="n">
        <v>238</v>
      </c>
      <c r="F19" s="0" t="n">
        <v>343</v>
      </c>
      <c r="G19" s="0" t="n">
        <v>194</v>
      </c>
      <c r="H19" s="0" t="n">
        <v>163</v>
      </c>
      <c r="I19" s="0" t="n">
        <v>171</v>
      </c>
      <c r="K19" s="0" t="s">
        <v>18</v>
      </c>
      <c r="M19" s="0" t="n">
        <f aca="false">IF(K19="A",(E19+G19),IF(K19="B",(E19+G19),IF(K19="C",0.8*(E19+G19),0.66*(E19+G19))))</f>
        <v>432</v>
      </c>
      <c r="N19" s="0" t="n">
        <f aca="false">ROUND(M19+P19/4,0)</f>
        <v>797</v>
      </c>
      <c r="O19" s="0" t="n">
        <f aca="false">RANK(N19,$N$2:$N$161)</f>
        <v>24</v>
      </c>
      <c r="P19" s="0" t="n">
        <f aca="false">SUM(C19:I19)</f>
        <v>1460</v>
      </c>
    </row>
    <row r="20" customFormat="false" ht="18.75" hidden="false" customHeight="false" outlineLevel="0" collapsed="false">
      <c r="A20" s="5" t="n">
        <v>19</v>
      </c>
      <c r="B20" s="0" t="s">
        <v>149</v>
      </c>
      <c r="C20" s="0" t="n">
        <v>230</v>
      </c>
      <c r="D20" s="0" t="n">
        <v>171</v>
      </c>
      <c r="E20" s="0" t="n">
        <v>197</v>
      </c>
      <c r="F20" s="0" t="n">
        <v>121</v>
      </c>
      <c r="G20" s="0" t="n">
        <v>101</v>
      </c>
      <c r="H20" s="0" t="n">
        <v>208</v>
      </c>
      <c r="I20" s="0" t="n">
        <v>202</v>
      </c>
      <c r="K20" s="0" t="s">
        <v>18</v>
      </c>
      <c r="M20" s="0" t="n">
        <f aca="false">IF(K20="A",(E20+G20),IF(K20="B",(E20+G20),IF(K20="C",0.8*(E20+G20),0.66*(E20+G20))))</f>
        <v>298</v>
      </c>
      <c r="N20" s="0" t="n">
        <f aca="false">ROUND(M20+P20/4,0)</f>
        <v>606</v>
      </c>
      <c r="O20" s="0" t="n">
        <f aca="false">RANK(N20,$N$2:$N$161)</f>
        <v>154</v>
      </c>
      <c r="P20" s="0" t="n">
        <f aca="false">SUM(C20:I20)</f>
        <v>1230</v>
      </c>
    </row>
    <row r="21" customFormat="false" ht="18.75" hidden="false" customHeight="false" outlineLevel="0" collapsed="false">
      <c r="A21" s="5" t="n">
        <v>20</v>
      </c>
      <c r="B21" s="0" t="s">
        <v>97</v>
      </c>
      <c r="C21" s="0" t="n">
        <v>220</v>
      </c>
      <c r="D21" s="0" t="n">
        <v>151</v>
      </c>
      <c r="E21" s="0" t="n">
        <v>217</v>
      </c>
      <c r="F21" s="0" t="n">
        <v>151</v>
      </c>
      <c r="G21" s="0" t="n">
        <v>101</v>
      </c>
      <c r="H21" s="0" t="n">
        <v>158</v>
      </c>
      <c r="I21" s="0" t="n">
        <v>172</v>
      </c>
      <c r="K21" s="0" t="s">
        <v>18</v>
      </c>
      <c r="M21" s="0" t="n">
        <f aca="false">IF(K21="A",(E21+G21),IF(K21="B",(E21+G21),IF(K21="C",0.8*(E21+G21),0.66*(E21+G21))))</f>
        <v>318</v>
      </c>
      <c r="N21" s="0" t="n">
        <f aca="false">ROUND(M21+P21/4,0)</f>
        <v>611</v>
      </c>
      <c r="O21" s="0" t="n">
        <f aca="false">RANK(N21,$N$2:$N$161)</f>
        <v>151</v>
      </c>
      <c r="P21" s="0" t="n">
        <f aca="false">SUM(C21:I21)</f>
        <v>1170</v>
      </c>
    </row>
    <row r="22" customFormat="false" ht="18.75" hidden="false" customHeight="false" outlineLevel="0" collapsed="false">
      <c r="A22" s="5" t="n">
        <v>21</v>
      </c>
      <c r="B22" s="0" t="s">
        <v>84</v>
      </c>
      <c r="C22" s="0" t="n">
        <v>336</v>
      </c>
      <c r="D22" s="0" t="n">
        <v>163</v>
      </c>
      <c r="E22" s="0" t="n">
        <v>212</v>
      </c>
      <c r="F22" s="0" t="n">
        <v>127</v>
      </c>
      <c r="G22" s="0" t="n">
        <v>99</v>
      </c>
      <c r="H22" s="0" t="n">
        <v>198</v>
      </c>
      <c r="I22" s="0" t="n">
        <v>198</v>
      </c>
      <c r="K22" s="0" t="s">
        <v>15</v>
      </c>
      <c r="M22" s="0" t="n">
        <f aca="false">IF(K22="A",(E22+G22),IF(K22="B",(E22+G22),IF(K22="C",0.8*(E22+G22),0.66*(E22+G22))))</f>
        <v>248.8</v>
      </c>
      <c r="N22" s="0" t="n">
        <f aca="false">ROUND(M22+P22/4,0)</f>
        <v>582</v>
      </c>
      <c r="O22" s="0" t="n">
        <f aca="false">RANK(N22,$N$2:$N$161)</f>
        <v>158</v>
      </c>
      <c r="P22" s="0" t="n">
        <f aca="false">SUM(C22:I22)</f>
        <v>1333</v>
      </c>
    </row>
    <row r="23" customFormat="false" ht="18.75" hidden="false" customHeight="false" outlineLevel="0" collapsed="false">
      <c r="A23" s="5" t="n">
        <v>22</v>
      </c>
      <c r="B23" s="0" t="s">
        <v>150</v>
      </c>
      <c r="C23" s="0" t="n">
        <v>258</v>
      </c>
      <c r="D23" s="0" t="n">
        <v>154</v>
      </c>
      <c r="E23" s="0" t="n">
        <v>206</v>
      </c>
      <c r="F23" s="0" t="n">
        <v>121</v>
      </c>
      <c r="G23" s="0" t="n">
        <v>89</v>
      </c>
      <c r="H23" s="0" t="n">
        <v>188</v>
      </c>
      <c r="I23" s="0" t="n">
        <v>208</v>
      </c>
      <c r="K23" s="0" t="s">
        <v>18</v>
      </c>
      <c r="M23" s="0" t="n">
        <f aca="false">IF(K23="A",(E23+G23),IF(K23="B",(E23+G23),IF(K23="C",0.8*(E23+G23),0.66*(E23+G23))))</f>
        <v>295</v>
      </c>
      <c r="N23" s="0" t="n">
        <f aca="false">ROUND(M23+P23/4,0)</f>
        <v>601</v>
      </c>
      <c r="O23" s="0" t="n">
        <f aca="false">RANK(N23,$N$2:$N$161)</f>
        <v>155</v>
      </c>
      <c r="P23" s="0" t="n">
        <f aca="false">SUM(C23:I23)</f>
        <v>1224</v>
      </c>
    </row>
    <row r="24" customFormat="false" ht="18.75" hidden="false" customHeight="false" outlineLevel="0" collapsed="false">
      <c r="A24" s="5" t="n">
        <v>23</v>
      </c>
      <c r="B24" s="0" t="s">
        <v>170</v>
      </c>
      <c r="C24" s="0" t="n">
        <v>315</v>
      </c>
      <c r="D24" s="0" t="n">
        <v>171</v>
      </c>
      <c r="E24" s="0" t="n">
        <v>192</v>
      </c>
      <c r="F24" s="0" t="n">
        <v>137</v>
      </c>
      <c r="G24" s="0" t="n">
        <v>128</v>
      </c>
      <c r="H24" s="0" t="n">
        <v>216</v>
      </c>
      <c r="I24" s="0" t="n">
        <v>207</v>
      </c>
      <c r="K24" s="0" t="s">
        <v>31</v>
      </c>
      <c r="M24" s="0" t="n">
        <f aca="false">IF(K24="A",(E24+G24),IF(K24="B",(E24+G24),IF(K24="C",0.8*(E24+G24),0.66*(E24+G24))))</f>
        <v>211.2</v>
      </c>
      <c r="N24" s="0" t="n">
        <f aca="false">ROUND(M24+P24/4,0)</f>
        <v>553</v>
      </c>
      <c r="O24" s="0" t="n">
        <f aca="false">RANK(N24,$N$2:$N$161)</f>
        <v>160</v>
      </c>
      <c r="P24" s="0" t="n">
        <f aca="false">SUM(C24:I24)</f>
        <v>1366</v>
      </c>
    </row>
    <row r="25" customFormat="false" ht="18.75" hidden="false" customHeight="false" outlineLevel="0" collapsed="false">
      <c r="A25" s="5" t="n">
        <v>24</v>
      </c>
      <c r="B25" s="0" t="s">
        <v>43</v>
      </c>
      <c r="C25" s="0" t="n">
        <v>346</v>
      </c>
      <c r="D25" s="0" t="n">
        <v>158</v>
      </c>
      <c r="E25" s="0" t="n">
        <v>206</v>
      </c>
      <c r="F25" s="0" t="n">
        <v>146</v>
      </c>
      <c r="G25" s="0" t="n">
        <v>139</v>
      </c>
      <c r="H25" s="0" t="n">
        <v>158</v>
      </c>
      <c r="I25" s="0" t="n">
        <v>183</v>
      </c>
      <c r="K25" s="0" t="s">
        <v>15</v>
      </c>
      <c r="M25" s="0" t="n">
        <f aca="false">IF(K25="A",(E25+G25),IF(K25="B",(E25+G25),IF(K25="C",0.8*(E25+G25),0.66*(E25+G25))))</f>
        <v>276</v>
      </c>
      <c r="N25" s="0" t="n">
        <f aca="false">ROUND(M25+P25/4,0)</f>
        <v>610</v>
      </c>
      <c r="O25" s="0" t="n">
        <f aca="false">RANK(N25,$N$2:$N$161)</f>
        <v>153</v>
      </c>
      <c r="P25" s="0" t="n">
        <f aca="false">SUM(C25:I25)</f>
        <v>1336</v>
      </c>
    </row>
    <row r="26" customFormat="false" ht="18.75" hidden="false" customHeight="false" outlineLevel="0" collapsed="false">
      <c r="A26" s="7" t="n">
        <v>25</v>
      </c>
      <c r="B26" s="0" t="s">
        <v>46</v>
      </c>
      <c r="C26" s="0" t="n">
        <v>199</v>
      </c>
      <c r="D26" s="0" t="n">
        <v>138</v>
      </c>
      <c r="E26" s="0" t="n">
        <v>213</v>
      </c>
      <c r="F26" s="0" t="n">
        <v>204</v>
      </c>
      <c r="G26" s="0" t="n">
        <v>191</v>
      </c>
      <c r="H26" s="0" t="n">
        <v>179</v>
      </c>
      <c r="I26" s="0" t="n">
        <v>169</v>
      </c>
      <c r="K26" s="0" t="s">
        <v>18</v>
      </c>
      <c r="M26" s="0" t="n">
        <f aca="false">IF(K26="A",(E26+G26),IF(K26="B",(E26+G26),IF(K26="C",0.8*(E26+G26),0.66*(E26+G26))))</f>
        <v>404</v>
      </c>
      <c r="N26" s="0" t="n">
        <f aca="false">ROUND(M26+P26/4,0)</f>
        <v>727</v>
      </c>
      <c r="O26" s="0" t="n">
        <f aca="false">RANK(N26,$N$2:$N$161)</f>
        <v>84</v>
      </c>
      <c r="P26" s="0" t="n">
        <f aca="false">SUM(C26:I26)</f>
        <v>1293</v>
      </c>
    </row>
    <row r="27" customFormat="false" ht="18.75" hidden="false" customHeight="false" outlineLevel="0" collapsed="false">
      <c r="A27" s="7" t="n">
        <v>26</v>
      </c>
      <c r="B27" s="0" t="s">
        <v>68</v>
      </c>
      <c r="C27" s="0" t="n">
        <v>195</v>
      </c>
      <c r="D27" s="0" t="n">
        <v>142</v>
      </c>
      <c r="E27" s="0" t="n">
        <v>204</v>
      </c>
      <c r="F27" s="0" t="n">
        <v>220</v>
      </c>
      <c r="G27" s="0" t="n">
        <v>184</v>
      </c>
      <c r="H27" s="0" t="n">
        <v>176</v>
      </c>
      <c r="I27" s="0" t="n">
        <v>181</v>
      </c>
      <c r="K27" s="0" t="s">
        <v>18</v>
      </c>
      <c r="M27" s="0" t="n">
        <f aca="false">IF(K27="A",(E27+G27),IF(K27="B",(E27+G27),IF(K27="C",0.8*(E27+G27),0.66*(E27+G27))))</f>
        <v>388</v>
      </c>
      <c r="N27" s="0" t="n">
        <f aca="false">ROUND(M27+P27/4,0)</f>
        <v>714</v>
      </c>
      <c r="O27" s="0" t="n">
        <f aca="false">RANK(N27,$N$2:$N$161)</f>
        <v>99</v>
      </c>
      <c r="P27" s="0" t="n">
        <f aca="false">SUM(C27:I27)</f>
        <v>1302</v>
      </c>
    </row>
    <row r="28" customFormat="false" ht="18.75" hidden="false" customHeight="false" outlineLevel="0" collapsed="false">
      <c r="A28" s="8" t="n">
        <v>27</v>
      </c>
      <c r="B28" s="0" t="s">
        <v>64</v>
      </c>
      <c r="C28" s="0" t="n">
        <v>186</v>
      </c>
      <c r="D28" s="0" t="n">
        <v>175</v>
      </c>
      <c r="E28" s="0" t="n">
        <v>223</v>
      </c>
      <c r="F28" s="0" t="n">
        <v>245</v>
      </c>
      <c r="G28" s="0" t="n">
        <v>201</v>
      </c>
      <c r="H28" s="0" t="n">
        <v>167</v>
      </c>
      <c r="I28" s="0" t="n">
        <v>193</v>
      </c>
      <c r="K28" s="0" t="s">
        <v>18</v>
      </c>
      <c r="M28" s="0" t="n">
        <f aca="false">IF(K28="A",(E28+G28),IF(K28="B",(E28+G28),IF(K28="C",0.8*(E28+G28),0.66*(E28+G28))))</f>
        <v>424</v>
      </c>
      <c r="N28" s="0" t="n">
        <f aca="false">ROUND(M28+P28/4,0)</f>
        <v>772</v>
      </c>
      <c r="O28" s="0" t="n">
        <f aca="false">RANK(N28,$N$2:$N$161)</f>
        <v>47</v>
      </c>
      <c r="P28" s="0" t="n">
        <f aca="false">SUM(C28:I28)</f>
        <v>1390</v>
      </c>
    </row>
    <row r="29" customFormat="false" ht="18.75" hidden="false" customHeight="false" outlineLevel="0" collapsed="false">
      <c r="A29" s="8" t="n">
        <v>28</v>
      </c>
      <c r="B29" s="0" t="s">
        <v>62</v>
      </c>
      <c r="C29" s="0" t="n">
        <v>182</v>
      </c>
      <c r="D29" s="0" t="n">
        <v>186</v>
      </c>
      <c r="E29" s="0" t="n">
        <v>216</v>
      </c>
      <c r="F29" s="0" t="n">
        <v>240</v>
      </c>
      <c r="G29" s="0" t="n">
        <v>206</v>
      </c>
      <c r="H29" s="0" t="n">
        <v>169</v>
      </c>
      <c r="I29" s="0" t="n">
        <v>198</v>
      </c>
      <c r="K29" s="0" t="s">
        <v>18</v>
      </c>
      <c r="M29" s="0" t="n">
        <f aca="false">IF(K29="A",(E29+G29),IF(K29="B",(E29+G29),IF(K29="C",0.8*(E29+G29),0.66*(E29+G29))))</f>
        <v>422</v>
      </c>
      <c r="N29" s="0" t="n">
        <f aca="false">ROUND(M29+P29/4,0)</f>
        <v>771</v>
      </c>
      <c r="O29" s="0" t="n">
        <f aca="false">RANK(N29,$N$2:$N$161)</f>
        <v>49</v>
      </c>
      <c r="P29" s="0" t="n">
        <f aca="false">SUM(C29:I29)</f>
        <v>1397</v>
      </c>
    </row>
    <row r="30" customFormat="false" ht="18.75" hidden="false" customHeight="false" outlineLevel="0" collapsed="false">
      <c r="A30" s="4" t="n">
        <v>29</v>
      </c>
      <c r="B30" s="0" t="s">
        <v>63</v>
      </c>
      <c r="C30" s="0" t="n">
        <v>220</v>
      </c>
      <c r="D30" s="0" t="n">
        <v>180</v>
      </c>
      <c r="E30" s="0" t="n">
        <v>232</v>
      </c>
      <c r="F30" s="0" t="n">
        <v>225</v>
      </c>
      <c r="G30" s="0" t="n">
        <v>196</v>
      </c>
      <c r="H30" s="0" t="n">
        <v>176</v>
      </c>
      <c r="I30" s="0" t="n">
        <v>202</v>
      </c>
      <c r="K30" s="0" t="s">
        <v>18</v>
      </c>
      <c r="M30" s="0" t="n">
        <f aca="false">IF(K30="A",(E30+G30),IF(K30="B",(E30+G30),IF(K30="C",0.8*(E30+G30),0.66*(E30+G30))))</f>
        <v>428</v>
      </c>
      <c r="N30" s="0" t="n">
        <f aca="false">ROUND(M30+P30/4,0)</f>
        <v>786</v>
      </c>
      <c r="O30" s="0" t="n">
        <f aca="false">RANK(N30,$N$2:$N$161)</f>
        <v>30</v>
      </c>
      <c r="P30" s="0" t="n">
        <f aca="false">SUM(C30:I30)</f>
        <v>1431</v>
      </c>
    </row>
    <row r="31" customFormat="false" ht="18.75" hidden="false" customHeight="false" outlineLevel="0" collapsed="false">
      <c r="A31" s="7" t="n">
        <v>30</v>
      </c>
      <c r="B31" s="0" t="s">
        <v>16</v>
      </c>
      <c r="C31" s="0" t="n">
        <v>240</v>
      </c>
      <c r="D31" s="0" t="n">
        <v>190</v>
      </c>
      <c r="E31" s="0" t="n">
        <v>237</v>
      </c>
      <c r="F31" s="0" t="n">
        <v>220</v>
      </c>
      <c r="G31" s="0" t="n">
        <v>201</v>
      </c>
      <c r="H31" s="0" t="n">
        <v>178</v>
      </c>
      <c r="I31" s="0" t="n">
        <v>199</v>
      </c>
      <c r="K31" s="0" t="s">
        <v>15</v>
      </c>
      <c r="M31" s="0" t="n">
        <f aca="false">IF(K31="A",(E31+G31),IF(K31="B",(E31+G31),IF(K31="C",0.8*(E31+G31),0.66*(E31+G31))))</f>
        <v>350.4</v>
      </c>
      <c r="N31" s="0" t="n">
        <f aca="false">ROUND(M31+P31/4,0)</f>
        <v>717</v>
      </c>
      <c r="O31" s="0" t="n">
        <f aca="false">RANK(N31,$N$2:$N$161)</f>
        <v>94</v>
      </c>
      <c r="P31" s="0" t="n">
        <f aca="false">SUM(C31:I31)</f>
        <v>1465</v>
      </c>
    </row>
    <row r="32" customFormat="false" ht="18.75" hidden="false" customHeight="false" outlineLevel="0" collapsed="false">
      <c r="A32" s="8" t="n">
        <v>31</v>
      </c>
      <c r="B32" s="0" t="s">
        <v>38</v>
      </c>
      <c r="C32" s="0" t="n">
        <v>263</v>
      </c>
      <c r="D32" s="0" t="n">
        <v>175</v>
      </c>
      <c r="E32" s="0" t="n">
        <v>300</v>
      </c>
      <c r="F32" s="0" t="n">
        <v>224</v>
      </c>
      <c r="G32" s="0" t="n">
        <v>205</v>
      </c>
      <c r="H32" s="0" t="n">
        <v>168</v>
      </c>
      <c r="I32" s="0" t="n">
        <v>188</v>
      </c>
      <c r="K32" s="0" t="s">
        <v>15</v>
      </c>
      <c r="M32" s="0" t="n">
        <f aca="false">IF(K32="A",(E32+G32),IF(K32="B",(E32+G32),IF(K32="C",0.8*(E32+G32),0.66*(E32+G32))))</f>
        <v>404</v>
      </c>
      <c r="N32" s="0" t="n">
        <f aca="false">ROUND(M32+P32/4,0)</f>
        <v>785</v>
      </c>
      <c r="O32" s="0" t="n">
        <f aca="false">RANK(N32,$N$2:$N$161)</f>
        <v>31</v>
      </c>
      <c r="P32" s="0" t="n">
        <f aca="false">SUM(C32:I32)</f>
        <v>1523</v>
      </c>
    </row>
    <row r="33" customFormat="false" ht="18.75" hidden="false" customHeight="false" outlineLevel="0" collapsed="false">
      <c r="A33" s="5" t="n">
        <v>32</v>
      </c>
      <c r="B33" s="0" t="s">
        <v>117</v>
      </c>
      <c r="C33" s="0" t="n">
        <v>210</v>
      </c>
      <c r="D33" s="0" t="n">
        <v>201</v>
      </c>
      <c r="E33" s="0" t="n">
        <v>186</v>
      </c>
      <c r="F33" s="0" t="n">
        <v>187</v>
      </c>
      <c r="G33" s="0" t="n">
        <v>176</v>
      </c>
      <c r="H33" s="0" t="n">
        <v>198</v>
      </c>
      <c r="I33" s="0" t="n">
        <v>218</v>
      </c>
      <c r="K33" s="0" t="s">
        <v>15</v>
      </c>
      <c r="M33" s="0" t="n">
        <f aca="false">IF(K33="A",(E33+G33),IF(K33="B",(E33+G33),IF(K33="C",0.8*(E33+G33),0.66*(E33+G33))))</f>
        <v>289.6</v>
      </c>
      <c r="N33" s="0" t="n">
        <f aca="false">ROUND(M33+P33/4,0)</f>
        <v>634</v>
      </c>
      <c r="O33" s="0" t="n">
        <f aca="false">RANK(N33,$N$2:$N$161)</f>
        <v>147</v>
      </c>
      <c r="P33" s="0" t="n">
        <f aca="false">SUM(C33:I33)</f>
        <v>1376</v>
      </c>
    </row>
    <row r="34" customFormat="false" ht="18.75" hidden="false" customHeight="false" outlineLevel="0" collapsed="false">
      <c r="A34" s="9" t="n">
        <v>33</v>
      </c>
      <c r="B34" s="0" t="s">
        <v>143</v>
      </c>
      <c r="C34" s="0" t="n">
        <v>228</v>
      </c>
      <c r="D34" s="0" t="n">
        <v>194</v>
      </c>
      <c r="E34" s="0" t="n">
        <v>208</v>
      </c>
      <c r="F34" s="0" t="n">
        <v>191</v>
      </c>
      <c r="G34" s="0" t="n">
        <v>184</v>
      </c>
      <c r="H34" s="0" t="n">
        <v>220</v>
      </c>
      <c r="I34" s="0" t="n">
        <v>232</v>
      </c>
      <c r="K34" s="0" t="s">
        <v>18</v>
      </c>
      <c r="M34" s="0" t="n">
        <f aca="false">IF(K34="A",(E34+G34),IF(K34="B",(E34+G34),IF(K34="C",0.8*(E34+G34),0.66*(E34+G34))))</f>
        <v>392</v>
      </c>
      <c r="N34" s="0" t="n">
        <f aca="false">ROUND(M34+P34/4,0)</f>
        <v>756</v>
      </c>
      <c r="O34" s="0" t="n">
        <f aca="false">RANK(N34,$N$2:$N$161)</f>
        <v>59</v>
      </c>
      <c r="P34" s="0" t="n">
        <f aca="false">SUM(C34:I34)</f>
        <v>1457</v>
      </c>
    </row>
    <row r="35" customFormat="false" ht="18.75" hidden="false" customHeight="false" outlineLevel="0" collapsed="false">
      <c r="A35" s="8" t="n">
        <v>34</v>
      </c>
      <c r="B35" s="0" t="s">
        <v>142</v>
      </c>
      <c r="C35" s="0" t="n">
        <v>242</v>
      </c>
      <c r="D35" s="0" t="n">
        <v>171</v>
      </c>
      <c r="E35" s="0" t="n">
        <v>231</v>
      </c>
      <c r="F35" s="0" t="n">
        <v>195</v>
      </c>
      <c r="G35" s="0" t="n">
        <v>198</v>
      </c>
      <c r="H35" s="0" t="n">
        <v>188</v>
      </c>
      <c r="I35" s="0" t="n">
        <v>198</v>
      </c>
      <c r="K35" s="0" t="s">
        <v>18</v>
      </c>
      <c r="M35" s="0" t="n">
        <f aca="false">IF(K35="A",(E35+G35),IF(K35="B",(E35+G35),IF(K35="C",0.8*(E35+G35),0.66*(E35+G35))))</f>
        <v>429</v>
      </c>
      <c r="N35" s="0" t="n">
        <f aca="false">ROUND(M35+P35/4,0)</f>
        <v>785</v>
      </c>
      <c r="O35" s="0" t="n">
        <f aca="false">RANK(N35,$N$2:$N$161)</f>
        <v>31</v>
      </c>
      <c r="P35" s="0" t="n">
        <f aca="false">SUM(C35:I35)</f>
        <v>1423</v>
      </c>
    </row>
    <row r="36" customFormat="false" ht="18.75" hidden="false" customHeight="false" outlineLevel="0" collapsed="false">
      <c r="A36" s="5" t="n">
        <v>35</v>
      </c>
      <c r="B36" s="0" t="s">
        <v>146</v>
      </c>
      <c r="C36" s="0" t="n">
        <v>215</v>
      </c>
      <c r="D36" s="0" t="n">
        <v>203</v>
      </c>
      <c r="E36" s="0" t="n">
        <v>156</v>
      </c>
      <c r="F36" s="0" t="n">
        <v>192</v>
      </c>
      <c r="G36" s="0" t="n">
        <v>127</v>
      </c>
      <c r="H36" s="0" t="n">
        <v>213</v>
      </c>
      <c r="I36" s="0" t="n">
        <v>207</v>
      </c>
      <c r="K36" s="0" t="s">
        <v>18</v>
      </c>
      <c r="M36" s="0" t="n">
        <f aca="false">IF(K36="A",(E36+G36),IF(K36="B",(E36+G36),IF(K36="C",0.8*(E36+G36),0.66*(E36+G36))))</f>
        <v>283</v>
      </c>
      <c r="N36" s="0" t="n">
        <f aca="false">ROUND(M36+P36/4,0)</f>
        <v>611</v>
      </c>
      <c r="O36" s="0" t="n">
        <f aca="false">RANK(N36,$N$2:$N$161)</f>
        <v>151</v>
      </c>
      <c r="P36" s="0" t="n">
        <f aca="false">SUM(C36:I36)</f>
        <v>1313</v>
      </c>
    </row>
    <row r="37" customFormat="false" ht="18.75" hidden="false" customHeight="false" outlineLevel="0" collapsed="false">
      <c r="A37" s="5" t="n">
        <v>36</v>
      </c>
      <c r="B37" s="0" t="s">
        <v>86</v>
      </c>
      <c r="C37" s="0" t="n">
        <v>215</v>
      </c>
      <c r="D37" s="0" t="n">
        <v>203</v>
      </c>
      <c r="E37" s="0" t="n">
        <v>156</v>
      </c>
      <c r="F37" s="0" t="n">
        <v>172</v>
      </c>
      <c r="G37" s="0" t="n">
        <v>156</v>
      </c>
      <c r="H37" s="0" t="n">
        <v>213</v>
      </c>
      <c r="I37" s="0" t="n">
        <v>207</v>
      </c>
      <c r="K37" s="0" t="s">
        <v>18</v>
      </c>
      <c r="M37" s="0" t="n">
        <f aca="false">IF(K37="A",(E37+G37),IF(K37="B",(E37+G37),IF(K37="C",0.8*(E37+G37),0.66*(E37+G37))))</f>
        <v>312</v>
      </c>
      <c r="N37" s="0" t="n">
        <f aca="false">ROUND(M37+P37/4,0)</f>
        <v>643</v>
      </c>
      <c r="O37" s="0" t="n">
        <f aca="false">RANK(N37,$N$2:$N$161)</f>
        <v>142</v>
      </c>
      <c r="P37" s="0" t="n">
        <f aca="false">SUM(C37:I37)</f>
        <v>1322</v>
      </c>
    </row>
    <row r="38" customFormat="false" ht="18.75" hidden="false" customHeight="false" outlineLevel="0" collapsed="false">
      <c r="A38" s="5" t="n">
        <v>37</v>
      </c>
      <c r="B38" s="0" t="s">
        <v>33</v>
      </c>
      <c r="C38" s="0" t="n">
        <v>330</v>
      </c>
      <c r="D38" s="0" t="n">
        <v>202</v>
      </c>
      <c r="E38" s="0" t="n">
        <v>180</v>
      </c>
      <c r="F38" s="0" t="n">
        <v>118</v>
      </c>
      <c r="G38" s="0" t="n">
        <v>114</v>
      </c>
      <c r="H38" s="0" t="n">
        <v>210</v>
      </c>
      <c r="I38" s="0" t="n">
        <v>198</v>
      </c>
      <c r="K38" s="0" t="s">
        <v>15</v>
      </c>
      <c r="M38" s="0" t="n">
        <f aca="false">IF(K38="A",(E38+G38),IF(K38="B",(E38+G38),IF(K38="C",0.8*(E38+G38),0.66*(E38+G38))))</f>
        <v>235.2</v>
      </c>
      <c r="N38" s="0" t="n">
        <f aca="false">ROUND(M38+P38/4,0)</f>
        <v>573</v>
      </c>
      <c r="O38" s="0" t="n">
        <f aca="false">RANK(N38,$N$2:$N$161)</f>
        <v>159</v>
      </c>
      <c r="P38" s="0" t="n">
        <f aca="false">SUM(C38:I38)</f>
        <v>1352</v>
      </c>
    </row>
    <row r="39" customFormat="false" ht="18.75" hidden="false" customHeight="false" outlineLevel="0" collapsed="false">
      <c r="A39" s="5" t="n">
        <v>38</v>
      </c>
      <c r="B39" s="0" t="s">
        <v>136</v>
      </c>
      <c r="C39" s="0" t="n">
        <v>161</v>
      </c>
      <c r="D39" s="0" t="n">
        <v>200</v>
      </c>
      <c r="E39" s="0" t="n">
        <v>153</v>
      </c>
      <c r="F39" s="0" t="n">
        <v>135</v>
      </c>
      <c r="G39" s="0" t="n">
        <v>224</v>
      </c>
      <c r="H39" s="0" t="n">
        <v>188</v>
      </c>
      <c r="I39" s="0" t="n">
        <v>226</v>
      </c>
      <c r="K39" s="0" t="s">
        <v>18</v>
      </c>
      <c r="M39" s="0" t="n">
        <f aca="false">IF(K39="A",(E39+G39),IF(K39="B",(E39+G39),IF(K39="C",0.8*(E39+G39),0.66*(E39+G39))))</f>
        <v>377</v>
      </c>
      <c r="N39" s="0" t="n">
        <f aca="false">ROUND(M39+P39/4,0)</f>
        <v>699</v>
      </c>
      <c r="O39" s="0" t="n">
        <f aca="false">RANK(N39,$N$2:$N$161)</f>
        <v>112</v>
      </c>
      <c r="P39" s="0" t="n">
        <f aca="false">SUM(C39:I39)</f>
        <v>1287</v>
      </c>
    </row>
    <row r="40" customFormat="false" ht="18.75" hidden="false" customHeight="false" outlineLevel="0" collapsed="false">
      <c r="A40" s="5" t="n">
        <v>39</v>
      </c>
      <c r="B40" s="0" t="s">
        <v>144</v>
      </c>
      <c r="C40" s="0" t="n">
        <v>280</v>
      </c>
      <c r="D40" s="0" t="n">
        <v>191</v>
      </c>
      <c r="E40" s="0" t="n">
        <v>193</v>
      </c>
      <c r="F40" s="0" t="n">
        <v>175</v>
      </c>
      <c r="G40" s="0" t="n">
        <v>214</v>
      </c>
      <c r="H40" s="0" t="n">
        <v>208</v>
      </c>
      <c r="I40" s="0" t="n">
        <v>220</v>
      </c>
      <c r="K40" s="0" t="s">
        <v>15</v>
      </c>
      <c r="M40" s="0" t="n">
        <f aca="false">IF(K40="A",(E40+G40),IF(K40="B",(E40+G40),IF(K40="C",0.8*(E40+G40),0.66*(E40+G40))))</f>
        <v>325.6</v>
      </c>
      <c r="N40" s="0" t="n">
        <f aca="false">ROUND(M40+P40/4,0)</f>
        <v>696</v>
      </c>
      <c r="O40" s="0" t="n">
        <f aca="false">RANK(N40,$N$2:$N$161)</f>
        <v>115</v>
      </c>
      <c r="P40" s="0" t="n">
        <f aca="false">SUM(C40:I40)</f>
        <v>1481</v>
      </c>
    </row>
    <row r="41" customFormat="false" ht="18.75" hidden="false" customHeight="false" outlineLevel="0" collapsed="false">
      <c r="A41" s="7" t="n">
        <v>40</v>
      </c>
      <c r="B41" s="0" t="s">
        <v>133</v>
      </c>
      <c r="C41" s="0" t="n">
        <v>310</v>
      </c>
      <c r="D41" s="0" t="n">
        <v>211</v>
      </c>
      <c r="E41" s="0" t="n">
        <v>233</v>
      </c>
      <c r="F41" s="0" t="n">
        <v>155</v>
      </c>
      <c r="G41" s="0" t="n">
        <v>214</v>
      </c>
      <c r="H41" s="0" t="n">
        <v>218</v>
      </c>
      <c r="I41" s="0" t="n">
        <v>198</v>
      </c>
      <c r="K41" s="0" t="s">
        <v>15</v>
      </c>
      <c r="M41" s="0" t="n">
        <f aca="false">IF(K41="A",(E41+G41),IF(K41="B",(E41+G41),IF(K41="C",0.8*(E41+G41),0.66*(E41+G41))))</f>
        <v>357.6</v>
      </c>
      <c r="N41" s="0" t="n">
        <f aca="false">ROUND(M41+P41/4,0)</f>
        <v>742</v>
      </c>
      <c r="O41" s="0" t="n">
        <f aca="false">RANK(N41,$N$2:$N$161)</f>
        <v>73</v>
      </c>
      <c r="P41" s="0" t="n">
        <f aca="false">SUM(C41:I41)</f>
        <v>1539</v>
      </c>
    </row>
    <row r="42" customFormat="false" ht="18.75" hidden="false" customHeight="false" outlineLevel="0" collapsed="false">
      <c r="A42" s="7" t="n">
        <v>41</v>
      </c>
      <c r="B42" s="0" t="s">
        <v>104</v>
      </c>
      <c r="C42" s="0" t="n">
        <v>161</v>
      </c>
      <c r="D42" s="0" t="n">
        <v>229</v>
      </c>
      <c r="E42" s="0" t="n">
        <v>140</v>
      </c>
      <c r="F42" s="0" t="n">
        <v>160</v>
      </c>
      <c r="G42" s="0" t="n">
        <v>241</v>
      </c>
      <c r="H42" s="0" t="n">
        <v>215</v>
      </c>
      <c r="I42" s="0" t="n">
        <v>213</v>
      </c>
      <c r="K42" s="0" t="s">
        <v>18</v>
      </c>
      <c r="M42" s="0" t="n">
        <f aca="false">IF(K42="A",(E42+G42),IF(K42="B",(E42+G42),IF(K42="C",0.8*(E42+G42),0.66*(E42+G42))))</f>
        <v>381</v>
      </c>
      <c r="N42" s="0" t="n">
        <f aca="false">ROUND(M42+P42/4,0)</f>
        <v>721</v>
      </c>
      <c r="O42" s="0" t="n">
        <f aca="false">RANK(N42,$N$2:$N$161)</f>
        <v>90</v>
      </c>
      <c r="P42" s="0" t="n">
        <f aca="false">SUM(C42:I42)</f>
        <v>1359</v>
      </c>
    </row>
    <row r="43" customFormat="false" ht="18.75" hidden="false" customHeight="false" outlineLevel="0" collapsed="false">
      <c r="A43" s="3" t="n">
        <v>42</v>
      </c>
      <c r="B43" s="0" t="s">
        <v>77</v>
      </c>
      <c r="C43" s="0" t="n">
        <v>251</v>
      </c>
      <c r="D43" s="0" t="n">
        <v>110</v>
      </c>
      <c r="E43" s="0" t="n">
        <v>223</v>
      </c>
      <c r="F43" s="0" t="n">
        <v>186</v>
      </c>
      <c r="G43" s="0" t="n">
        <v>268</v>
      </c>
      <c r="H43" s="0" t="n">
        <v>164</v>
      </c>
      <c r="I43" s="0" t="n">
        <v>139</v>
      </c>
      <c r="K43" s="0" t="s">
        <v>18</v>
      </c>
      <c r="M43" s="0" t="n">
        <f aca="false">IF(K43="A",(E43+G43),IF(K43="B",(E43+G43),IF(K43="C",0.8*(E43+G43),0.66*(E43+G43))))</f>
        <v>491</v>
      </c>
      <c r="N43" s="0" t="n">
        <f aca="false">ROUND(M43+P43/4,0)</f>
        <v>826</v>
      </c>
      <c r="O43" s="0" t="n">
        <f aca="false">RANK(N43,$N$2:$N$161)</f>
        <v>13</v>
      </c>
      <c r="P43" s="0" t="n">
        <f aca="false">SUM(C43:I43)</f>
        <v>1341</v>
      </c>
    </row>
    <row r="44" customFormat="false" ht="18.75" hidden="false" customHeight="false" outlineLevel="0" collapsed="false">
      <c r="A44" s="5" t="n">
        <v>43</v>
      </c>
      <c r="B44" s="0" t="s">
        <v>42</v>
      </c>
      <c r="C44" s="0" t="n">
        <v>273</v>
      </c>
      <c r="D44" s="0" t="n">
        <v>115</v>
      </c>
      <c r="E44" s="0" t="n">
        <v>232</v>
      </c>
      <c r="F44" s="0" t="n">
        <v>176</v>
      </c>
      <c r="G44" s="0" t="n">
        <v>233</v>
      </c>
      <c r="H44" s="0" t="n">
        <v>154</v>
      </c>
      <c r="I44" s="0" t="n">
        <v>129</v>
      </c>
      <c r="K44" s="0" t="s">
        <v>15</v>
      </c>
      <c r="M44" s="0" t="n">
        <f aca="false">IF(K44="A",(E44+G44),IF(K44="B",(E44+G44),IF(K44="C",0.8*(E44+G44),0.66*(E44+G44))))</f>
        <v>372</v>
      </c>
      <c r="N44" s="0" t="n">
        <f aca="false">ROUND(M44+P44/4,0)</f>
        <v>700</v>
      </c>
      <c r="O44" s="0" t="n">
        <f aca="false">RANK(N44,$N$2:$N$161)</f>
        <v>110</v>
      </c>
      <c r="P44" s="0" t="n">
        <f aca="false">SUM(C44:I44)</f>
        <v>1312</v>
      </c>
    </row>
    <row r="45" customFormat="false" ht="18.75" hidden="false" customHeight="false" outlineLevel="0" collapsed="false">
      <c r="A45" s="5" t="n">
        <v>44</v>
      </c>
      <c r="B45" s="0" t="s">
        <v>40</v>
      </c>
      <c r="C45" s="0" t="n">
        <v>255</v>
      </c>
      <c r="D45" s="0" t="n">
        <v>180</v>
      </c>
      <c r="E45" s="0" t="n">
        <v>212</v>
      </c>
      <c r="F45" s="0" t="n">
        <v>184</v>
      </c>
      <c r="G45" s="0" t="n">
        <v>155</v>
      </c>
      <c r="H45" s="0" t="n">
        <v>135</v>
      </c>
      <c r="I45" s="0" t="n">
        <v>170</v>
      </c>
      <c r="K45" s="0" t="s">
        <v>18</v>
      </c>
      <c r="M45" s="0" t="n">
        <f aca="false">IF(K45="A",(E45+G45),IF(K45="B",(E45+G45),IF(K45="C",0.8*(E45+G45),0.66*(E45+G45))))</f>
        <v>367</v>
      </c>
      <c r="N45" s="0" t="n">
        <f aca="false">ROUND(M45+P45/4,0)</f>
        <v>690</v>
      </c>
      <c r="O45" s="0" t="n">
        <f aca="false">RANK(N45,$N$2:$N$161)</f>
        <v>121</v>
      </c>
      <c r="P45" s="0" t="n">
        <f aca="false">SUM(C45:I45)</f>
        <v>1291</v>
      </c>
    </row>
    <row r="46" customFormat="false" ht="18.75" hidden="false" customHeight="false" outlineLevel="0" collapsed="false">
      <c r="A46" s="6" t="n">
        <v>45</v>
      </c>
      <c r="B46" s="0" t="s">
        <v>98</v>
      </c>
      <c r="C46" s="0" t="n">
        <v>250</v>
      </c>
      <c r="D46" s="0" t="n">
        <v>163</v>
      </c>
      <c r="E46" s="0" t="n">
        <v>290</v>
      </c>
      <c r="F46" s="0" t="n">
        <v>203</v>
      </c>
      <c r="G46" s="0" t="n">
        <v>236</v>
      </c>
      <c r="H46" s="0" t="n">
        <v>177</v>
      </c>
      <c r="I46" s="0" t="n">
        <v>206</v>
      </c>
      <c r="K46" s="0" t="s">
        <v>18</v>
      </c>
      <c r="M46" s="0" t="n">
        <f aca="false">IF(K46="A",(E46+G46),IF(K46="B",(E46+G46),IF(K46="C",0.8*(E46+G46),0.66*(E46+G46))))</f>
        <v>526</v>
      </c>
      <c r="N46" s="0" t="n">
        <f aca="false">ROUND(M46+P46/4,0)</f>
        <v>907</v>
      </c>
      <c r="O46" s="0" t="n">
        <f aca="false">RANK(N46,$N$2:$N$161)</f>
        <v>5</v>
      </c>
      <c r="P46" s="0" t="n">
        <f aca="false">SUM(C46:I46)</f>
        <v>1525</v>
      </c>
    </row>
    <row r="47" customFormat="false" ht="18.75" hidden="false" customHeight="false" outlineLevel="0" collapsed="false">
      <c r="A47" s="3" t="n">
        <v>46</v>
      </c>
      <c r="B47" s="0" t="s">
        <v>130</v>
      </c>
      <c r="C47" s="0" t="n">
        <v>192</v>
      </c>
      <c r="D47" s="0" t="n">
        <v>155</v>
      </c>
      <c r="E47" s="0" t="n">
        <v>271</v>
      </c>
      <c r="F47" s="0" t="n">
        <v>175</v>
      </c>
      <c r="G47" s="0" t="n">
        <v>233</v>
      </c>
      <c r="H47" s="0" t="n">
        <v>149</v>
      </c>
      <c r="I47" s="0" t="n">
        <v>150</v>
      </c>
      <c r="K47" s="0" t="s">
        <v>18</v>
      </c>
      <c r="M47" s="0" t="n">
        <f aca="false">IF(K47="A",(E47+G47),IF(K47="B",(E47+G47),IF(K47="C",0.8*(E47+G47),0.66*(E47+G47))))</f>
        <v>504</v>
      </c>
      <c r="N47" s="0" t="n">
        <f aca="false">ROUND(M47+P47/4,0)</f>
        <v>835</v>
      </c>
      <c r="O47" s="0" t="n">
        <f aca="false">RANK(N47,$N$2:$N$161)</f>
        <v>12</v>
      </c>
      <c r="P47" s="0" t="n">
        <f aca="false">SUM(C47:I47)</f>
        <v>1325</v>
      </c>
    </row>
    <row r="48" customFormat="false" ht="18.75" hidden="false" customHeight="false" outlineLevel="0" collapsed="false">
      <c r="A48" s="9" t="n">
        <v>47</v>
      </c>
      <c r="B48" s="0" t="s">
        <v>139</v>
      </c>
      <c r="C48" s="0" t="n">
        <v>182</v>
      </c>
      <c r="D48" s="0" t="n">
        <v>165</v>
      </c>
      <c r="E48" s="0" t="n">
        <v>281</v>
      </c>
      <c r="F48" s="0" t="n">
        <v>155</v>
      </c>
      <c r="G48" s="0" t="n">
        <v>243</v>
      </c>
      <c r="H48" s="0" t="n">
        <v>159</v>
      </c>
      <c r="I48" s="0" t="n">
        <v>140</v>
      </c>
      <c r="K48" s="0" t="s">
        <v>15</v>
      </c>
      <c r="M48" s="0" t="n">
        <f aca="false">IF(K48="A",(E48+G48),IF(K48="B",(E48+G48),IF(K48="C",0.8*(E48+G48),0.66*(E48+G48))))</f>
        <v>419.2</v>
      </c>
      <c r="N48" s="0" t="n">
        <f aca="false">ROUND(M48+P48/4,0)</f>
        <v>750</v>
      </c>
      <c r="O48" s="0" t="n">
        <f aca="false">RANK(N48,$N$2:$N$161)</f>
        <v>63</v>
      </c>
      <c r="P48" s="0" t="n">
        <f aca="false">SUM(C48:I48)</f>
        <v>1325</v>
      </c>
    </row>
    <row r="49" customFormat="false" ht="18.75" hidden="false" customHeight="false" outlineLevel="0" collapsed="false">
      <c r="A49" s="3" t="n">
        <v>48</v>
      </c>
      <c r="B49" s="0" t="s">
        <v>28</v>
      </c>
      <c r="C49" s="0" t="n">
        <v>241</v>
      </c>
      <c r="D49" s="0" t="n">
        <v>145</v>
      </c>
      <c r="E49" s="0" t="n">
        <v>291</v>
      </c>
      <c r="F49" s="0" t="n">
        <v>145</v>
      </c>
      <c r="G49" s="0" t="n">
        <v>293</v>
      </c>
      <c r="H49" s="0" t="n">
        <v>139</v>
      </c>
      <c r="I49" s="0" t="n">
        <v>130</v>
      </c>
      <c r="K49" s="0" t="s">
        <v>15</v>
      </c>
      <c r="M49" s="0" t="n">
        <f aca="false">IF(K49="A",(E49+G49),IF(K49="B",(E49+G49),IF(K49="C",0.8*(E49+G49),0.66*(E49+G49))))</f>
        <v>467.2</v>
      </c>
      <c r="N49" s="0" t="n">
        <f aca="false">ROUND(M49+P49/4,0)</f>
        <v>813</v>
      </c>
      <c r="O49" s="0" t="n">
        <f aca="false">RANK(N49,$N$2:$N$161)</f>
        <v>17</v>
      </c>
      <c r="P49" s="0" t="n">
        <f aca="false">SUM(C49:I49)</f>
        <v>1384</v>
      </c>
    </row>
    <row r="50" customFormat="false" ht="18.75" hidden="false" customHeight="false" outlineLevel="0" collapsed="false">
      <c r="A50" s="6" t="n">
        <v>49</v>
      </c>
      <c r="B50" s="0" t="s">
        <v>47</v>
      </c>
      <c r="C50" s="0" t="n">
        <v>256</v>
      </c>
      <c r="D50" s="0" t="n">
        <v>139</v>
      </c>
      <c r="E50" s="0" t="n">
        <v>305</v>
      </c>
      <c r="F50" s="0" t="n">
        <v>140</v>
      </c>
      <c r="G50" s="0" t="n">
        <v>324</v>
      </c>
      <c r="H50" s="0" t="n">
        <v>132</v>
      </c>
      <c r="I50" s="0" t="n">
        <v>144</v>
      </c>
      <c r="K50" s="0" t="s">
        <v>15</v>
      </c>
      <c r="M50" s="0" t="n">
        <f aca="false">IF(K50="A",(E50+G50),IF(K50="B",(E50+G50),IF(K50="C",0.8*(E50+G50),0.66*(E50+G50))))</f>
        <v>503.2</v>
      </c>
      <c r="N50" s="0" t="n">
        <f aca="false">ROUND(M50+P50/4,0)</f>
        <v>863</v>
      </c>
      <c r="O50" s="0" t="n">
        <f aca="false">RANK(N50,$N$2:$N$161)</f>
        <v>8</v>
      </c>
      <c r="P50" s="0" t="n">
        <f aca="false">SUM(C50:I50)</f>
        <v>1440</v>
      </c>
    </row>
    <row r="51" customFormat="false" ht="18.75" hidden="false" customHeight="false" outlineLevel="0" collapsed="false">
      <c r="A51" s="5" t="n">
        <v>50</v>
      </c>
      <c r="B51" s="0" t="s">
        <v>105</v>
      </c>
      <c r="C51" s="0" t="n">
        <v>266</v>
      </c>
      <c r="D51" s="0" t="n">
        <v>135</v>
      </c>
      <c r="E51" s="0" t="n">
        <v>242</v>
      </c>
      <c r="F51" s="0" t="n">
        <v>177</v>
      </c>
      <c r="G51" s="0" t="n">
        <v>224</v>
      </c>
      <c r="H51" s="0" t="n">
        <v>138</v>
      </c>
      <c r="I51" s="0" t="n">
        <v>159</v>
      </c>
      <c r="K51" s="0" t="s">
        <v>15</v>
      </c>
      <c r="M51" s="0" t="n">
        <f aca="false">IF(K51="A",(E51+G51),IF(K51="B",(E51+G51),IF(K51="C",0.8*(E51+G51),0.66*(E51+G51))))</f>
        <v>372.8</v>
      </c>
      <c r="N51" s="0" t="n">
        <f aca="false">ROUND(M51+P51/4,0)</f>
        <v>708</v>
      </c>
      <c r="O51" s="0" t="n">
        <f aca="false">RANK(N51,$N$2:$N$161)</f>
        <v>103</v>
      </c>
      <c r="P51" s="0" t="n">
        <f aca="false">SUM(C51:I51)</f>
        <v>1341</v>
      </c>
    </row>
    <row r="52" customFormat="false" ht="18.75" hidden="false" customHeight="false" outlineLevel="0" collapsed="false">
      <c r="A52" s="7" t="n">
        <v>51</v>
      </c>
      <c r="B52" s="0" t="s">
        <v>37</v>
      </c>
      <c r="C52" s="0" t="n">
        <v>294</v>
      </c>
      <c r="D52" s="0" t="n">
        <v>135</v>
      </c>
      <c r="E52" s="0" t="n">
        <v>261</v>
      </c>
      <c r="F52" s="0" t="n">
        <v>176</v>
      </c>
      <c r="G52" s="0" t="n">
        <v>214</v>
      </c>
      <c r="H52" s="0" t="n">
        <v>158</v>
      </c>
      <c r="I52" s="0" t="n">
        <v>159</v>
      </c>
      <c r="K52" s="0" t="s">
        <v>15</v>
      </c>
      <c r="M52" s="0" t="n">
        <f aca="false">IF(K52="A",(E52+G52),IF(K52="B",(E52+G52),IF(K52="C",0.8*(E52+G52),0.66*(E52+G52))))</f>
        <v>380</v>
      </c>
      <c r="N52" s="0" t="n">
        <f aca="false">ROUND(M52+P52/4,0)</f>
        <v>729</v>
      </c>
      <c r="O52" s="0" t="n">
        <f aca="false">RANK(N52,$N$2:$N$161)</f>
        <v>83</v>
      </c>
      <c r="P52" s="0" t="n">
        <f aca="false">SUM(C52:I52)</f>
        <v>1397</v>
      </c>
    </row>
    <row r="53" customFormat="false" ht="18.75" hidden="false" customHeight="false" outlineLevel="0" collapsed="false">
      <c r="A53" s="5" t="n">
        <v>52</v>
      </c>
      <c r="B53" s="0" t="s">
        <v>27</v>
      </c>
      <c r="C53" s="0" t="n">
        <v>344</v>
      </c>
      <c r="D53" s="0" t="n">
        <v>123</v>
      </c>
      <c r="E53" s="0" t="n">
        <v>252</v>
      </c>
      <c r="F53" s="0" t="n">
        <v>166</v>
      </c>
      <c r="G53" s="0" t="n">
        <v>138</v>
      </c>
      <c r="H53" s="0" t="n">
        <v>149</v>
      </c>
      <c r="I53" s="0" t="n">
        <v>155</v>
      </c>
      <c r="K53" s="0" t="s">
        <v>15</v>
      </c>
      <c r="M53" s="0" t="n">
        <f aca="false">IF(K53="A",(E53+G53),IF(K53="B",(E53+G53),IF(K53="C",0.8*(E53+G53),0.66*(E53+G53))))</f>
        <v>312</v>
      </c>
      <c r="N53" s="0" t="n">
        <f aca="false">ROUND(M53+P53/4,0)</f>
        <v>644</v>
      </c>
      <c r="O53" s="0" t="n">
        <f aca="false">RANK(N53,$N$2:$N$161)</f>
        <v>141</v>
      </c>
      <c r="P53" s="0" t="n">
        <f aca="false">SUM(C53:I53)</f>
        <v>1327</v>
      </c>
    </row>
    <row r="54" customFormat="false" ht="18.75" hidden="false" customHeight="false" outlineLevel="0" collapsed="false">
      <c r="A54" s="5" t="n">
        <v>53</v>
      </c>
      <c r="B54" s="0" t="s">
        <v>65</v>
      </c>
      <c r="C54" s="0" t="n">
        <v>335</v>
      </c>
      <c r="D54" s="0" t="n">
        <v>212</v>
      </c>
      <c r="E54" s="0" t="n">
        <v>249</v>
      </c>
      <c r="F54" s="0" t="n">
        <v>147</v>
      </c>
      <c r="G54" s="0" t="n">
        <v>148</v>
      </c>
      <c r="H54" s="0" t="n">
        <v>213</v>
      </c>
      <c r="I54" s="0" t="n">
        <v>213</v>
      </c>
      <c r="K54" s="0" t="s">
        <v>15</v>
      </c>
      <c r="M54" s="0" t="n">
        <f aca="false">IF(K54="A",(E54+G54),IF(K54="B",(E54+G54),IF(K54="C",0.8*(E54+G54),0.66*(E54+G54))))</f>
        <v>317.6</v>
      </c>
      <c r="N54" s="0" t="n">
        <f aca="false">ROUND(M54+P54/4,0)</f>
        <v>697</v>
      </c>
      <c r="O54" s="0" t="n">
        <f aca="false">RANK(N54,$N$2:$N$161)</f>
        <v>114</v>
      </c>
      <c r="P54" s="0" t="n">
        <f aca="false">SUM(C54:I54)</f>
        <v>1517</v>
      </c>
    </row>
    <row r="55" customFormat="false" ht="18.75" hidden="false" customHeight="false" outlineLevel="0" collapsed="false">
      <c r="A55" s="5" t="n">
        <v>54</v>
      </c>
      <c r="B55" s="0" t="s">
        <v>111</v>
      </c>
      <c r="C55" s="0" t="n">
        <v>194</v>
      </c>
      <c r="D55" s="0" t="n">
        <v>123</v>
      </c>
      <c r="E55" s="0" t="n">
        <v>196</v>
      </c>
      <c r="F55" s="0" t="n">
        <v>166</v>
      </c>
      <c r="G55" s="0" t="n">
        <v>167</v>
      </c>
      <c r="H55" s="0" t="n">
        <v>149</v>
      </c>
      <c r="I55" s="0" t="n">
        <v>154</v>
      </c>
      <c r="K55" s="0" t="s">
        <v>18</v>
      </c>
      <c r="M55" s="0" t="n">
        <f aca="false">IF(K55="A",(E55+G55),IF(K55="B",(E55+G55),IF(K55="C",0.8*(E55+G55),0.66*(E55+G55))))</f>
        <v>363</v>
      </c>
      <c r="N55" s="0" t="n">
        <f aca="false">ROUND(M55+P55/4,0)</f>
        <v>650</v>
      </c>
      <c r="O55" s="0" t="n">
        <f aca="false">RANK(N55,$N$2:$N$161)</f>
        <v>139</v>
      </c>
      <c r="P55" s="0" t="n">
        <f aca="false">SUM(C55:I55)</f>
        <v>1149</v>
      </c>
    </row>
    <row r="56" customFormat="false" ht="18.75" hidden="false" customHeight="false" outlineLevel="0" collapsed="false">
      <c r="A56" s="5" t="n">
        <v>55</v>
      </c>
      <c r="B56" s="0" t="s">
        <v>121</v>
      </c>
      <c r="C56" s="0" t="n">
        <v>175</v>
      </c>
      <c r="D56" s="0" t="n">
        <v>192</v>
      </c>
      <c r="E56" s="0" t="n">
        <v>196</v>
      </c>
      <c r="F56" s="0" t="n">
        <v>147</v>
      </c>
      <c r="G56" s="0" t="n">
        <v>177</v>
      </c>
      <c r="H56" s="0" t="n">
        <v>213</v>
      </c>
      <c r="I56" s="0" t="n">
        <v>213</v>
      </c>
      <c r="K56" s="0" t="s">
        <v>18</v>
      </c>
      <c r="M56" s="0" t="n">
        <f aca="false">IF(K56="A",(E56+G56),IF(K56="B",(E56+G56),IF(K56="C",0.8*(E56+G56),0.66*(E56+G56))))</f>
        <v>373</v>
      </c>
      <c r="N56" s="0" t="n">
        <f aca="false">ROUND(M56+P56/4,0)</f>
        <v>701</v>
      </c>
      <c r="O56" s="0" t="n">
        <f aca="false">RANK(N56,$N$2:$N$161)</f>
        <v>106</v>
      </c>
      <c r="P56" s="0" t="n">
        <f aca="false">SUM(C56:I56)</f>
        <v>1313</v>
      </c>
    </row>
    <row r="57" customFormat="false" ht="18.75" hidden="false" customHeight="false" outlineLevel="0" collapsed="false">
      <c r="A57" s="7" t="n">
        <v>56</v>
      </c>
      <c r="B57" s="0" t="s">
        <v>79</v>
      </c>
      <c r="C57" s="0" t="n">
        <v>190</v>
      </c>
      <c r="D57" s="0" t="n">
        <v>182</v>
      </c>
      <c r="E57" s="0" t="n">
        <v>183</v>
      </c>
      <c r="F57" s="0" t="n">
        <v>187</v>
      </c>
      <c r="G57" s="0" t="n">
        <v>214</v>
      </c>
      <c r="H57" s="0" t="n">
        <v>217</v>
      </c>
      <c r="I57" s="0" t="n">
        <v>202</v>
      </c>
      <c r="K57" s="0" t="s">
        <v>18</v>
      </c>
      <c r="M57" s="0" t="n">
        <f aca="false">IF(K57="A",(E57+G57),IF(K57="B",(E57+G57),IF(K57="C",0.8*(E57+G57),0.66*(E57+G57))))</f>
        <v>397</v>
      </c>
      <c r="N57" s="0" t="n">
        <f aca="false">ROUND(M57+P57/4,0)</f>
        <v>741</v>
      </c>
      <c r="O57" s="0" t="n">
        <f aca="false">RANK(N57,$N$2:$N$161)</f>
        <v>76</v>
      </c>
      <c r="P57" s="0" t="n">
        <f aca="false">SUM(C57:I57)</f>
        <v>1375</v>
      </c>
    </row>
    <row r="58" customFormat="false" ht="18.75" hidden="false" customHeight="false" outlineLevel="0" collapsed="false">
      <c r="A58" s="6" t="n">
        <v>57</v>
      </c>
      <c r="B58" s="0" t="s">
        <v>81</v>
      </c>
      <c r="C58" s="0" t="n">
        <v>208</v>
      </c>
      <c r="D58" s="0" t="n">
        <v>154</v>
      </c>
      <c r="E58" s="0" t="n">
        <v>276</v>
      </c>
      <c r="F58" s="0" t="n">
        <v>171</v>
      </c>
      <c r="G58" s="0" t="n">
        <v>227</v>
      </c>
      <c r="H58" s="0" t="n">
        <v>178</v>
      </c>
      <c r="I58" s="0" t="n">
        <v>197</v>
      </c>
      <c r="K58" s="0" t="s">
        <v>18</v>
      </c>
      <c r="M58" s="0" t="n">
        <f aca="false">IF(K58="A",(E58+G58),IF(K58="B",(E58+G58),IF(K58="C",0.8*(E58+G58),0.66*(E58+G58))))</f>
        <v>503</v>
      </c>
      <c r="N58" s="0" t="n">
        <f aca="false">ROUND(M58+P58/4,0)</f>
        <v>856</v>
      </c>
      <c r="O58" s="0" t="n">
        <f aca="false">RANK(N58,$N$2:$N$161)</f>
        <v>10</v>
      </c>
      <c r="P58" s="0" t="n">
        <f aca="false">SUM(C58:I58)</f>
        <v>1411</v>
      </c>
    </row>
    <row r="59" customFormat="false" ht="18.75" hidden="false" customHeight="false" outlineLevel="0" collapsed="false">
      <c r="A59" s="7" t="n">
        <v>58</v>
      </c>
      <c r="B59" s="0" t="s">
        <v>127</v>
      </c>
      <c r="C59" s="0" t="n">
        <v>181</v>
      </c>
      <c r="D59" s="0" t="n">
        <v>192</v>
      </c>
      <c r="E59" s="0" t="n">
        <v>173</v>
      </c>
      <c r="F59" s="0" t="n">
        <v>177</v>
      </c>
      <c r="G59" s="0" t="n">
        <v>214</v>
      </c>
      <c r="H59" s="0" t="n">
        <v>227</v>
      </c>
      <c r="I59" s="0" t="n">
        <v>221</v>
      </c>
      <c r="K59" s="0" t="s">
        <v>18</v>
      </c>
      <c r="M59" s="0" t="n">
        <f aca="false">IF(K59="A",(E59+G59),IF(K59="B",(E59+G59),IF(K59="C",0.8*(E59+G59),0.66*(E59+G59))))</f>
        <v>387</v>
      </c>
      <c r="N59" s="0" t="n">
        <f aca="false">ROUND(M59+P59/4,0)</f>
        <v>733</v>
      </c>
      <c r="O59" s="0" t="n">
        <f aca="false">RANK(N59,$N$2:$N$161)</f>
        <v>80</v>
      </c>
      <c r="P59" s="0" t="n">
        <f aca="false">SUM(C59:I59)</f>
        <v>1385</v>
      </c>
    </row>
    <row r="60" customFormat="false" ht="18.75" hidden="false" customHeight="false" outlineLevel="0" collapsed="false">
      <c r="A60" s="4" t="n">
        <v>59</v>
      </c>
      <c r="B60" s="0" t="s">
        <v>57</v>
      </c>
      <c r="C60" s="0" t="n">
        <v>231</v>
      </c>
      <c r="D60" s="0" t="n">
        <v>190</v>
      </c>
      <c r="E60" s="0" t="n">
        <v>205</v>
      </c>
      <c r="F60" s="0" t="n">
        <v>189</v>
      </c>
      <c r="G60" s="0" t="n">
        <v>229</v>
      </c>
      <c r="H60" s="0" t="n">
        <v>225</v>
      </c>
      <c r="I60" s="0" t="n">
        <v>209</v>
      </c>
      <c r="K60" s="0" t="s">
        <v>18</v>
      </c>
      <c r="M60" s="0" t="n">
        <f aca="false">IF(K60="A",(E60+G60),IF(K60="B",(E60+G60),IF(K60="C",0.8*(E60+G60),0.66*(E60+G60))))</f>
        <v>434</v>
      </c>
      <c r="N60" s="0" t="n">
        <f aca="false">ROUND(M60+P60/4,0)</f>
        <v>804</v>
      </c>
      <c r="O60" s="0" t="n">
        <f aca="false">RANK(N60,$N$2:$N$161)</f>
        <v>21</v>
      </c>
      <c r="P60" s="0" t="n">
        <f aca="false">SUM(C60:I60)</f>
        <v>1478</v>
      </c>
    </row>
    <row r="61" customFormat="false" ht="18.75" hidden="false" customHeight="false" outlineLevel="0" collapsed="false">
      <c r="A61" s="6" t="n">
        <v>60</v>
      </c>
      <c r="B61" s="0" t="s">
        <v>58</v>
      </c>
      <c r="C61" s="0" t="n">
        <v>241</v>
      </c>
      <c r="D61" s="0" t="n">
        <v>188</v>
      </c>
      <c r="E61" s="0" t="n">
        <v>289</v>
      </c>
      <c r="F61" s="0" t="n">
        <v>185</v>
      </c>
      <c r="G61" s="0" t="n">
        <v>246</v>
      </c>
      <c r="H61" s="0" t="n">
        <v>187</v>
      </c>
      <c r="I61" s="0" t="n">
        <v>209</v>
      </c>
      <c r="K61" s="0" t="s">
        <v>18</v>
      </c>
      <c r="M61" s="0" t="n">
        <f aca="false">IF(K61="A",(E61+G61),IF(K61="B",(E61+G61),IF(K61="C",0.8*(E61+G61),0.66*(E61+G61))))</f>
        <v>535</v>
      </c>
      <c r="N61" s="0" t="n">
        <f aca="false">ROUND(M61+P61/4,0)</f>
        <v>921</v>
      </c>
      <c r="O61" s="0" t="n">
        <f aca="false">RANK(N61,$N$2:$N$161)</f>
        <v>3</v>
      </c>
      <c r="P61" s="0" t="n">
        <f aca="false">SUM(C61:I61)</f>
        <v>1545</v>
      </c>
    </row>
    <row r="62" customFormat="false" ht="18.75" hidden="false" customHeight="false" outlineLevel="0" collapsed="false">
      <c r="A62" s="7" t="n">
        <v>61</v>
      </c>
      <c r="B62" s="0" t="s">
        <v>36</v>
      </c>
      <c r="C62" s="0" t="n">
        <v>354</v>
      </c>
      <c r="D62" s="0" t="n">
        <v>125</v>
      </c>
      <c r="E62" s="0" t="n">
        <v>347</v>
      </c>
      <c r="F62" s="0" t="n">
        <v>184</v>
      </c>
      <c r="G62" s="0" t="n">
        <v>145</v>
      </c>
      <c r="H62" s="0" t="n">
        <v>128</v>
      </c>
      <c r="I62" s="0" t="n">
        <v>128</v>
      </c>
      <c r="K62" s="0" t="s">
        <v>15</v>
      </c>
      <c r="M62" s="0" t="n">
        <f aca="false">IF(K62="A",(E62+G62),IF(K62="B",(E62+G62),IF(K62="C",0.8*(E62+G62),0.66*(E62+G62))))</f>
        <v>393.6</v>
      </c>
      <c r="N62" s="0" t="n">
        <f aca="false">ROUND(M62+P62/4,0)</f>
        <v>746</v>
      </c>
      <c r="O62" s="0" t="n">
        <f aca="false">RANK(N62,$N$2:$N$161)</f>
        <v>71</v>
      </c>
      <c r="P62" s="0" t="n">
        <f aca="false">SUM(C62:I62)</f>
        <v>1411</v>
      </c>
    </row>
    <row r="63" customFormat="false" ht="18.75" hidden="false" customHeight="false" outlineLevel="0" collapsed="false">
      <c r="A63" s="6" t="n">
        <v>62</v>
      </c>
      <c r="B63" s="0" t="s">
        <v>83</v>
      </c>
      <c r="C63" s="0" t="n">
        <v>365</v>
      </c>
      <c r="D63" s="0" t="n">
        <v>242</v>
      </c>
      <c r="E63" s="0" t="n">
        <v>345</v>
      </c>
      <c r="F63" s="0" t="n">
        <v>193</v>
      </c>
      <c r="G63" s="0" t="n">
        <v>190</v>
      </c>
      <c r="H63" s="0" t="n">
        <v>196</v>
      </c>
      <c r="I63" s="0" t="n">
        <v>210</v>
      </c>
      <c r="K63" s="0" t="s">
        <v>15</v>
      </c>
      <c r="M63" s="0" t="n">
        <f aca="false">IF(K63="A",(E63+G63),IF(K63="B",(E63+G63),IF(K63="C",0.8*(E63+G63),0.66*(E63+G63))))</f>
        <v>428</v>
      </c>
      <c r="N63" s="0" t="n">
        <f aca="false">ROUND(M63+P63/4,0)</f>
        <v>863</v>
      </c>
      <c r="O63" s="0" t="n">
        <f aca="false">RANK(N63,$N$2:$N$161)</f>
        <v>8</v>
      </c>
      <c r="P63" s="0" t="n">
        <f aca="false">SUM(C63:I63)</f>
        <v>1741</v>
      </c>
    </row>
    <row r="64" customFormat="false" ht="18.75" hidden="false" customHeight="false" outlineLevel="0" collapsed="false">
      <c r="A64" s="7" t="n">
        <v>63</v>
      </c>
      <c r="B64" s="0" t="s">
        <v>103</v>
      </c>
      <c r="C64" s="0" t="n">
        <v>228</v>
      </c>
      <c r="D64" s="0" t="n">
        <v>134</v>
      </c>
      <c r="E64" s="0" t="n">
        <v>204</v>
      </c>
      <c r="F64" s="0" t="n">
        <v>206</v>
      </c>
      <c r="G64" s="0" t="n">
        <v>206</v>
      </c>
      <c r="H64" s="0" t="n">
        <v>169</v>
      </c>
      <c r="I64" s="0" t="n">
        <v>179</v>
      </c>
      <c r="K64" s="0" t="s">
        <v>18</v>
      </c>
      <c r="M64" s="0" t="n">
        <f aca="false">IF(K64="A",(E64+G64),IF(K64="B",(E64+G64),IF(K64="C",0.8*(E64+G64),0.66*(E64+G64))))</f>
        <v>410</v>
      </c>
      <c r="N64" s="0" t="n">
        <f aca="false">ROUND(M64+P64/4,0)</f>
        <v>742</v>
      </c>
      <c r="O64" s="0" t="n">
        <f aca="false">RANK(N64,$N$2:$N$161)</f>
        <v>73</v>
      </c>
      <c r="P64" s="0" t="n">
        <f aca="false">SUM(C64:I64)</f>
        <v>1326</v>
      </c>
    </row>
    <row r="65" customFormat="false" ht="18.75" hidden="false" customHeight="false" outlineLevel="0" collapsed="false">
      <c r="A65" s="9" t="n">
        <v>64</v>
      </c>
      <c r="B65" s="0" t="s">
        <v>102</v>
      </c>
      <c r="C65" s="0" t="n">
        <v>219</v>
      </c>
      <c r="D65" s="0" t="n">
        <v>164</v>
      </c>
      <c r="E65" s="0" t="n">
        <v>195</v>
      </c>
      <c r="F65" s="0" t="n">
        <v>196</v>
      </c>
      <c r="G65" s="0" t="n">
        <v>216</v>
      </c>
      <c r="H65" s="0" t="n">
        <v>188</v>
      </c>
      <c r="I65" s="0" t="n">
        <v>178</v>
      </c>
      <c r="K65" s="0" t="s">
        <v>18</v>
      </c>
      <c r="M65" s="0" t="n">
        <f aca="false">IF(K65="A",(E65+G65),IF(K65="B",(E65+G65),IF(K65="C",0.8*(E65+G65),0.66*(E65+G65))))</f>
        <v>411</v>
      </c>
      <c r="N65" s="0" t="n">
        <f aca="false">ROUND(M65+P65/4,0)</f>
        <v>750</v>
      </c>
      <c r="O65" s="0" t="n">
        <f aca="false">RANK(N65,$N$2:$N$161)</f>
        <v>63</v>
      </c>
      <c r="P65" s="0" t="n">
        <f aca="false">SUM(C65:I65)</f>
        <v>1356</v>
      </c>
    </row>
    <row r="66" customFormat="false" ht="18.75" hidden="false" customHeight="false" outlineLevel="0" collapsed="false">
      <c r="A66" s="9" t="n">
        <v>65</v>
      </c>
      <c r="B66" s="0" t="s">
        <v>174</v>
      </c>
      <c r="C66" s="0" t="n">
        <v>219</v>
      </c>
      <c r="D66" s="0" t="n">
        <v>182</v>
      </c>
      <c r="E66" s="0" t="n">
        <v>195</v>
      </c>
      <c r="F66" s="0" t="n">
        <v>186</v>
      </c>
      <c r="G66" s="0" t="n">
        <v>216</v>
      </c>
      <c r="H66" s="0" t="n">
        <v>187</v>
      </c>
      <c r="I66" s="0" t="n">
        <v>187</v>
      </c>
      <c r="K66" s="0" t="s">
        <v>18</v>
      </c>
      <c r="M66" s="0" t="n">
        <f aca="false">IF(K66="A",(E66+G66),IF(K66="B",(E66+G66),IF(K66="C",0.8*(E66+G66),0.66*(E66+G66))))</f>
        <v>411</v>
      </c>
      <c r="N66" s="0" t="n">
        <f aca="false">ROUND(M66+P66/4,0)</f>
        <v>754</v>
      </c>
      <c r="O66" s="0" t="n">
        <f aca="false">RANK(N66,$N$2:$N$161)</f>
        <v>60</v>
      </c>
      <c r="P66" s="0" t="n">
        <f aca="false">SUM(C66:I66)</f>
        <v>1372</v>
      </c>
    </row>
    <row r="67" customFormat="false" ht="18.75" hidden="false" customHeight="false" outlineLevel="0" collapsed="false">
      <c r="A67" s="5" t="n">
        <v>66</v>
      </c>
      <c r="B67" s="0" t="s">
        <v>112</v>
      </c>
      <c r="C67" s="0" t="n">
        <v>269</v>
      </c>
      <c r="D67" s="0" t="n">
        <v>132</v>
      </c>
      <c r="E67" s="0" t="n">
        <v>218</v>
      </c>
      <c r="F67" s="0" t="n">
        <v>232</v>
      </c>
      <c r="G67" s="0" t="n">
        <v>117</v>
      </c>
      <c r="H67" s="0" t="n">
        <v>139</v>
      </c>
      <c r="I67" s="0" t="n">
        <v>159</v>
      </c>
      <c r="K67" s="0" t="s">
        <v>18</v>
      </c>
      <c r="M67" s="0" t="n">
        <f aca="false">IF(K67="A",(E67+G67),IF(K67="B",(E67+G67),IF(K67="C",0.8*(E67+G67),0.66*(E67+G67))))</f>
        <v>335</v>
      </c>
      <c r="N67" s="0" t="n">
        <f aca="false">ROUND(M67+P67/4,0)</f>
        <v>652</v>
      </c>
      <c r="O67" s="0" t="n">
        <f aca="false">RANK(N67,$N$2:$N$161)</f>
        <v>138</v>
      </c>
      <c r="P67" s="0" t="n">
        <f aca="false">SUM(C67:I67)</f>
        <v>1266</v>
      </c>
    </row>
    <row r="68" customFormat="false" ht="18.75" hidden="false" customHeight="false" outlineLevel="0" collapsed="false">
      <c r="A68" s="5" t="n">
        <v>67</v>
      </c>
      <c r="B68" s="0" t="s">
        <v>71</v>
      </c>
      <c r="C68" s="0" t="n">
        <v>265</v>
      </c>
      <c r="D68" s="0" t="n">
        <v>136</v>
      </c>
      <c r="E68" s="0" t="n">
        <v>223</v>
      </c>
      <c r="F68" s="0" t="n">
        <v>230</v>
      </c>
      <c r="G68" s="0" t="n">
        <v>126</v>
      </c>
      <c r="H68" s="0" t="n">
        <v>134</v>
      </c>
      <c r="I68" s="0" t="n">
        <v>163</v>
      </c>
      <c r="K68" s="0" t="s">
        <v>18</v>
      </c>
      <c r="M68" s="0" t="n">
        <f aca="false">IF(K68="A",(E68+G68),IF(K68="B",(E68+G68),IF(K68="C",0.8*(E68+G68),0.66*(E68+G68))))</f>
        <v>349</v>
      </c>
      <c r="N68" s="0" t="n">
        <f aca="false">ROUND(M68+P68/4,0)</f>
        <v>668</v>
      </c>
      <c r="O68" s="0" t="n">
        <f aca="false">RANK(N68,$N$2:$N$161)</f>
        <v>129</v>
      </c>
      <c r="P68" s="0" t="n">
        <f aca="false">SUM(C68:I68)</f>
        <v>1277</v>
      </c>
    </row>
    <row r="69" customFormat="false" ht="18.75" hidden="false" customHeight="false" outlineLevel="0" collapsed="false">
      <c r="A69" s="5" t="n">
        <v>68</v>
      </c>
      <c r="B69" s="0" t="s">
        <v>14</v>
      </c>
      <c r="C69" s="0" t="n">
        <v>284</v>
      </c>
      <c r="D69" s="0" t="n">
        <v>134</v>
      </c>
      <c r="E69" s="0" t="n">
        <v>237</v>
      </c>
      <c r="F69" s="0" t="n">
        <v>232</v>
      </c>
      <c r="G69" s="0" t="n">
        <v>131</v>
      </c>
      <c r="H69" s="0" t="n">
        <v>144</v>
      </c>
      <c r="I69" s="0" t="n">
        <v>163</v>
      </c>
      <c r="K69" s="0" t="s">
        <v>15</v>
      </c>
      <c r="M69" s="0" t="n">
        <f aca="false">IF(K69="A",(E69+G69),IF(K69="B",(E69+G69),IF(K69="C",0.8*(E69+G69),0.66*(E69+G69))))</f>
        <v>294.4</v>
      </c>
      <c r="N69" s="0" t="n">
        <f aca="false">ROUND(M69+P69/4,0)</f>
        <v>626</v>
      </c>
      <c r="O69" s="0" t="n">
        <f aca="false">RANK(N69,$N$2:$N$161)</f>
        <v>148</v>
      </c>
      <c r="P69" s="0" t="n">
        <f aca="false">SUM(C69:I69)</f>
        <v>1325</v>
      </c>
    </row>
    <row r="70" customFormat="false" ht="18.75" hidden="false" customHeight="false" outlineLevel="0" collapsed="false">
      <c r="A70" s="5" t="n">
        <v>69</v>
      </c>
      <c r="B70" s="0" t="s">
        <v>72</v>
      </c>
      <c r="C70" s="0" t="n">
        <v>280</v>
      </c>
      <c r="D70" s="0" t="n">
        <v>143</v>
      </c>
      <c r="E70" s="0" t="n">
        <v>242</v>
      </c>
      <c r="F70" s="0" t="n">
        <v>222</v>
      </c>
      <c r="G70" s="0" t="n">
        <v>145</v>
      </c>
      <c r="H70" s="0" t="n">
        <v>139</v>
      </c>
      <c r="I70" s="0" t="n">
        <v>158</v>
      </c>
      <c r="K70" s="0" t="s">
        <v>15</v>
      </c>
      <c r="M70" s="0" t="n">
        <f aca="false">IF(K70="A",(E70+G70),IF(K70="B",(E70+G70),IF(K70="C",0.8*(E70+G70),0.66*(E70+G70))))</f>
        <v>309.6</v>
      </c>
      <c r="N70" s="0" t="n">
        <f aca="false">ROUND(M70+P70/4,0)</f>
        <v>642</v>
      </c>
      <c r="O70" s="0" t="n">
        <f aca="false">RANK(N70,$N$2:$N$161)</f>
        <v>143</v>
      </c>
      <c r="P70" s="0" t="n">
        <f aca="false">SUM(C70:I70)</f>
        <v>1329</v>
      </c>
    </row>
    <row r="71" customFormat="false" ht="18.75" hidden="false" customHeight="false" outlineLevel="0" collapsed="false">
      <c r="A71" s="9" t="n">
        <v>70</v>
      </c>
      <c r="B71" s="0" t="s">
        <v>39</v>
      </c>
      <c r="C71" s="0" t="n">
        <v>303</v>
      </c>
      <c r="D71" s="0" t="n">
        <v>145</v>
      </c>
      <c r="E71" s="0" t="n">
        <v>310</v>
      </c>
      <c r="F71" s="0" t="n">
        <v>214</v>
      </c>
      <c r="G71" s="0" t="n">
        <v>175</v>
      </c>
      <c r="H71" s="0" t="n">
        <v>149</v>
      </c>
      <c r="I71" s="0" t="n">
        <v>169</v>
      </c>
      <c r="K71" s="0" t="s">
        <v>15</v>
      </c>
      <c r="M71" s="0" t="n">
        <f aca="false">IF(K71="A",(E71+G71),IF(K71="B",(E71+G71),IF(K71="C",0.8*(E71+G71),0.66*(E71+G71))))</f>
        <v>388</v>
      </c>
      <c r="N71" s="0" t="n">
        <f aca="false">ROUND(M71+P71/4,0)</f>
        <v>754</v>
      </c>
      <c r="O71" s="0" t="n">
        <f aca="false">RANK(N71,$N$2:$N$161)</f>
        <v>60</v>
      </c>
      <c r="P71" s="0" t="n">
        <f aca="false">SUM(C71:I71)</f>
        <v>1465</v>
      </c>
    </row>
    <row r="72" customFormat="false" ht="18.75" hidden="false" customHeight="false" outlineLevel="0" collapsed="false">
      <c r="A72" s="3" t="n">
        <v>71</v>
      </c>
      <c r="B72" s="0" t="s">
        <v>122</v>
      </c>
      <c r="C72" s="0" t="n">
        <v>327</v>
      </c>
      <c r="D72" s="0" t="n">
        <v>193</v>
      </c>
      <c r="E72" s="0" t="n">
        <v>322</v>
      </c>
      <c r="F72" s="0" t="n">
        <v>247</v>
      </c>
      <c r="G72" s="0" t="n">
        <v>184</v>
      </c>
      <c r="H72" s="0" t="n">
        <v>168</v>
      </c>
      <c r="I72" s="0" t="n">
        <v>158</v>
      </c>
      <c r="K72" s="0" t="s">
        <v>15</v>
      </c>
      <c r="M72" s="0" t="n">
        <f aca="false">IF(K72="A",(E72+G72),IF(K72="B",(E72+G72),IF(K72="C",0.8*(E72+G72),0.66*(E72+G72))))</f>
        <v>404.8</v>
      </c>
      <c r="N72" s="0" t="n">
        <f aca="false">ROUND(M72+P72/4,0)</f>
        <v>805</v>
      </c>
      <c r="O72" s="0" t="n">
        <f aca="false">RANK(N72,$N$2:$N$161)</f>
        <v>20</v>
      </c>
      <c r="P72" s="0" t="n">
        <f aca="false">SUM(C72:I72)</f>
        <v>1599</v>
      </c>
    </row>
    <row r="73" customFormat="false" ht="18.75" hidden="false" customHeight="false" outlineLevel="0" collapsed="false">
      <c r="A73" s="7" t="n">
        <v>72</v>
      </c>
      <c r="B73" s="0" t="s">
        <v>161</v>
      </c>
      <c r="C73" s="0" t="n">
        <v>225</v>
      </c>
      <c r="D73" s="0" t="n">
        <v>239</v>
      </c>
      <c r="E73" s="0" t="n">
        <v>227</v>
      </c>
      <c r="F73" s="0" t="n">
        <v>198</v>
      </c>
      <c r="G73" s="0" t="n">
        <v>208</v>
      </c>
      <c r="H73" s="0" t="n">
        <v>222</v>
      </c>
      <c r="I73" s="0" t="n">
        <v>250</v>
      </c>
      <c r="K73" s="0" t="s">
        <v>15</v>
      </c>
      <c r="M73" s="0" t="n">
        <f aca="false">IF(K73="A",(E73+G73),IF(K73="B",(E73+G73),IF(K73="C",0.8*(E73+G73),0.66*(E73+G73))))</f>
        <v>348</v>
      </c>
      <c r="N73" s="0" t="n">
        <f aca="false">ROUND(M73+P73/4,0)</f>
        <v>740</v>
      </c>
      <c r="O73" s="0" t="n">
        <f aca="false">RANK(N73,$N$2:$N$161)</f>
        <v>77</v>
      </c>
      <c r="P73" s="0" t="n">
        <f aca="false">SUM(C73:I73)</f>
        <v>1569</v>
      </c>
    </row>
    <row r="74" customFormat="false" ht="18.75" hidden="false" customHeight="false" outlineLevel="0" collapsed="false">
      <c r="A74" s="9" t="n">
        <v>73</v>
      </c>
      <c r="B74" s="0" t="s">
        <v>91</v>
      </c>
      <c r="C74" s="0" t="n">
        <v>220</v>
      </c>
      <c r="D74" s="0" t="n">
        <v>191</v>
      </c>
      <c r="E74" s="0" t="n">
        <v>166</v>
      </c>
      <c r="F74" s="0" t="n">
        <v>167</v>
      </c>
      <c r="G74" s="0" t="n">
        <v>235</v>
      </c>
      <c r="H74" s="0" t="n">
        <v>218</v>
      </c>
      <c r="I74" s="0" t="n">
        <v>225</v>
      </c>
      <c r="K74" s="0" t="s">
        <v>18</v>
      </c>
      <c r="M74" s="0" t="n">
        <f aca="false">IF(K74="A",(E74+G74),IF(K74="B",(E74+G74),IF(K74="C",0.8*(E74+G74),0.66*(E74+G74))))</f>
        <v>401</v>
      </c>
      <c r="N74" s="0" t="n">
        <f aca="false">ROUND(M74+P74/4,0)</f>
        <v>757</v>
      </c>
      <c r="O74" s="0" t="n">
        <f aca="false">RANK(N74,$N$2:$N$161)</f>
        <v>58</v>
      </c>
      <c r="P74" s="0" t="n">
        <f aca="false">SUM(C74:I74)</f>
        <v>1422</v>
      </c>
    </row>
    <row r="75" customFormat="false" ht="18.75" hidden="false" customHeight="false" outlineLevel="0" collapsed="false">
      <c r="A75" s="8" t="n">
        <v>74</v>
      </c>
      <c r="B75" s="0" t="s">
        <v>69</v>
      </c>
      <c r="C75" s="0" t="n">
        <v>247</v>
      </c>
      <c r="D75" s="0" t="n">
        <v>161</v>
      </c>
      <c r="E75" s="0" t="n">
        <v>226</v>
      </c>
      <c r="F75" s="0" t="n">
        <v>185</v>
      </c>
      <c r="G75" s="0" t="n">
        <v>206</v>
      </c>
      <c r="H75" s="0" t="n">
        <v>178</v>
      </c>
      <c r="I75" s="0" t="n">
        <v>188</v>
      </c>
      <c r="K75" s="0" t="s">
        <v>18</v>
      </c>
      <c r="M75" s="0" t="n">
        <f aca="false">IF(K75="A",(E75+G75),IF(K75="B",(E75+G75),IF(K75="C",0.8*(E75+G75),0.66*(E75+G75))))</f>
        <v>432</v>
      </c>
      <c r="N75" s="0" t="n">
        <f aca="false">ROUND(M75+P75/4,0)</f>
        <v>780</v>
      </c>
      <c r="O75" s="0" t="n">
        <f aca="false">RANK(N75,$N$2:$N$161)</f>
        <v>38</v>
      </c>
      <c r="P75" s="0" t="n">
        <f aca="false">SUM(C75:I75)</f>
        <v>1391</v>
      </c>
    </row>
    <row r="76" customFormat="false" ht="18.75" hidden="false" customHeight="false" outlineLevel="0" collapsed="false">
      <c r="A76" s="5" t="n">
        <v>75</v>
      </c>
      <c r="B76" s="0" t="s">
        <v>175</v>
      </c>
      <c r="C76" s="0" t="n">
        <v>257</v>
      </c>
      <c r="D76" s="0" t="n">
        <v>222</v>
      </c>
      <c r="E76" s="0" t="n">
        <v>166</v>
      </c>
      <c r="F76" s="0" t="n">
        <v>196</v>
      </c>
      <c r="G76" s="0" t="n">
        <v>156</v>
      </c>
      <c r="H76" s="0" t="n">
        <v>248</v>
      </c>
      <c r="I76" s="0" t="n">
        <v>189</v>
      </c>
      <c r="K76" s="0" t="s">
        <v>15</v>
      </c>
      <c r="M76" s="0" t="n">
        <f aca="false">IF(K76="A",(E76+G76),IF(K76="B",(E76+G76),IF(K76="C",0.8*(E76+G76),0.66*(E76+G76))))</f>
        <v>257.6</v>
      </c>
      <c r="N76" s="0" t="n">
        <f aca="false">ROUND(M76+P76/4,0)</f>
        <v>616</v>
      </c>
      <c r="O76" s="0" t="n">
        <f aca="false">RANK(N76,$N$2:$N$161)</f>
        <v>150</v>
      </c>
      <c r="P76" s="0" t="n">
        <f aca="false">SUM(C76:I76)</f>
        <v>1434</v>
      </c>
    </row>
    <row r="77" customFormat="false" ht="18.75" hidden="false" customHeight="false" outlineLevel="0" collapsed="false">
      <c r="A77" s="5" t="n">
        <v>76</v>
      </c>
      <c r="B77" s="0" t="s">
        <v>173</v>
      </c>
      <c r="C77" s="0" t="n">
        <v>200</v>
      </c>
      <c r="D77" s="0" t="n">
        <v>241</v>
      </c>
      <c r="E77" s="0" t="n">
        <v>146</v>
      </c>
      <c r="F77" s="0" t="n">
        <v>177</v>
      </c>
      <c r="G77" s="0" t="n">
        <v>196</v>
      </c>
      <c r="H77" s="0" t="n">
        <v>238</v>
      </c>
      <c r="I77" s="0" t="n">
        <v>198</v>
      </c>
      <c r="K77" s="0" t="s">
        <v>18</v>
      </c>
      <c r="M77" s="0" t="n">
        <f aca="false">IF(K77="A",(E77+G77),IF(K77="B",(E77+G77),IF(K77="C",0.8*(E77+G77),0.66*(E77+G77))))</f>
        <v>342</v>
      </c>
      <c r="N77" s="0" t="n">
        <f aca="false">ROUND(M77+P77/4,0)</f>
        <v>691</v>
      </c>
      <c r="O77" s="0" t="n">
        <f aca="false">RANK(N77,$N$2:$N$161)</f>
        <v>120</v>
      </c>
      <c r="P77" s="0" t="n">
        <f aca="false">SUM(C77:I77)</f>
        <v>1396</v>
      </c>
    </row>
    <row r="78" customFormat="false" ht="18.75" hidden="false" customHeight="false" outlineLevel="0" collapsed="false">
      <c r="A78" s="5" t="n">
        <v>77</v>
      </c>
      <c r="B78" s="0" t="s">
        <v>70</v>
      </c>
      <c r="C78" s="0" t="n">
        <v>211</v>
      </c>
      <c r="D78" s="0" t="n">
        <v>232</v>
      </c>
      <c r="E78" s="0" t="n">
        <v>156</v>
      </c>
      <c r="F78" s="0" t="n">
        <v>168</v>
      </c>
      <c r="G78" s="0" t="n">
        <v>167</v>
      </c>
      <c r="H78" s="0" t="n">
        <v>239</v>
      </c>
      <c r="I78" s="0" t="n">
        <v>228</v>
      </c>
      <c r="K78" s="0" t="s">
        <v>18</v>
      </c>
      <c r="M78" s="0" t="n">
        <f aca="false">IF(K78="A",(E78+G78),IF(K78="B",(E78+G78),IF(K78="C",0.8*(E78+G78),0.66*(E78+G78))))</f>
        <v>323</v>
      </c>
      <c r="N78" s="0" t="n">
        <f aca="false">ROUND(M78+P78/4,0)</f>
        <v>673</v>
      </c>
      <c r="O78" s="0" t="n">
        <f aca="false">RANK(N78,$N$2:$N$161)</f>
        <v>127</v>
      </c>
      <c r="P78" s="0" t="n">
        <f aca="false">SUM(C78:I78)</f>
        <v>1401</v>
      </c>
    </row>
    <row r="79" customFormat="false" ht="18.75" hidden="false" customHeight="false" outlineLevel="0" collapsed="false">
      <c r="A79" s="7" t="n">
        <v>78</v>
      </c>
      <c r="B79" s="0" t="s">
        <v>125</v>
      </c>
      <c r="C79" s="0" t="n">
        <v>225</v>
      </c>
      <c r="D79" s="0" t="n">
        <v>237</v>
      </c>
      <c r="E79" s="0" t="n">
        <v>185</v>
      </c>
      <c r="F79" s="0" t="n">
        <v>162</v>
      </c>
      <c r="G79" s="0" t="n">
        <v>176</v>
      </c>
      <c r="H79" s="0" t="n">
        <v>228</v>
      </c>
      <c r="I79" s="0" t="n">
        <v>209</v>
      </c>
      <c r="K79" s="0" t="s">
        <v>18</v>
      </c>
      <c r="M79" s="0" t="n">
        <f aca="false">IF(K79="A",(E79+G79),IF(K79="B",(E79+G79),IF(K79="C",0.8*(E79+G79),0.66*(E79+G79))))</f>
        <v>361</v>
      </c>
      <c r="N79" s="0" t="n">
        <f aca="false">ROUND(M79+P79/4,0)</f>
        <v>717</v>
      </c>
      <c r="O79" s="0" t="n">
        <f aca="false">RANK(N79,$N$2:$N$161)</f>
        <v>94</v>
      </c>
      <c r="P79" s="0" t="n">
        <f aca="false">SUM(C79:I79)</f>
        <v>1422</v>
      </c>
    </row>
    <row r="80" customFormat="false" ht="18.75" hidden="false" customHeight="false" outlineLevel="0" collapsed="false">
      <c r="A80" s="5" t="n">
        <v>79</v>
      </c>
      <c r="B80" s="0" t="s">
        <v>169</v>
      </c>
      <c r="C80" s="0" t="n">
        <v>311</v>
      </c>
      <c r="D80" s="0" t="n">
        <v>277</v>
      </c>
      <c r="E80" s="0" t="n">
        <v>165</v>
      </c>
      <c r="F80" s="0" t="n">
        <v>190</v>
      </c>
      <c r="G80" s="0" t="n">
        <v>176</v>
      </c>
      <c r="H80" s="0" t="n">
        <v>235</v>
      </c>
      <c r="I80" s="0" t="n">
        <v>202</v>
      </c>
      <c r="K80" s="0" t="s">
        <v>15</v>
      </c>
      <c r="M80" s="0" t="n">
        <f aca="false">IF(K80="A",(E80+G80),IF(K80="B",(E80+G80),IF(K80="C",0.8*(E80+G80),0.66*(E80+G80))))</f>
        <v>272.8</v>
      </c>
      <c r="N80" s="0" t="n">
        <f aca="false">ROUND(M80+P80/4,0)</f>
        <v>662</v>
      </c>
      <c r="O80" s="0" t="n">
        <f aca="false">RANK(N80,$N$2:$N$161)</f>
        <v>133</v>
      </c>
      <c r="P80" s="0" t="n">
        <f aca="false">SUM(C80:I80)</f>
        <v>1556</v>
      </c>
    </row>
    <row r="81" customFormat="false" ht="18.75" hidden="false" customHeight="false" outlineLevel="0" collapsed="false">
      <c r="A81" s="5" t="n">
        <v>80</v>
      </c>
      <c r="B81" s="0" t="s">
        <v>145</v>
      </c>
      <c r="C81" s="0" t="n">
        <v>343</v>
      </c>
      <c r="D81" s="0" t="n">
        <v>295</v>
      </c>
      <c r="E81" s="0" t="n">
        <v>176</v>
      </c>
      <c r="F81" s="0" t="n">
        <v>175</v>
      </c>
      <c r="G81" s="0" t="n">
        <v>139</v>
      </c>
      <c r="H81" s="0" t="n">
        <v>222</v>
      </c>
      <c r="I81" s="0" t="n">
        <v>210</v>
      </c>
      <c r="K81" s="0" t="s">
        <v>31</v>
      </c>
      <c r="M81" s="0" t="n">
        <f aca="false">IF(K81="A",(E81+G81),IF(K81="B",(E81+G81),IF(K81="C",0.8*(E81+G81),0.66*(E81+G81))))</f>
        <v>207.9</v>
      </c>
      <c r="N81" s="0" t="n">
        <f aca="false">ROUND(M81+P81/4,0)</f>
        <v>598</v>
      </c>
      <c r="O81" s="0" t="n">
        <f aca="false">RANK(N81,$N$2:$N$161)</f>
        <v>156</v>
      </c>
      <c r="P81" s="0" t="n">
        <f aca="false">SUM(C81:I81)</f>
        <v>1560</v>
      </c>
    </row>
    <row r="82" customFormat="false" ht="18.75" hidden="false" customHeight="false" outlineLevel="0" collapsed="false">
      <c r="A82" s="4" t="n">
        <v>81</v>
      </c>
      <c r="B82" s="0" t="s">
        <v>82</v>
      </c>
      <c r="C82" s="0" t="n">
        <v>211</v>
      </c>
      <c r="D82" s="0" t="n">
        <v>116</v>
      </c>
      <c r="E82" s="0" t="n">
        <v>244</v>
      </c>
      <c r="F82" s="0" t="n">
        <v>128</v>
      </c>
      <c r="G82" s="0" t="n">
        <v>224</v>
      </c>
      <c r="H82" s="0" t="n">
        <v>179</v>
      </c>
      <c r="I82" s="0" t="n">
        <v>193</v>
      </c>
      <c r="K82" s="0" t="s">
        <v>18</v>
      </c>
      <c r="M82" s="0" t="n">
        <f aca="false">IF(K82="A",(E82+G82),IF(K82="B",(E82+G82),IF(K82="C",0.8*(E82+G82),0.66*(E82+G82))))</f>
        <v>468</v>
      </c>
      <c r="N82" s="0" t="n">
        <f aca="false">ROUND(M82+P82/4,0)</f>
        <v>792</v>
      </c>
      <c r="O82" s="0" t="n">
        <f aca="false">RANK(N82,$N$2:$N$161)</f>
        <v>25</v>
      </c>
      <c r="P82" s="0" t="n">
        <f aca="false">SUM(C82:I82)</f>
        <v>1295</v>
      </c>
    </row>
    <row r="83" customFormat="false" ht="18.75" hidden="false" customHeight="false" outlineLevel="0" collapsed="false">
      <c r="A83" s="5" t="n">
        <v>82</v>
      </c>
      <c r="B83" s="0" t="s">
        <v>131</v>
      </c>
      <c r="C83" s="0" t="n">
        <v>202</v>
      </c>
      <c r="D83" s="0" t="n">
        <v>172</v>
      </c>
      <c r="E83" s="0" t="n">
        <v>175</v>
      </c>
      <c r="F83" s="0" t="n">
        <v>138</v>
      </c>
      <c r="G83" s="0" t="n">
        <v>175</v>
      </c>
      <c r="H83" s="0" t="n">
        <v>208</v>
      </c>
      <c r="I83" s="0" t="n">
        <v>178</v>
      </c>
      <c r="K83" s="0" t="s">
        <v>18</v>
      </c>
      <c r="M83" s="0" t="n">
        <f aca="false">IF(K83="A",(E83+G83),IF(K83="B",(E83+G83),IF(K83="C",0.8*(E83+G83),0.66*(E83+G83))))</f>
        <v>350</v>
      </c>
      <c r="N83" s="0" t="n">
        <f aca="false">ROUND(M83+P83/4,0)</f>
        <v>662</v>
      </c>
      <c r="O83" s="0" t="n">
        <f aca="false">RANK(N83,$N$2:$N$161)</f>
        <v>133</v>
      </c>
      <c r="P83" s="0" t="n">
        <f aca="false">SUM(C83:I83)</f>
        <v>1248</v>
      </c>
    </row>
    <row r="84" customFormat="false" ht="18.75" hidden="false" customHeight="false" outlineLevel="0" collapsed="false">
      <c r="A84" s="5" t="n">
        <v>83</v>
      </c>
      <c r="B84" s="0" t="s">
        <v>26</v>
      </c>
      <c r="C84" s="0" t="n">
        <v>238</v>
      </c>
      <c r="D84" s="0" t="n">
        <v>163</v>
      </c>
      <c r="E84" s="0" t="n">
        <v>193</v>
      </c>
      <c r="F84" s="0" t="n">
        <v>151</v>
      </c>
      <c r="G84" s="0" t="n">
        <v>184</v>
      </c>
      <c r="H84" s="0" t="n">
        <v>188</v>
      </c>
      <c r="I84" s="0" t="n">
        <v>169</v>
      </c>
      <c r="K84" s="0" t="s">
        <v>15</v>
      </c>
      <c r="M84" s="0" t="n">
        <f aca="false">IF(K84="A",(E84+G84),IF(K84="B",(E84+G84),IF(K84="C",0.8*(E84+G84),0.66*(E84+G84))))</f>
        <v>301.6</v>
      </c>
      <c r="N84" s="0" t="n">
        <f aca="false">ROUND(M84+P84/4,0)</f>
        <v>623</v>
      </c>
      <c r="O84" s="0" t="n">
        <f aca="false">RANK(N84,$N$2:$N$161)</f>
        <v>149</v>
      </c>
      <c r="P84" s="0" t="n">
        <f aca="false">SUM(C84:I84)</f>
        <v>1286</v>
      </c>
    </row>
    <row r="85" customFormat="false" ht="18.75" hidden="false" customHeight="false" outlineLevel="0" collapsed="false">
      <c r="A85" s="5" t="n">
        <v>84</v>
      </c>
      <c r="B85" s="0" t="s">
        <v>162</v>
      </c>
      <c r="C85" s="0" t="n">
        <v>247</v>
      </c>
      <c r="D85" s="0" t="n">
        <v>173</v>
      </c>
      <c r="E85" s="0" t="n">
        <v>202</v>
      </c>
      <c r="F85" s="0" t="n">
        <v>169</v>
      </c>
      <c r="G85" s="0" t="n">
        <v>184</v>
      </c>
      <c r="H85" s="0" t="n">
        <v>178</v>
      </c>
      <c r="I85" s="0" t="n">
        <v>169</v>
      </c>
      <c r="K85" s="0" t="s">
        <v>15</v>
      </c>
      <c r="M85" s="0" t="n">
        <f aca="false">IF(K85="A",(E85+G85),IF(K85="B",(E85+G85),IF(K85="C",0.8*(E85+G85),0.66*(E85+G85))))</f>
        <v>308.8</v>
      </c>
      <c r="N85" s="0" t="n">
        <f aca="false">ROUND(M85+P85/4,0)</f>
        <v>639</v>
      </c>
      <c r="O85" s="0" t="n">
        <f aca="false">RANK(N85,$N$2:$N$161)</f>
        <v>145</v>
      </c>
      <c r="P85" s="0" t="n">
        <f aca="false">SUM(C85:I85)</f>
        <v>1322</v>
      </c>
    </row>
    <row r="86" customFormat="false" ht="18.75" hidden="false" customHeight="false" outlineLevel="0" collapsed="false">
      <c r="A86" s="5" t="n">
        <v>85</v>
      </c>
      <c r="B86" s="0" t="s">
        <v>78</v>
      </c>
      <c r="C86" s="0" t="n">
        <v>213</v>
      </c>
      <c r="D86" s="0" t="n">
        <v>185</v>
      </c>
      <c r="E86" s="0" t="n">
        <v>224</v>
      </c>
      <c r="F86" s="0" t="n">
        <v>335</v>
      </c>
      <c r="G86" s="0" t="n">
        <v>97</v>
      </c>
      <c r="H86" s="0" t="n">
        <v>153</v>
      </c>
      <c r="I86" s="0" t="n">
        <v>163</v>
      </c>
      <c r="K86" s="0" t="s">
        <v>18</v>
      </c>
      <c r="M86" s="0" t="n">
        <f aca="false">IF(K86="A",(E86+G86),IF(K86="B",(E86+G86),IF(K86="C",0.8*(E86+G86),0.66*(E86+G86))))</f>
        <v>321</v>
      </c>
      <c r="N86" s="0" t="n">
        <f aca="false">ROUND(M86+P86/4,0)</f>
        <v>664</v>
      </c>
      <c r="O86" s="0" t="n">
        <f aca="false">RANK(N86,$N$2:$N$161)</f>
        <v>132</v>
      </c>
      <c r="P86" s="0" t="n">
        <f aca="false">SUM(C86:I86)</f>
        <v>1370</v>
      </c>
    </row>
    <row r="87" customFormat="false" ht="18.75" hidden="false" customHeight="false" outlineLevel="0" collapsed="false">
      <c r="A87" s="5" t="n">
        <v>86</v>
      </c>
      <c r="B87" s="0" t="s">
        <v>140</v>
      </c>
      <c r="C87" s="0" t="n">
        <v>320</v>
      </c>
      <c r="D87" s="0" t="n">
        <v>218</v>
      </c>
      <c r="E87" s="0" t="n">
        <v>262</v>
      </c>
      <c r="F87" s="0" t="n">
        <v>295</v>
      </c>
      <c r="G87" s="0" t="n">
        <v>135</v>
      </c>
      <c r="H87" s="0" t="n">
        <v>172</v>
      </c>
      <c r="I87" s="0" t="n">
        <v>181</v>
      </c>
      <c r="K87" s="0" t="s">
        <v>31</v>
      </c>
      <c r="M87" s="0" t="n">
        <f aca="false">IF(K87="A",(E87+G87),IF(K87="B",(E87+G87),IF(K87="C",0.8*(E87+G87),0.66*(E87+G87))))</f>
        <v>262.02</v>
      </c>
      <c r="N87" s="0" t="n">
        <f aca="false">ROUND(M87+P87/4,0)</f>
        <v>658</v>
      </c>
      <c r="O87" s="0" t="n">
        <f aca="false">RANK(N87,$N$2:$N$161)</f>
        <v>136</v>
      </c>
      <c r="P87" s="0" t="n">
        <f aca="false">SUM(C87:I87)</f>
        <v>1583</v>
      </c>
    </row>
    <row r="88" customFormat="false" ht="18.75" hidden="false" customHeight="false" outlineLevel="0" collapsed="false">
      <c r="A88" s="7" t="n">
        <v>87</v>
      </c>
      <c r="B88" s="0" t="s">
        <v>114</v>
      </c>
      <c r="C88" s="0" t="n">
        <v>250</v>
      </c>
      <c r="D88" s="0" t="n">
        <v>144</v>
      </c>
      <c r="E88" s="0" t="n">
        <v>203</v>
      </c>
      <c r="F88" s="0" t="n">
        <v>136</v>
      </c>
      <c r="G88" s="0" t="n">
        <v>193</v>
      </c>
      <c r="H88" s="0" t="n">
        <v>159</v>
      </c>
      <c r="I88" s="0" t="n">
        <v>188</v>
      </c>
      <c r="K88" s="0" t="s">
        <v>18</v>
      </c>
      <c r="M88" s="0" t="n">
        <f aca="false">IF(K88="A",(E88+G88),IF(K88="B",(E88+G88),IF(K88="C",0.8*(E88+G88),0.66*(E88+G88))))</f>
        <v>396</v>
      </c>
      <c r="N88" s="0" t="n">
        <f aca="false">ROUND(M88+P88/4,0)</f>
        <v>714</v>
      </c>
      <c r="O88" s="0" t="n">
        <f aca="false">RANK(N88,$N$2:$N$161)</f>
        <v>99</v>
      </c>
      <c r="P88" s="0" t="n">
        <f aca="false">SUM(C88:I88)</f>
        <v>1273</v>
      </c>
    </row>
    <row r="89" customFormat="false" ht="18.75" hidden="false" customHeight="false" outlineLevel="0" collapsed="false">
      <c r="A89" s="5" t="n">
        <v>88</v>
      </c>
      <c r="B89" s="0" t="s">
        <v>100</v>
      </c>
      <c r="C89" s="0" t="n">
        <v>260</v>
      </c>
      <c r="D89" s="0" t="n">
        <v>154</v>
      </c>
      <c r="E89" s="0" t="n">
        <v>213</v>
      </c>
      <c r="F89" s="0" t="n">
        <v>145</v>
      </c>
      <c r="G89" s="0" t="n">
        <v>183</v>
      </c>
      <c r="H89" s="0" t="n">
        <v>149</v>
      </c>
      <c r="I89" s="0" t="n">
        <v>178</v>
      </c>
      <c r="K89" s="0" t="s">
        <v>15</v>
      </c>
      <c r="M89" s="0" t="n">
        <f aca="false">IF(K89="A",(E89+G89),IF(K89="B",(E89+G89),IF(K89="C",0.8*(E89+G89),0.66*(E89+G89))))</f>
        <v>316.8</v>
      </c>
      <c r="N89" s="0" t="n">
        <f aca="false">ROUND(M89+P89/4,0)</f>
        <v>637</v>
      </c>
      <c r="O89" s="0" t="n">
        <f aca="false">RANK(N89,$N$2:$N$161)</f>
        <v>146</v>
      </c>
      <c r="P89" s="0" t="n">
        <f aca="false">SUM(C89:I89)</f>
        <v>1282</v>
      </c>
    </row>
    <row r="90" customFormat="false" ht="18.75" hidden="false" customHeight="false" outlineLevel="0" collapsed="false">
      <c r="A90" s="5" t="n">
        <v>89</v>
      </c>
      <c r="B90" s="0" t="s">
        <v>44</v>
      </c>
      <c r="C90" s="0" t="n">
        <v>360</v>
      </c>
      <c r="D90" s="0" t="n">
        <v>172</v>
      </c>
      <c r="E90" s="0" t="n">
        <v>234</v>
      </c>
      <c r="F90" s="0" t="n">
        <v>127</v>
      </c>
      <c r="G90" s="0" t="n">
        <v>128</v>
      </c>
      <c r="H90" s="0" t="n">
        <v>168</v>
      </c>
      <c r="I90" s="0" t="n">
        <v>203</v>
      </c>
      <c r="K90" s="0" t="s">
        <v>18</v>
      </c>
      <c r="M90" s="0" t="n">
        <f aca="false">IF(K90="A",(E90+G90),IF(K90="B",(E90+G90),IF(K90="C",0.8*(E90+G90),0.66*(E90+G90))))</f>
        <v>362</v>
      </c>
      <c r="N90" s="0" t="n">
        <f aca="false">ROUND(M90+P90/4,0)</f>
        <v>710</v>
      </c>
      <c r="O90" s="0" t="n">
        <f aca="false">RANK(N90,$N$2:$N$161)</f>
        <v>101</v>
      </c>
      <c r="P90" s="0" t="n">
        <f aca="false">SUM(C90:I90)</f>
        <v>1392</v>
      </c>
    </row>
    <row r="91" customFormat="false" ht="18.75" hidden="false" customHeight="false" outlineLevel="0" collapsed="false">
      <c r="A91" s="7" t="n">
        <v>90</v>
      </c>
      <c r="B91" s="0" t="s">
        <v>119</v>
      </c>
      <c r="C91" s="0" t="n">
        <v>400</v>
      </c>
      <c r="D91" s="0" t="n">
        <v>143</v>
      </c>
      <c r="E91" s="0" t="n">
        <v>290</v>
      </c>
      <c r="F91" s="0" t="n">
        <v>196</v>
      </c>
      <c r="G91" s="0" t="n">
        <v>156</v>
      </c>
      <c r="H91" s="0" t="n">
        <v>168</v>
      </c>
      <c r="I91" s="0" t="n">
        <v>187</v>
      </c>
      <c r="K91" s="0" t="s">
        <v>15</v>
      </c>
      <c r="M91" s="0" t="n">
        <f aca="false">IF(K91="A",(E91+G91),IF(K91="B",(E91+G91),IF(K91="C",0.8*(E91+G91),0.66*(E91+G91))))</f>
        <v>356.8</v>
      </c>
      <c r="N91" s="0" t="n">
        <f aca="false">ROUND(M91+P91/4,0)</f>
        <v>742</v>
      </c>
      <c r="O91" s="0" t="n">
        <f aca="false">RANK(N91,$N$2:$N$161)</f>
        <v>73</v>
      </c>
      <c r="P91" s="0" t="n">
        <f aca="false">SUM(C91:I91)</f>
        <v>1540</v>
      </c>
    </row>
    <row r="92" customFormat="false" ht="18.75" hidden="false" customHeight="false" outlineLevel="0" collapsed="false">
      <c r="A92" s="5" t="n">
        <v>91</v>
      </c>
      <c r="B92" s="0" t="s">
        <v>115</v>
      </c>
      <c r="C92" s="0" t="n">
        <v>189</v>
      </c>
      <c r="D92" s="0" t="n">
        <v>161</v>
      </c>
      <c r="E92" s="0" t="n">
        <v>164</v>
      </c>
      <c r="F92" s="0" t="n">
        <v>145</v>
      </c>
      <c r="G92" s="0" t="n">
        <v>214</v>
      </c>
      <c r="H92" s="0" t="n">
        <v>178</v>
      </c>
      <c r="I92" s="0" t="n">
        <v>197</v>
      </c>
      <c r="K92" s="0" t="s">
        <v>18</v>
      </c>
      <c r="M92" s="0" t="n">
        <f aca="false">IF(K92="A",(E92+G92),IF(K92="B",(E92+G92),IF(K92="C",0.8*(E92+G92),0.66*(E92+G92))))</f>
        <v>378</v>
      </c>
      <c r="N92" s="0" t="n">
        <f aca="false">ROUND(M92+P92/4,0)</f>
        <v>690</v>
      </c>
      <c r="O92" s="0" t="n">
        <f aca="false">RANK(N92,$N$2:$N$161)</f>
        <v>121</v>
      </c>
      <c r="P92" s="0" t="n">
        <f aca="false">SUM(C92:I92)</f>
        <v>1248</v>
      </c>
    </row>
    <row r="93" customFormat="false" ht="18.75" hidden="false" customHeight="false" outlineLevel="0" collapsed="false">
      <c r="A93" s="5" t="n">
        <v>92</v>
      </c>
      <c r="B93" s="0" t="s">
        <v>101</v>
      </c>
      <c r="C93" s="0" t="n">
        <v>198</v>
      </c>
      <c r="D93" s="0" t="n">
        <v>151</v>
      </c>
      <c r="E93" s="0" t="n">
        <v>173</v>
      </c>
      <c r="F93" s="0" t="n">
        <v>164</v>
      </c>
      <c r="G93" s="0" t="n">
        <v>205</v>
      </c>
      <c r="H93" s="0" t="n">
        <v>169</v>
      </c>
      <c r="I93" s="0" t="n">
        <v>198</v>
      </c>
      <c r="K93" s="0" t="s">
        <v>18</v>
      </c>
      <c r="M93" s="0" t="n">
        <f aca="false">IF(K93="A",(E93+G93),IF(K93="B",(E93+G93),IF(K93="C",0.8*(E93+G93),0.66*(E93+G93))))</f>
        <v>378</v>
      </c>
      <c r="N93" s="0" t="n">
        <f aca="false">ROUND(M93+P93/4,0)</f>
        <v>693</v>
      </c>
      <c r="O93" s="0" t="n">
        <f aca="false">RANK(N93,$N$2:$N$161)</f>
        <v>117</v>
      </c>
      <c r="P93" s="0" t="n">
        <f aca="false">SUM(C93:I93)</f>
        <v>1258</v>
      </c>
    </row>
    <row r="94" customFormat="false" ht="18.75" hidden="false" customHeight="false" outlineLevel="0" collapsed="false">
      <c r="A94" s="4" t="n">
        <v>93</v>
      </c>
      <c r="B94" s="0" t="s">
        <v>138</v>
      </c>
      <c r="C94" s="0" t="n">
        <v>225</v>
      </c>
      <c r="D94" s="0" t="n">
        <v>239</v>
      </c>
      <c r="E94" s="0" t="n">
        <v>198</v>
      </c>
      <c r="F94" s="0" t="n">
        <v>198</v>
      </c>
      <c r="G94" s="0" t="n">
        <v>208</v>
      </c>
      <c r="H94" s="0" t="n">
        <v>222</v>
      </c>
      <c r="I94" s="0" t="n">
        <v>250</v>
      </c>
      <c r="K94" s="0" t="s">
        <v>18</v>
      </c>
      <c r="M94" s="0" t="n">
        <f aca="false">IF(K94="A",(E94+G94),IF(K94="B",(E94+G94),IF(K94="C",0.8*(E94+G94),0.66*(E94+G94))))</f>
        <v>406</v>
      </c>
      <c r="N94" s="0" t="n">
        <f aca="false">ROUND(M94+P94/4,0)</f>
        <v>791</v>
      </c>
      <c r="O94" s="0" t="n">
        <f aca="false">RANK(N94,$N$2:$N$161)</f>
        <v>26</v>
      </c>
      <c r="P94" s="0" t="n">
        <f aca="false">SUM(C94:I94)</f>
        <v>1540</v>
      </c>
    </row>
    <row r="95" customFormat="false" ht="18.75" hidden="false" customHeight="false" outlineLevel="0" collapsed="false">
      <c r="A95" s="5" t="n">
        <v>94</v>
      </c>
      <c r="B95" s="0" t="s">
        <v>110</v>
      </c>
      <c r="C95" s="0" t="n">
        <v>143</v>
      </c>
      <c r="D95" s="0" t="n">
        <v>145</v>
      </c>
      <c r="E95" s="0" t="n">
        <v>144</v>
      </c>
      <c r="F95" s="0" t="n">
        <v>144</v>
      </c>
      <c r="G95" s="0" t="n">
        <v>244</v>
      </c>
      <c r="H95" s="0" t="n">
        <v>196</v>
      </c>
      <c r="I95" s="0" t="n">
        <v>198</v>
      </c>
      <c r="K95" s="0" t="s">
        <v>109</v>
      </c>
      <c r="M95" s="0" t="n">
        <f aca="false">IF(K95="A",(E95+G95),IF(K95="B",(E95+G95),IF(K95="C",0.8*(E95+G95),0.66*(E95+G95))))</f>
        <v>388</v>
      </c>
      <c r="N95" s="0" t="n">
        <f aca="false">ROUND(M95+P95/4,0)</f>
        <v>692</v>
      </c>
      <c r="O95" s="0" t="n">
        <f aca="false">RANK(N95,$N$2:$N$161)</f>
        <v>119</v>
      </c>
      <c r="P95" s="0" t="n">
        <f aca="false">SUM(C95:I95)</f>
        <v>1214</v>
      </c>
    </row>
    <row r="96" customFormat="false" ht="18.75" hidden="false" customHeight="false" outlineLevel="0" collapsed="false">
      <c r="A96" s="8" t="n">
        <v>95</v>
      </c>
      <c r="B96" s="0" t="s">
        <v>87</v>
      </c>
      <c r="C96" s="0" t="n">
        <v>239</v>
      </c>
      <c r="D96" s="0" t="n">
        <v>145</v>
      </c>
      <c r="E96" s="0" t="n">
        <v>242</v>
      </c>
      <c r="F96" s="0" t="n">
        <v>194</v>
      </c>
      <c r="G96" s="0" t="n">
        <v>195</v>
      </c>
      <c r="H96" s="0" t="n">
        <v>198</v>
      </c>
      <c r="I96" s="0" t="n">
        <v>149</v>
      </c>
      <c r="K96" s="0" t="s">
        <v>18</v>
      </c>
      <c r="M96" s="0" t="n">
        <f aca="false">IF(K96="A",(E96+G96),IF(K96="B",(E96+G96),IF(K96="C",0.8*(E96+G96),0.66*(E96+G96))))</f>
        <v>437</v>
      </c>
      <c r="N96" s="0" t="n">
        <f aca="false">ROUND(M96+P96/4,0)</f>
        <v>778</v>
      </c>
      <c r="O96" s="0" t="n">
        <f aca="false">RANK(N96,$N$2:$N$161)</f>
        <v>41</v>
      </c>
      <c r="P96" s="0" t="n">
        <f aca="false">SUM(C96:I96)</f>
        <v>1362</v>
      </c>
    </row>
    <row r="97" customFormat="false" ht="18.75" hidden="false" customHeight="false" outlineLevel="0" collapsed="false">
      <c r="A97" s="9" t="n">
        <v>96</v>
      </c>
      <c r="B97" s="0" t="s">
        <v>164</v>
      </c>
      <c r="C97" s="0" t="n">
        <v>325</v>
      </c>
      <c r="D97" s="0" t="n">
        <v>145</v>
      </c>
      <c r="E97" s="0" t="n">
        <v>291</v>
      </c>
      <c r="F97" s="0" t="n">
        <v>194</v>
      </c>
      <c r="G97" s="0" t="n">
        <v>185</v>
      </c>
      <c r="H97" s="0" t="n">
        <v>198</v>
      </c>
      <c r="I97" s="0" t="n">
        <v>149</v>
      </c>
      <c r="K97" s="0" t="s">
        <v>15</v>
      </c>
      <c r="M97" s="0" t="n">
        <f aca="false">IF(K97="A",(E97+G97),IF(K97="B",(E97+G97),IF(K97="C",0.8*(E97+G97),0.66*(E97+G97))))</f>
        <v>380.8</v>
      </c>
      <c r="N97" s="0" t="n">
        <f aca="false">ROUND(M97+P97/4,0)</f>
        <v>753</v>
      </c>
      <c r="O97" s="0" t="n">
        <f aca="false">RANK(N97,$N$2:$N$161)</f>
        <v>62</v>
      </c>
      <c r="P97" s="0" t="n">
        <f aca="false">SUM(C97:I97)</f>
        <v>1487</v>
      </c>
    </row>
    <row r="98" customFormat="false" ht="18.75" hidden="false" customHeight="false" outlineLevel="0" collapsed="false">
      <c r="A98" s="8" t="n">
        <v>97</v>
      </c>
      <c r="B98" s="0" t="s">
        <v>88</v>
      </c>
      <c r="C98" s="0" t="n">
        <v>219</v>
      </c>
      <c r="D98" s="0" t="n">
        <v>155</v>
      </c>
      <c r="E98" s="0" t="n">
        <v>232</v>
      </c>
      <c r="F98" s="0" t="n">
        <v>194</v>
      </c>
      <c r="G98" s="0" t="n">
        <v>205</v>
      </c>
      <c r="H98" s="0" t="n">
        <v>218</v>
      </c>
      <c r="I98" s="0" t="n">
        <v>169</v>
      </c>
      <c r="K98" s="0" t="s">
        <v>18</v>
      </c>
      <c r="M98" s="0" t="n">
        <f aca="false">IF(K98="A",(E98+G98),IF(K98="B",(E98+G98),IF(K98="C",0.8*(E98+G98),0.66*(E98+G98))))</f>
        <v>437</v>
      </c>
      <c r="N98" s="0" t="n">
        <f aca="false">ROUND(M98+P98/4,0)</f>
        <v>785</v>
      </c>
      <c r="O98" s="0" t="n">
        <f aca="false">RANK(N98,$N$2:$N$161)</f>
        <v>31</v>
      </c>
      <c r="P98" s="0" t="n">
        <f aca="false">SUM(C98:I98)</f>
        <v>1392</v>
      </c>
    </row>
    <row r="99" customFormat="false" ht="18.75" hidden="false" customHeight="false" outlineLevel="0" collapsed="false">
      <c r="A99" s="4" t="n">
        <v>98</v>
      </c>
      <c r="B99" s="0" t="s">
        <v>124</v>
      </c>
      <c r="C99" s="0" t="n">
        <v>225</v>
      </c>
      <c r="D99" s="0" t="n">
        <v>172</v>
      </c>
      <c r="E99" s="0" t="n">
        <v>248</v>
      </c>
      <c r="F99" s="0" t="n">
        <v>217</v>
      </c>
      <c r="G99" s="0" t="n">
        <v>186</v>
      </c>
      <c r="H99" s="0" t="n">
        <v>207</v>
      </c>
      <c r="I99" s="0" t="n">
        <v>158</v>
      </c>
      <c r="K99" s="0" t="s">
        <v>18</v>
      </c>
      <c r="M99" s="0" t="n">
        <f aca="false">IF(K99="A",(E99+G99),IF(K99="B",(E99+G99),IF(K99="C",0.8*(E99+G99),0.66*(E99+G99))))</f>
        <v>434</v>
      </c>
      <c r="N99" s="0" t="n">
        <f aca="false">ROUND(M99+P99/4,0)</f>
        <v>787</v>
      </c>
      <c r="O99" s="0" t="n">
        <f aca="false">RANK(N99,$N$2:$N$161)</f>
        <v>29</v>
      </c>
      <c r="P99" s="0" t="n">
        <f aca="false">SUM(C99:I99)</f>
        <v>1413</v>
      </c>
    </row>
    <row r="100" customFormat="false" ht="18.75" hidden="false" customHeight="false" outlineLevel="0" collapsed="false">
      <c r="A100" s="8" t="n">
        <v>99</v>
      </c>
      <c r="B100" s="0" t="s">
        <v>123</v>
      </c>
      <c r="C100" s="0" t="n">
        <v>215</v>
      </c>
      <c r="D100" s="0" t="n">
        <v>172</v>
      </c>
      <c r="E100" s="0" t="n">
        <v>228</v>
      </c>
      <c r="F100" s="0" t="n">
        <v>232</v>
      </c>
      <c r="G100" s="0" t="n">
        <v>201</v>
      </c>
      <c r="H100" s="0" t="n">
        <v>197</v>
      </c>
      <c r="I100" s="0" t="n">
        <v>168</v>
      </c>
      <c r="K100" s="0" t="s">
        <v>18</v>
      </c>
      <c r="M100" s="0" t="n">
        <f aca="false">IF(K100="A",(E100+G100),IF(K100="B",(E100+G100),IF(K100="C",0.8*(E100+G100),0.66*(E100+G100))))</f>
        <v>429</v>
      </c>
      <c r="N100" s="0" t="n">
        <f aca="false">ROUND(M100+P100/4,0)</f>
        <v>782</v>
      </c>
      <c r="O100" s="0" t="n">
        <f aca="false">RANK(N100,$N$2:$N$161)</f>
        <v>37</v>
      </c>
      <c r="P100" s="0" t="n">
        <f aca="false">SUM(C100:I100)</f>
        <v>1413</v>
      </c>
    </row>
    <row r="101" customFormat="false" ht="18.75" hidden="false" customHeight="false" outlineLevel="0" collapsed="false">
      <c r="A101" s="5" t="n">
        <v>100</v>
      </c>
      <c r="B101" s="0" t="s">
        <v>108</v>
      </c>
      <c r="C101" s="0" t="n">
        <v>143</v>
      </c>
      <c r="D101" s="0" t="n">
        <v>145</v>
      </c>
      <c r="E101" s="0" t="n">
        <v>163</v>
      </c>
      <c r="F101" s="0" t="n">
        <v>144</v>
      </c>
      <c r="G101" s="0" t="n">
        <v>195</v>
      </c>
      <c r="H101" s="0" t="n">
        <v>196</v>
      </c>
      <c r="I101" s="0" t="n">
        <v>227</v>
      </c>
      <c r="K101" s="0" t="s">
        <v>109</v>
      </c>
      <c r="M101" s="0" t="n">
        <f aca="false">IF(K101="A",(E101+G101),IF(K101="B",(E101+G101),IF(K101="C",0.8*(E101+G101),0.66*(E101+G101))))</f>
        <v>358</v>
      </c>
      <c r="N101" s="0" t="n">
        <f aca="false">ROUND(M101+P101/4,0)</f>
        <v>661</v>
      </c>
      <c r="O101" s="0" t="n">
        <f aca="false">RANK(N101,$N$2:$N$161)</f>
        <v>135</v>
      </c>
      <c r="P101" s="0" t="n">
        <f aca="false">SUM(C101:I101)</f>
        <v>1213</v>
      </c>
    </row>
    <row r="102" customFormat="false" ht="18.75" hidden="false" customHeight="false" outlineLevel="0" collapsed="false">
      <c r="A102" s="3" t="n">
        <v>101</v>
      </c>
      <c r="B102" s="0" t="s">
        <v>148</v>
      </c>
      <c r="C102" s="0" t="n">
        <v>350</v>
      </c>
      <c r="D102" s="0" t="n">
        <v>203</v>
      </c>
      <c r="E102" s="0" t="n">
        <v>281</v>
      </c>
      <c r="F102" s="0" t="n">
        <v>214</v>
      </c>
      <c r="G102" s="0" t="n">
        <v>215</v>
      </c>
      <c r="H102" s="0" t="n">
        <v>217</v>
      </c>
      <c r="I102" s="0" t="n">
        <v>208</v>
      </c>
      <c r="K102" s="0" t="s">
        <v>15</v>
      </c>
      <c r="M102" s="0" t="n">
        <f aca="false">IF(K102="A",(E102+G102),IF(K102="B",(E102+G102),IF(K102="C",0.8*(E102+G102),0.66*(E102+G102))))</f>
        <v>396.8</v>
      </c>
      <c r="N102" s="0" t="n">
        <f aca="false">ROUND(M102+P102/4,0)</f>
        <v>819</v>
      </c>
      <c r="O102" s="0" t="n">
        <f aca="false">RANK(N102,$N$2:$N$161)</f>
        <v>16</v>
      </c>
      <c r="P102" s="0" t="n">
        <f aca="false">SUM(C102:I102)</f>
        <v>1688</v>
      </c>
    </row>
    <row r="103" customFormat="false" ht="18.75" hidden="false" customHeight="false" outlineLevel="0" collapsed="false">
      <c r="A103" s="8" t="n">
        <v>102</v>
      </c>
      <c r="B103" s="0" t="s">
        <v>153</v>
      </c>
      <c r="C103" s="0" t="n">
        <v>341</v>
      </c>
      <c r="D103" s="0" t="n">
        <v>194</v>
      </c>
      <c r="E103" s="0" t="n">
        <v>271</v>
      </c>
      <c r="F103" s="0" t="n">
        <v>204</v>
      </c>
      <c r="G103" s="0" t="n">
        <v>205</v>
      </c>
      <c r="H103" s="0" t="n">
        <v>207</v>
      </c>
      <c r="I103" s="0" t="n">
        <v>188</v>
      </c>
      <c r="K103" s="0" t="s">
        <v>15</v>
      </c>
      <c r="M103" s="0" t="n">
        <f aca="false">IF(K103="A",(E103+G103),IF(K103="B",(E103+G103),IF(K103="C",0.8*(E103+G103),0.66*(E103+G103))))</f>
        <v>380.8</v>
      </c>
      <c r="N103" s="0" t="n">
        <f aca="false">ROUND(M103+P103/4,0)</f>
        <v>783</v>
      </c>
      <c r="O103" s="0" t="n">
        <f aca="false">RANK(N103,$N$2:$N$161)</f>
        <v>35</v>
      </c>
      <c r="P103" s="0" t="n">
        <f aca="false">SUM(C103:I103)</f>
        <v>1610</v>
      </c>
    </row>
    <row r="104" customFormat="false" ht="18.75" hidden="false" customHeight="false" outlineLevel="0" collapsed="false">
      <c r="A104" s="6" t="n">
        <v>103</v>
      </c>
      <c r="B104" s="0" t="s">
        <v>60</v>
      </c>
      <c r="C104" s="0" t="n">
        <v>315</v>
      </c>
      <c r="D104" s="0" t="n">
        <v>135</v>
      </c>
      <c r="E104" s="0" t="n">
        <v>360</v>
      </c>
      <c r="F104" s="0" t="n">
        <v>194</v>
      </c>
      <c r="G104" s="0" t="n">
        <v>234</v>
      </c>
      <c r="H104" s="0" t="n">
        <v>179</v>
      </c>
      <c r="I104" s="0" t="n">
        <v>159</v>
      </c>
      <c r="K104" s="0" t="s">
        <v>18</v>
      </c>
      <c r="M104" s="0" t="n">
        <f aca="false">IF(K104="A",(E104+G104),IF(K104="B",(E104+G104),IF(K104="C",0.8*(E104+G104),0.66*(E104+G104))))</f>
        <v>594</v>
      </c>
      <c r="N104" s="0" t="n">
        <f aca="false">ROUND(M104+P104/4,0)</f>
        <v>988</v>
      </c>
      <c r="O104" s="0" t="n">
        <f aca="false">RANK(N104,$N$2:$N$161)</f>
        <v>1</v>
      </c>
      <c r="P104" s="0" t="n">
        <f aca="false">SUM(C104:I104)</f>
        <v>1576</v>
      </c>
    </row>
    <row r="105" customFormat="false" ht="18.75" hidden="false" customHeight="false" outlineLevel="0" collapsed="false">
      <c r="A105" s="7" t="n">
        <v>104</v>
      </c>
      <c r="B105" s="0" t="s">
        <v>147</v>
      </c>
      <c r="C105" s="0" t="n">
        <v>376</v>
      </c>
      <c r="D105" s="0" t="n">
        <v>144</v>
      </c>
      <c r="E105" s="0" t="n">
        <v>291</v>
      </c>
      <c r="F105" s="0" t="n">
        <v>224</v>
      </c>
      <c r="G105" s="0" t="n">
        <v>185</v>
      </c>
      <c r="H105" s="0" t="n">
        <v>217</v>
      </c>
      <c r="I105" s="0" t="n">
        <v>198</v>
      </c>
      <c r="K105" s="0" t="s">
        <v>31</v>
      </c>
      <c r="M105" s="0" t="n">
        <f aca="false">IF(K105="A",(E105+G105),IF(K105="B",(E105+G105),IF(K105="C",0.8*(E105+G105),0.66*(E105+G105))))</f>
        <v>314.16</v>
      </c>
      <c r="N105" s="0" t="n">
        <f aca="false">ROUND(M105+P105/4,0)</f>
        <v>723</v>
      </c>
      <c r="O105" s="0" t="n">
        <f aca="false">RANK(N105,$N$2:$N$161)</f>
        <v>88</v>
      </c>
      <c r="P105" s="0" t="n">
        <f aca="false">SUM(C105:I105)</f>
        <v>1635</v>
      </c>
    </row>
    <row r="106" customFormat="false" ht="18.75" hidden="false" customHeight="false" outlineLevel="0" collapsed="false">
      <c r="A106" s="6" t="n">
        <v>105</v>
      </c>
      <c r="B106" s="0" t="s">
        <v>106</v>
      </c>
      <c r="C106" s="0" t="n">
        <v>335</v>
      </c>
      <c r="D106" s="0" t="n">
        <v>125</v>
      </c>
      <c r="E106" s="0" t="n">
        <v>369</v>
      </c>
      <c r="F106" s="0" t="n">
        <v>194</v>
      </c>
      <c r="G106" s="0" t="n">
        <v>225</v>
      </c>
      <c r="H106" s="0" t="n">
        <v>169</v>
      </c>
      <c r="I106" s="0" t="n">
        <v>139</v>
      </c>
      <c r="K106" s="0" t="s">
        <v>18</v>
      </c>
      <c r="M106" s="0" t="n">
        <f aca="false">IF(K106="A",(E106+G106),IF(K106="B",(E106+G106),IF(K106="C",0.8*(E106+G106),0.66*(E106+G106))))</f>
        <v>594</v>
      </c>
      <c r="N106" s="0" t="n">
        <f aca="false">ROUND(M106+P106/4,0)</f>
        <v>983</v>
      </c>
      <c r="O106" s="0" t="n">
        <f aca="false">RANK(N106,$N$2:$N$161)</f>
        <v>2</v>
      </c>
      <c r="P106" s="0" t="n">
        <f aca="false">SUM(C106:I106)</f>
        <v>1556</v>
      </c>
    </row>
    <row r="107" customFormat="false" ht="18.75" hidden="false" customHeight="false" outlineLevel="0" collapsed="false">
      <c r="A107" s="9" t="n">
        <v>106</v>
      </c>
      <c r="B107" s="0" t="s">
        <v>176</v>
      </c>
      <c r="C107" s="0" t="n">
        <v>368</v>
      </c>
      <c r="D107" s="0" t="n">
        <v>155</v>
      </c>
      <c r="E107" s="0" t="n">
        <v>311</v>
      </c>
      <c r="F107" s="0" t="n">
        <v>263</v>
      </c>
      <c r="G107" s="0" t="n">
        <v>155</v>
      </c>
      <c r="H107" s="0" t="n">
        <v>178</v>
      </c>
      <c r="I107" s="0" t="n">
        <v>149</v>
      </c>
      <c r="K107" s="0" t="s">
        <v>15</v>
      </c>
      <c r="M107" s="0" t="n">
        <f aca="false">IF(K107="A",(E107+G107),IF(K107="B",(E107+G107),IF(K107="C",0.8*(E107+G107),0.66*(E107+G107))))</f>
        <v>372.8</v>
      </c>
      <c r="N107" s="0" t="n">
        <f aca="false">ROUND(M107+P107/4,0)</f>
        <v>768</v>
      </c>
      <c r="O107" s="0" t="n">
        <f aca="false">RANK(N107,$N$2:$N$161)</f>
        <v>52</v>
      </c>
      <c r="P107" s="0" t="n">
        <f aca="false">SUM(C107:I107)</f>
        <v>1579</v>
      </c>
    </row>
    <row r="108" customFormat="false" ht="18.75" hidden="false" customHeight="false" outlineLevel="0" collapsed="false">
      <c r="A108" s="9" t="n">
        <v>107</v>
      </c>
      <c r="B108" s="0" t="s">
        <v>166</v>
      </c>
      <c r="C108" s="0" t="n">
        <v>359</v>
      </c>
      <c r="D108" s="0" t="n">
        <v>165</v>
      </c>
      <c r="E108" s="0" t="n">
        <v>301</v>
      </c>
      <c r="F108" s="0" t="n">
        <v>244</v>
      </c>
      <c r="G108" s="0" t="n">
        <v>165</v>
      </c>
      <c r="H108" s="0" t="n">
        <v>188</v>
      </c>
      <c r="I108" s="0" t="n">
        <v>159</v>
      </c>
      <c r="K108" s="0" t="s">
        <v>15</v>
      </c>
      <c r="M108" s="0" t="n">
        <f aca="false">IF(K108="A",(E108+G108),IF(K108="B",(E108+G108),IF(K108="C",0.8*(E108+G108),0.66*(E108+G108))))</f>
        <v>372.8</v>
      </c>
      <c r="N108" s="0" t="n">
        <f aca="false">ROUND(M108+P108/4,0)</f>
        <v>768</v>
      </c>
      <c r="O108" s="0" t="n">
        <f aca="false">RANK(N108,$N$2:$N$161)</f>
        <v>52</v>
      </c>
      <c r="P108" s="0" t="n">
        <f aca="false">SUM(C108:I108)</f>
        <v>1581</v>
      </c>
    </row>
    <row r="109" customFormat="false" ht="18.75" hidden="false" customHeight="false" outlineLevel="0" collapsed="false">
      <c r="A109" s="5" t="n">
        <v>108</v>
      </c>
      <c r="B109" s="0" t="s">
        <v>128</v>
      </c>
      <c r="C109" s="0" t="n">
        <v>387</v>
      </c>
      <c r="D109" s="0" t="n">
        <v>175</v>
      </c>
      <c r="E109" s="0" t="n">
        <v>321</v>
      </c>
      <c r="F109" s="0" t="n">
        <v>292</v>
      </c>
      <c r="G109" s="0" t="n">
        <v>136</v>
      </c>
      <c r="H109" s="0" t="n">
        <v>168</v>
      </c>
      <c r="I109" s="0" t="n">
        <v>139</v>
      </c>
      <c r="K109" s="0" t="s">
        <v>31</v>
      </c>
      <c r="M109" s="0" t="n">
        <f aca="false">IF(K109="A",(E109+G109),IF(K109="B",(E109+G109),IF(K109="C",0.8*(E109+G109),0.66*(E109+G109))))</f>
        <v>301.62</v>
      </c>
      <c r="N109" s="0" t="n">
        <f aca="false">ROUND(M109+P109/4,0)</f>
        <v>706</v>
      </c>
      <c r="O109" s="0" t="n">
        <f aca="false">RANK(N109,$N$2:$N$161)</f>
        <v>104</v>
      </c>
      <c r="P109" s="0" t="n">
        <f aca="false">SUM(C109:I109)</f>
        <v>1618</v>
      </c>
    </row>
    <row r="110" customFormat="false" ht="18.75" hidden="false" customHeight="false" outlineLevel="0" collapsed="false">
      <c r="A110" s="7" t="n">
        <v>109</v>
      </c>
      <c r="B110" s="0" t="s">
        <v>113</v>
      </c>
      <c r="C110" s="0" t="n">
        <v>410</v>
      </c>
      <c r="D110" s="0" t="n">
        <v>115</v>
      </c>
      <c r="E110" s="0" t="n">
        <v>331</v>
      </c>
      <c r="F110" s="0" t="n">
        <v>204</v>
      </c>
      <c r="G110" s="0" t="n">
        <v>115</v>
      </c>
      <c r="H110" s="0" t="n">
        <v>148</v>
      </c>
      <c r="I110" s="0" t="n">
        <v>129</v>
      </c>
      <c r="K110" s="0" t="s">
        <v>15</v>
      </c>
      <c r="M110" s="0" t="n">
        <f aca="false">IF(K110="A",(E110+G110),IF(K110="B",(E110+G110),IF(K110="C",0.8*(E110+G110),0.66*(E110+G110))))</f>
        <v>356.8</v>
      </c>
      <c r="N110" s="0" t="n">
        <f aca="false">ROUND(M110+P110/4,0)</f>
        <v>720</v>
      </c>
      <c r="O110" s="0" t="n">
        <f aca="false">RANK(N110,$N$2:$N$161)</f>
        <v>91</v>
      </c>
      <c r="P110" s="0" t="n">
        <f aca="false">SUM(C110:I110)</f>
        <v>1452</v>
      </c>
    </row>
    <row r="111" customFormat="false" ht="18.75" hidden="false" customHeight="false" outlineLevel="0" collapsed="false">
      <c r="A111" s="8" t="n">
        <v>110</v>
      </c>
      <c r="B111" s="0" t="s">
        <v>45</v>
      </c>
      <c r="C111" s="0" t="n">
        <v>392</v>
      </c>
      <c r="D111" s="0" t="n">
        <v>144</v>
      </c>
      <c r="E111" s="0" t="n">
        <v>340</v>
      </c>
      <c r="F111" s="0" t="n">
        <v>214</v>
      </c>
      <c r="G111" s="0" t="n">
        <v>145</v>
      </c>
      <c r="H111" s="0" t="n">
        <v>158</v>
      </c>
      <c r="I111" s="0" t="n">
        <v>159</v>
      </c>
      <c r="K111" s="0" t="s">
        <v>15</v>
      </c>
      <c r="M111" s="0" t="n">
        <f aca="false">IF(K111="A",(E111+G111),IF(K111="B",(E111+G111),IF(K111="C",0.8*(E111+G111),0.66*(E111+G111))))</f>
        <v>388</v>
      </c>
      <c r="N111" s="0" t="n">
        <f aca="false">ROUND(M111+P111/4,0)</f>
        <v>776</v>
      </c>
      <c r="O111" s="0" t="n">
        <f aca="false">RANK(N111,$N$2:$N$161)</f>
        <v>45</v>
      </c>
      <c r="P111" s="0" t="n">
        <f aca="false">SUM(C111:I111)</f>
        <v>1552</v>
      </c>
    </row>
    <row r="112" customFormat="false" ht="18.75" hidden="false" customHeight="false" outlineLevel="0" collapsed="false">
      <c r="A112" s="5" t="n">
        <v>111</v>
      </c>
      <c r="B112" s="0" t="s">
        <v>89</v>
      </c>
      <c r="C112" s="0" t="n">
        <v>145</v>
      </c>
      <c r="D112" s="0" t="n">
        <v>224</v>
      </c>
      <c r="E112" s="0" t="n">
        <v>172</v>
      </c>
      <c r="F112" s="0" t="n">
        <v>166</v>
      </c>
      <c r="G112" s="0" t="n">
        <v>224</v>
      </c>
      <c r="H112" s="0" t="n">
        <v>237</v>
      </c>
      <c r="I112" s="0" t="n">
        <v>237</v>
      </c>
      <c r="K112" s="0" t="s">
        <v>15</v>
      </c>
      <c r="M112" s="0" t="n">
        <f aca="false">IF(K112="A",(E112+G112),IF(K112="B",(E112+G112),IF(K112="C",0.8*(E112+G112),0.66*(E112+G112))))</f>
        <v>316.8</v>
      </c>
      <c r="N112" s="0" t="n">
        <f aca="false">ROUND(M112+P112/4,0)</f>
        <v>668</v>
      </c>
      <c r="O112" s="0" t="n">
        <f aca="false">RANK(N112,$N$2:$N$161)</f>
        <v>129</v>
      </c>
      <c r="P112" s="0" t="n">
        <f aca="false">SUM(C112:I112)</f>
        <v>1405</v>
      </c>
    </row>
    <row r="113" customFormat="false" ht="18.75" hidden="false" customHeight="false" outlineLevel="0" collapsed="false">
      <c r="A113" s="5" t="n">
        <v>112</v>
      </c>
      <c r="B113" s="0" t="s">
        <v>107</v>
      </c>
      <c r="C113" s="0" t="n">
        <v>145</v>
      </c>
      <c r="D113" s="0" t="n">
        <v>237</v>
      </c>
      <c r="E113" s="0" t="n">
        <v>177</v>
      </c>
      <c r="F113" s="0" t="n">
        <v>156</v>
      </c>
      <c r="G113" s="0" t="n">
        <v>224</v>
      </c>
      <c r="H113" s="0" t="n">
        <v>246</v>
      </c>
      <c r="I113" s="0" t="n">
        <v>249</v>
      </c>
      <c r="K113" s="0" t="s">
        <v>15</v>
      </c>
      <c r="M113" s="0" t="n">
        <f aca="false">IF(K113="A",(E113+G113),IF(K113="B",(E113+G113),IF(K113="C",0.8*(E113+G113),0.66*(E113+G113))))</f>
        <v>320.8</v>
      </c>
      <c r="N113" s="0" t="n">
        <f aca="false">ROUND(M113+P113/4,0)</f>
        <v>679</v>
      </c>
      <c r="O113" s="0" t="n">
        <f aca="false">RANK(N113,$N$2:$N$161)</f>
        <v>124</v>
      </c>
      <c r="P113" s="0" t="n">
        <f aca="false">SUM(C113:I113)</f>
        <v>1434</v>
      </c>
    </row>
    <row r="114" customFormat="false" ht="18.75" hidden="false" customHeight="false" outlineLevel="0" collapsed="false">
      <c r="A114" s="3" t="n">
        <v>113</v>
      </c>
      <c r="B114" s="0" t="s">
        <v>34</v>
      </c>
      <c r="C114" s="0" t="n">
        <v>405</v>
      </c>
      <c r="D114" s="0" t="n">
        <v>165</v>
      </c>
      <c r="E114" s="0" t="n">
        <v>321</v>
      </c>
      <c r="F114" s="0" t="n">
        <v>194</v>
      </c>
      <c r="G114" s="0" t="n">
        <v>185</v>
      </c>
      <c r="H114" s="0" t="n">
        <v>208</v>
      </c>
      <c r="I114" s="0" t="n">
        <v>188</v>
      </c>
      <c r="K114" s="0" t="s">
        <v>15</v>
      </c>
      <c r="M114" s="0" t="n">
        <f aca="false">IF(K114="A",(E114+G114),IF(K114="B",(E114+G114),IF(K114="C",0.8*(E114+G114),0.66*(E114+G114))))</f>
        <v>404.8</v>
      </c>
      <c r="N114" s="0" t="n">
        <f aca="false">ROUND(M114+P114/4,0)</f>
        <v>821</v>
      </c>
      <c r="O114" s="0" t="n">
        <f aca="false">RANK(N114,$N$2:$N$161)</f>
        <v>14</v>
      </c>
      <c r="P114" s="0" t="n">
        <f aca="false">SUM(C114:I114)</f>
        <v>1666</v>
      </c>
    </row>
    <row r="115" customFormat="false" ht="18.75" hidden="false" customHeight="false" outlineLevel="0" collapsed="false">
      <c r="A115" s="6" t="n">
        <v>114</v>
      </c>
      <c r="B115" s="0" t="s">
        <v>23</v>
      </c>
      <c r="C115" s="0" t="n">
        <v>335</v>
      </c>
      <c r="D115" s="0" t="n">
        <v>215</v>
      </c>
      <c r="E115" s="0" t="n">
        <v>311</v>
      </c>
      <c r="F115" s="0" t="n">
        <v>204</v>
      </c>
      <c r="G115" s="0" t="n">
        <v>243</v>
      </c>
      <c r="H115" s="0" t="n">
        <v>208</v>
      </c>
      <c r="I115" s="0" t="n">
        <v>198</v>
      </c>
      <c r="K115" s="0" t="s">
        <v>15</v>
      </c>
      <c r="M115" s="0" t="n">
        <f aca="false">IF(K115="A",(E115+G115),IF(K115="B",(E115+G115),IF(K115="C",0.8*(E115+G115),0.66*(E115+G115))))</f>
        <v>443.2</v>
      </c>
      <c r="N115" s="0" t="n">
        <f aca="false">ROUND(M115+P115/4,0)</f>
        <v>872</v>
      </c>
      <c r="O115" s="0" t="n">
        <f aca="false">RANK(N115,$N$2:$N$161)</f>
        <v>7</v>
      </c>
      <c r="P115" s="0" t="n">
        <f aca="false">SUM(C115:I115)</f>
        <v>1714</v>
      </c>
    </row>
    <row r="116" customFormat="false" ht="18.75" hidden="false" customHeight="false" outlineLevel="0" collapsed="false">
      <c r="A116" s="6" t="n">
        <v>115</v>
      </c>
      <c r="B116" s="0" t="s">
        <v>90</v>
      </c>
      <c r="C116" s="0" t="n">
        <v>344</v>
      </c>
      <c r="D116" s="0" t="n">
        <v>234</v>
      </c>
      <c r="E116" s="0" t="n">
        <v>350</v>
      </c>
      <c r="F116" s="0" t="n">
        <v>233</v>
      </c>
      <c r="G116" s="0" t="n">
        <v>223</v>
      </c>
      <c r="H116" s="0" t="n">
        <v>227</v>
      </c>
      <c r="I116" s="0" t="n">
        <v>218</v>
      </c>
      <c r="K116" s="0" t="s">
        <v>15</v>
      </c>
      <c r="M116" s="0" t="n">
        <f aca="false">IF(K116="A",(E116+G116),IF(K116="B",(E116+G116),IF(K116="C",0.8*(E116+G116),0.66*(E116+G116))))</f>
        <v>458.4</v>
      </c>
      <c r="N116" s="0" t="n">
        <f aca="false">ROUND(M116+P116/4,0)</f>
        <v>916</v>
      </c>
      <c r="O116" s="0" t="n">
        <f aca="false">RANK(N116,$N$2:$N$161)</f>
        <v>4</v>
      </c>
      <c r="P116" s="0" t="n">
        <f aca="false">SUM(C116:I116)</f>
        <v>1829</v>
      </c>
    </row>
    <row r="117" customFormat="false" ht="18.75" hidden="false" customHeight="false" outlineLevel="0" collapsed="false">
      <c r="A117" s="3" t="n">
        <v>116</v>
      </c>
      <c r="B117" s="0" t="s">
        <v>32</v>
      </c>
      <c r="C117" s="0" t="n">
        <v>450</v>
      </c>
      <c r="D117" s="0" t="n">
        <v>247</v>
      </c>
      <c r="E117" s="0" t="n">
        <v>324</v>
      </c>
      <c r="F117" s="0" t="n">
        <v>246</v>
      </c>
      <c r="G117" s="0" t="n">
        <v>170</v>
      </c>
      <c r="H117" s="0" t="n">
        <v>165</v>
      </c>
      <c r="I117" s="0" t="n">
        <v>194</v>
      </c>
      <c r="K117" s="0" t="s">
        <v>15</v>
      </c>
      <c r="M117" s="0" t="n">
        <f aca="false">IF(K117="A",(E117+G117),IF(K117="B",(E117+G117),IF(K117="C",0.8*(E117+G117),0.66*(E117+G117))))</f>
        <v>395.2</v>
      </c>
      <c r="N117" s="0" t="n">
        <f aca="false">ROUND(M117+P117/4,0)</f>
        <v>844</v>
      </c>
      <c r="O117" s="0" t="n">
        <f aca="false">RANK(N117,$N$2:$N$161)</f>
        <v>11</v>
      </c>
      <c r="P117" s="0" t="n">
        <f aca="false">SUM(C117:I117)</f>
        <v>1796</v>
      </c>
    </row>
    <row r="118" customFormat="false" ht="18.75" hidden="false" customHeight="false" outlineLevel="0" collapsed="false">
      <c r="A118" s="9" t="n">
        <v>117</v>
      </c>
      <c r="B118" s="0" t="s">
        <v>177</v>
      </c>
      <c r="C118" s="0" t="n">
        <v>350</v>
      </c>
      <c r="D118" s="0" t="n">
        <v>240</v>
      </c>
      <c r="E118" s="0" t="n">
        <v>280</v>
      </c>
      <c r="F118" s="0" t="n">
        <v>200</v>
      </c>
      <c r="G118" s="0" t="n">
        <v>220</v>
      </c>
      <c r="H118" s="0" t="n">
        <v>237</v>
      </c>
      <c r="I118" s="0" t="n">
        <v>230</v>
      </c>
      <c r="K118" s="0" t="s">
        <v>31</v>
      </c>
      <c r="M118" s="0" t="n">
        <f aca="false">IF(K118="A",(E118+G118),IF(K118="B",(E118+G118),IF(K118="C",0.8*(E118+G118),0.66*(E118+G118))))</f>
        <v>330</v>
      </c>
      <c r="N118" s="0" t="n">
        <f aca="false">ROUND(M118+P118/4,0)</f>
        <v>769</v>
      </c>
      <c r="O118" s="0" t="n">
        <f aca="false">RANK(N118,$N$2:$N$161)</f>
        <v>51</v>
      </c>
      <c r="P118" s="0" t="n">
        <f aca="false">SUM(C118:I118)</f>
        <v>1757</v>
      </c>
    </row>
    <row r="119" customFormat="false" ht="18.75" hidden="false" customHeight="false" outlineLevel="0" collapsed="false">
      <c r="A119" s="9" t="n">
        <v>118</v>
      </c>
      <c r="B119" s="0" t="s">
        <v>85</v>
      </c>
      <c r="C119" s="0" t="n">
        <v>315</v>
      </c>
      <c r="D119" s="0" t="n">
        <v>165</v>
      </c>
      <c r="E119" s="0" t="n">
        <v>281</v>
      </c>
      <c r="F119" s="0" t="n">
        <v>184</v>
      </c>
      <c r="G119" s="0" t="n">
        <v>185</v>
      </c>
      <c r="H119" s="0" t="n">
        <v>208</v>
      </c>
      <c r="I119" s="0" t="n">
        <v>169</v>
      </c>
      <c r="K119" s="0" t="s">
        <v>15</v>
      </c>
      <c r="M119" s="0" t="n">
        <f aca="false">IF(K119="A",(E119+G119),IF(K119="B",(E119+G119),IF(K119="C",0.8*(E119+G119),0.66*(E119+G119))))</f>
        <v>372.8</v>
      </c>
      <c r="N119" s="0" t="n">
        <f aca="false">ROUND(M119+P119/4,0)</f>
        <v>750</v>
      </c>
      <c r="O119" s="0" t="n">
        <f aca="false">RANK(N119,$N$2:$N$161)</f>
        <v>63</v>
      </c>
      <c r="P119" s="0" t="n">
        <f aca="false">SUM(C119:I119)</f>
        <v>1507</v>
      </c>
    </row>
    <row r="120" customFormat="false" ht="18.75" hidden="false" customHeight="false" outlineLevel="0" collapsed="false">
      <c r="A120" s="7" t="n">
        <v>119</v>
      </c>
      <c r="B120" s="0" t="s">
        <v>25</v>
      </c>
      <c r="C120" s="0" t="n">
        <v>190</v>
      </c>
      <c r="D120" s="0" t="n">
        <v>209</v>
      </c>
      <c r="E120" s="0" t="n">
        <v>193</v>
      </c>
      <c r="F120" s="0" t="n">
        <v>176</v>
      </c>
      <c r="G120" s="0" t="n">
        <v>215</v>
      </c>
      <c r="H120" s="0" t="n">
        <v>188</v>
      </c>
      <c r="I120" s="0" t="n">
        <v>178</v>
      </c>
      <c r="K120" s="0" t="s">
        <v>18</v>
      </c>
      <c r="M120" s="0" t="n">
        <f aca="false">IF(K120="A",(E120+G120),IF(K120="B",(E120+G120),IF(K120="C",0.8*(E120+G120),0.66*(E120+G120))))</f>
        <v>408</v>
      </c>
      <c r="N120" s="0" t="n">
        <f aca="false">ROUND(M120+P120/4,0)</f>
        <v>745</v>
      </c>
      <c r="O120" s="0" t="n">
        <f aca="false">RANK(N120,$N$2:$N$161)</f>
        <v>72</v>
      </c>
      <c r="P120" s="0" t="n">
        <f aca="false">SUM(C120:I120)</f>
        <v>1349</v>
      </c>
    </row>
    <row r="121" customFormat="false" ht="18.75" hidden="false" customHeight="false" outlineLevel="0" collapsed="false">
      <c r="A121" s="9" t="n">
        <v>120</v>
      </c>
      <c r="B121" s="0" t="s">
        <v>73</v>
      </c>
      <c r="C121" s="0" t="n">
        <v>180</v>
      </c>
      <c r="D121" s="0" t="n">
        <v>213</v>
      </c>
      <c r="E121" s="0" t="n">
        <v>211</v>
      </c>
      <c r="F121" s="0" t="n">
        <v>165</v>
      </c>
      <c r="G121" s="0" t="n">
        <v>214</v>
      </c>
      <c r="H121" s="0" t="n">
        <v>197</v>
      </c>
      <c r="I121" s="0" t="n">
        <v>187</v>
      </c>
      <c r="K121" s="0" t="s">
        <v>18</v>
      </c>
      <c r="M121" s="0" t="n">
        <f aca="false">IF(K121="A",(E121+G121),IF(K121="B",(E121+G121),IF(K121="C",0.8*(E121+G121),0.66*(E121+G121))))</f>
        <v>425</v>
      </c>
      <c r="N121" s="0" t="n">
        <f aca="false">ROUND(M121+P121/4,0)</f>
        <v>767</v>
      </c>
      <c r="O121" s="0" t="n">
        <f aca="false">RANK(N121,$N$2:$N$161)</f>
        <v>54</v>
      </c>
      <c r="P121" s="0" t="n">
        <f aca="false">SUM(C121:I121)</f>
        <v>1367</v>
      </c>
    </row>
    <row r="122" customFormat="false" ht="18.75" hidden="false" customHeight="false" outlineLevel="0" collapsed="false">
      <c r="A122" s="8" t="n">
        <v>121</v>
      </c>
      <c r="B122" s="0" t="s">
        <v>55</v>
      </c>
      <c r="C122" s="0" t="n">
        <v>375</v>
      </c>
      <c r="D122" s="0" t="n">
        <v>94</v>
      </c>
      <c r="E122" s="0" t="n">
        <v>347</v>
      </c>
      <c r="F122" s="0" t="n">
        <v>335</v>
      </c>
      <c r="G122" s="0" t="n">
        <v>137</v>
      </c>
      <c r="H122" s="0" t="n">
        <v>118</v>
      </c>
      <c r="I122" s="0" t="n">
        <v>157</v>
      </c>
      <c r="K122" s="0" t="s">
        <v>15</v>
      </c>
      <c r="M122" s="0" t="n">
        <f aca="false">IF(K122="A",(E122+G122),IF(K122="B",(E122+G122),IF(K122="C",0.8*(E122+G122),0.66*(E122+G122))))</f>
        <v>387.2</v>
      </c>
      <c r="N122" s="0" t="n">
        <f aca="false">ROUND(M122+P122/4,0)</f>
        <v>778</v>
      </c>
      <c r="O122" s="0" t="n">
        <f aca="false">RANK(N122,$N$2:$N$161)</f>
        <v>41</v>
      </c>
      <c r="P122" s="0" t="n">
        <f aca="false">SUM(C122:I122)</f>
        <v>1563</v>
      </c>
    </row>
    <row r="123" customFormat="false" ht="18.75" hidden="false" customHeight="false" outlineLevel="0" collapsed="false">
      <c r="A123" s="5" t="n">
        <v>122</v>
      </c>
      <c r="B123" s="0" t="s">
        <v>135</v>
      </c>
      <c r="C123" s="0" t="n">
        <v>166</v>
      </c>
      <c r="D123" s="0" t="n">
        <v>241</v>
      </c>
      <c r="E123" s="0" t="n">
        <v>98</v>
      </c>
      <c r="F123" s="0" t="n">
        <v>117</v>
      </c>
      <c r="G123" s="0" t="n">
        <v>219</v>
      </c>
      <c r="H123" s="0" t="n">
        <v>239</v>
      </c>
      <c r="I123" s="0" t="n">
        <v>246</v>
      </c>
      <c r="K123" s="0" t="s">
        <v>18</v>
      </c>
      <c r="M123" s="0" t="n">
        <f aca="false">IF(K123="A",(E123+G123),IF(K123="B",(E123+G123),IF(K123="C",0.8*(E123+G123),0.66*(E123+G123))))</f>
        <v>317</v>
      </c>
      <c r="N123" s="0" t="n">
        <f aca="false">ROUND(M123+P123/4,0)</f>
        <v>649</v>
      </c>
      <c r="O123" s="0" t="n">
        <f aca="false">RANK(N123,$N$2:$N$161)</f>
        <v>140</v>
      </c>
      <c r="P123" s="0" t="n">
        <f aca="false">SUM(C123:I123)</f>
        <v>1326</v>
      </c>
    </row>
    <row r="124" customFormat="false" ht="18.75" hidden="false" customHeight="false" outlineLevel="0" collapsed="false">
      <c r="A124" s="5" t="n">
        <v>123</v>
      </c>
      <c r="B124" s="0" t="s">
        <v>59</v>
      </c>
      <c r="C124" s="0" t="n">
        <v>175</v>
      </c>
      <c r="D124" s="0" t="n">
        <v>212</v>
      </c>
      <c r="E124" s="0" t="n">
        <v>98</v>
      </c>
      <c r="F124" s="0" t="n">
        <v>98</v>
      </c>
      <c r="G124" s="0" t="n">
        <v>219</v>
      </c>
      <c r="H124" s="0" t="n">
        <v>253</v>
      </c>
      <c r="I124" s="0" t="n">
        <v>246</v>
      </c>
      <c r="K124" s="0" t="s">
        <v>18</v>
      </c>
      <c r="M124" s="0" t="n">
        <f aca="false">IF(K124="A",(E124+G124),IF(K124="B",(E124+G124),IF(K124="C",0.8*(E124+G124),0.66*(E124+G124))))</f>
        <v>317</v>
      </c>
      <c r="N124" s="0" t="n">
        <f aca="false">ROUND(M124+P124/4,0)</f>
        <v>642</v>
      </c>
      <c r="O124" s="0" t="n">
        <f aca="false">RANK(N124,$N$2:$N$161)</f>
        <v>143</v>
      </c>
      <c r="P124" s="0" t="n">
        <f aca="false">SUM(C124:I124)</f>
        <v>1301</v>
      </c>
    </row>
    <row r="125" customFormat="false" ht="18.75" hidden="false" customHeight="false" outlineLevel="0" collapsed="false">
      <c r="A125" s="5" t="n">
        <v>124</v>
      </c>
      <c r="B125" s="0" t="s">
        <v>21</v>
      </c>
      <c r="C125" s="0" t="n">
        <v>194</v>
      </c>
      <c r="D125" s="0" t="n">
        <v>193</v>
      </c>
      <c r="E125" s="0" t="n">
        <v>98</v>
      </c>
      <c r="F125" s="0" t="n">
        <v>166</v>
      </c>
      <c r="G125" s="0" t="n">
        <v>170</v>
      </c>
      <c r="H125" s="0" t="n">
        <v>249</v>
      </c>
      <c r="I125" s="0" t="n">
        <v>246</v>
      </c>
      <c r="K125" s="0" t="s">
        <v>18</v>
      </c>
      <c r="M125" s="0" t="n">
        <f aca="false">IF(K125="A",(E125+G125),IF(K125="B",(E125+G125),IF(K125="C",0.8*(E125+G125),0.66*(E125+G125))))</f>
        <v>268</v>
      </c>
      <c r="N125" s="0" t="n">
        <f aca="false">ROUND(M125+P125/4,0)</f>
        <v>597</v>
      </c>
      <c r="O125" s="0" t="n">
        <f aca="false">RANK(N125,$N$2:$N$161)</f>
        <v>157</v>
      </c>
      <c r="P125" s="0" t="n">
        <f aca="false">SUM(C125:I125)</f>
        <v>1316</v>
      </c>
    </row>
    <row r="126" customFormat="false" ht="18.75" hidden="false" customHeight="false" outlineLevel="0" collapsed="false">
      <c r="A126" s="5" t="n">
        <v>125</v>
      </c>
      <c r="B126" s="0" t="s">
        <v>167</v>
      </c>
      <c r="C126" s="0" t="n">
        <v>185</v>
      </c>
      <c r="D126" s="0" t="n">
        <v>222</v>
      </c>
      <c r="E126" s="0" t="n">
        <v>98</v>
      </c>
      <c r="F126" s="0" t="n">
        <v>98</v>
      </c>
      <c r="G126" s="0" t="n">
        <v>245</v>
      </c>
      <c r="H126" s="0" t="n">
        <v>229</v>
      </c>
      <c r="I126" s="0" t="n">
        <v>246</v>
      </c>
      <c r="K126" s="0" t="s">
        <v>18</v>
      </c>
      <c r="M126" s="0" t="n">
        <f aca="false">IF(K126="A",(E126+G126),IF(K126="B",(E126+G126),IF(K126="C",0.8*(E126+G126),0.66*(E126+G126))))</f>
        <v>343</v>
      </c>
      <c r="N126" s="0" t="n">
        <f aca="false">ROUND(M126+P126/4,0)</f>
        <v>674</v>
      </c>
      <c r="O126" s="0" t="n">
        <f aca="false">RANK(N126,$N$2:$N$161)</f>
        <v>126</v>
      </c>
      <c r="P126" s="0" t="n">
        <f aca="false">SUM(C126:I126)</f>
        <v>1323</v>
      </c>
    </row>
    <row r="127" customFormat="false" ht="18.75" hidden="false" customHeight="false" outlineLevel="0" collapsed="false">
      <c r="A127" s="5" t="n">
        <v>126</v>
      </c>
      <c r="B127" s="0" t="s">
        <v>137</v>
      </c>
      <c r="C127" s="0" t="n">
        <v>312</v>
      </c>
      <c r="D127" s="0" t="n">
        <v>245</v>
      </c>
      <c r="E127" s="0" t="n">
        <v>194</v>
      </c>
      <c r="F127" s="0" t="n">
        <v>174</v>
      </c>
      <c r="G127" s="0" t="n">
        <v>194</v>
      </c>
      <c r="H127" s="0" t="n">
        <v>227</v>
      </c>
      <c r="I127" s="0" t="n">
        <v>250</v>
      </c>
      <c r="K127" s="0" t="s">
        <v>15</v>
      </c>
      <c r="M127" s="0" t="n">
        <f aca="false">IF(K127="A",(E127+G127),IF(K127="B",(E127+G127),IF(K127="C",0.8*(E127+G127),0.66*(E127+G127))))</f>
        <v>310.4</v>
      </c>
      <c r="N127" s="0" t="n">
        <f aca="false">ROUND(M127+P127/4,0)</f>
        <v>709</v>
      </c>
      <c r="O127" s="0" t="n">
        <f aca="false">RANK(N127,$N$2:$N$161)</f>
        <v>102</v>
      </c>
      <c r="P127" s="0" t="n">
        <f aca="false">SUM(C127:I127)</f>
        <v>1596</v>
      </c>
    </row>
    <row r="128" customFormat="false" ht="18.75" hidden="false" customHeight="false" outlineLevel="0" collapsed="false">
      <c r="A128" s="5" t="n">
        <v>127</v>
      </c>
      <c r="B128" s="0" t="s">
        <v>151</v>
      </c>
      <c r="C128" s="0" t="n">
        <v>332</v>
      </c>
      <c r="D128" s="0" t="n">
        <v>245</v>
      </c>
      <c r="E128" s="0" t="n">
        <v>184</v>
      </c>
      <c r="F128" s="0" t="n">
        <v>164</v>
      </c>
      <c r="G128" s="0" t="n">
        <v>194</v>
      </c>
      <c r="H128" s="0" t="n">
        <v>227</v>
      </c>
      <c r="I128" s="0" t="n">
        <v>250</v>
      </c>
      <c r="K128" s="0" t="s">
        <v>15</v>
      </c>
      <c r="M128" s="0" t="n">
        <f aca="false">IF(K128="A",(E128+G128),IF(K128="B",(E128+G128),IF(K128="C",0.8*(E128+G128),0.66*(E128+G128))))</f>
        <v>302.4</v>
      </c>
      <c r="N128" s="0" t="n">
        <f aca="false">ROUND(M128+P128/4,0)</f>
        <v>701</v>
      </c>
      <c r="O128" s="0" t="n">
        <f aca="false">RANK(N128,$N$2:$N$161)</f>
        <v>106</v>
      </c>
      <c r="P128" s="0" t="n">
        <f aca="false">SUM(C128:I128)</f>
        <v>1596</v>
      </c>
    </row>
    <row r="129" customFormat="false" ht="18.75" hidden="false" customHeight="false" outlineLevel="0" collapsed="false">
      <c r="A129" s="7" t="n">
        <v>128</v>
      </c>
      <c r="B129" s="0" t="s">
        <v>168</v>
      </c>
      <c r="C129" s="0" t="n">
        <v>322</v>
      </c>
      <c r="D129" s="0" t="n">
        <v>275</v>
      </c>
      <c r="E129" s="0" t="n">
        <v>184</v>
      </c>
      <c r="F129" s="0" t="n">
        <v>164</v>
      </c>
      <c r="G129" s="0" t="n">
        <v>214</v>
      </c>
      <c r="H129" s="0" t="n">
        <v>217</v>
      </c>
      <c r="I129" s="0" t="n">
        <v>250</v>
      </c>
      <c r="K129" s="0" t="s">
        <v>15</v>
      </c>
      <c r="M129" s="0" t="n">
        <f aca="false">IF(K129="A",(E129+G129),IF(K129="B",(E129+G129),IF(K129="C",0.8*(E129+G129),0.66*(E129+G129))))</f>
        <v>318.4</v>
      </c>
      <c r="N129" s="0" t="n">
        <f aca="false">ROUND(M129+P129/4,0)</f>
        <v>725</v>
      </c>
      <c r="O129" s="0" t="n">
        <f aca="false">RANK(N129,$N$2:$N$161)</f>
        <v>86</v>
      </c>
      <c r="P129" s="0" t="n">
        <f aca="false">SUM(C129:I129)</f>
        <v>1626</v>
      </c>
    </row>
    <row r="130" customFormat="false" ht="18.75" hidden="false" customHeight="false" outlineLevel="0" collapsed="false">
      <c r="A130" s="5" t="n">
        <v>129</v>
      </c>
      <c r="B130" s="0" t="s">
        <v>156</v>
      </c>
      <c r="C130" s="0" t="n">
        <v>322</v>
      </c>
      <c r="D130" s="0" t="n">
        <v>245</v>
      </c>
      <c r="E130" s="0" t="n">
        <v>184</v>
      </c>
      <c r="F130" s="0" t="n">
        <v>174</v>
      </c>
      <c r="G130" s="0" t="n">
        <v>194</v>
      </c>
      <c r="H130" s="0" t="n">
        <v>227</v>
      </c>
      <c r="I130" s="0" t="n">
        <v>250</v>
      </c>
      <c r="K130" s="0" t="s">
        <v>15</v>
      </c>
      <c r="M130" s="0" t="n">
        <f aca="false">IF(K130="A",(E130+G130),IF(K130="B",(E130+G130),IF(K130="C",0.8*(E130+G130),0.66*(E130+G130))))</f>
        <v>302.4</v>
      </c>
      <c r="N130" s="0" t="n">
        <f aca="false">ROUND(M130+P130/4,0)</f>
        <v>701</v>
      </c>
      <c r="O130" s="0" t="n">
        <f aca="false">RANK(N130,$N$2:$N$161)</f>
        <v>106</v>
      </c>
      <c r="P130" s="0" t="n">
        <f aca="false">SUM(C130:I130)</f>
        <v>1596</v>
      </c>
    </row>
    <row r="131" customFormat="false" ht="18.75" hidden="false" customHeight="false" outlineLevel="0" collapsed="false">
      <c r="A131" s="7" t="n">
        <v>130</v>
      </c>
      <c r="B131" s="0" t="s">
        <v>49</v>
      </c>
      <c r="C131" s="0" t="n">
        <v>260</v>
      </c>
      <c r="D131" s="0" t="n">
        <v>125</v>
      </c>
      <c r="E131" s="0" t="n">
        <v>211</v>
      </c>
      <c r="F131" s="0" t="n">
        <v>185</v>
      </c>
      <c r="G131" s="0" t="n">
        <v>193</v>
      </c>
      <c r="H131" s="0" t="n">
        <v>130</v>
      </c>
      <c r="I131" s="0" t="n">
        <v>158</v>
      </c>
      <c r="K131" s="0" t="s">
        <v>18</v>
      </c>
      <c r="M131" s="0" t="n">
        <f aca="false">IF(K131="A",(E131+G131),IF(K131="B",(E131+G131),IF(K131="C",0.8*(E131+G131),0.66*(E131+G131))))</f>
        <v>404</v>
      </c>
      <c r="N131" s="0" t="n">
        <f aca="false">ROUND(M131+P131/4,0)</f>
        <v>720</v>
      </c>
      <c r="O131" s="0" t="n">
        <f aca="false">RANK(N131,$N$2:$N$161)</f>
        <v>91</v>
      </c>
      <c r="P131" s="0" t="n">
        <f aca="false">SUM(C131:I131)</f>
        <v>1262</v>
      </c>
    </row>
    <row r="132" customFormat="false" ht="18.75" hidden="false" customHeight="false" outlineLevel="0" collapsed="false">
      <c r="A132" s="7" t="n">
        <v>131</v>
      </c>
      <c r="B132" s="0" t="s">
        <v>20</v>
      </c>
      <c r="C132" s="0" t="n">
        <v>242</v>
      </c>
      <c r="D132" s="0" t="n">
        <v>155</v>
      </c>
      <c r="E132" s="0" t="n">
        <v>192</v>
      </c>
      <c r="F132" s="0" t="n">
        <v>175</v>
      </c>
      <c r="G132" s="0" t="n">
        <v>213</v>
      </c>
      <c r="H132" s="0" t="n">
        <v>158</v>
      </c>
      <c r="I132" s="0" t="n">
        <v>177</v>
      </c>
      <c r="K132" s="0" t="s">
        <v>18</v>
      </c>
      <c r="M132" s="0" t="n">
        <f aca="false">IF(K132="A",(E132+G132),IF(K132="B",(E132+G132),IF(K132="C",0.8*(E132+G132),0.66*(E132+G132))))</f>
        <v>405</v>
      </c>
      <c r="N132" s="0" t="n">
        <f aca="false">ROUND(M132+P132/4,0)</f>
        <v>733</v>
      </c>
      <c r="O132" s="0" t="n">
        <f aca="false">RANK(N132,$N$2:$N$161)</f>
        <v>80</v>
      </c>
      <c r="P132" s="0" t="n">
        <f aca="false">SUM(C132:I132)</f>
        <v>1312</v>
      </c>
    </row>
    <row r="133" customFormat="false" ht="18.75" hidden="false" customHeight="false" outlineLevel="0" collapsed="false">
      <c r="A133" s="7" t="n">
        <v>132</v>
      </c>
      <c r="B133" s="0" t="s">
        <v>48</v>
      </c>
      <c r="C133" s="0" t="n">
        <v>260</v>
      </c>
      <c r="D133" s="0" t="n">
        <v>125</v>
      </c>
      <c r="E133" s="0" t="n">
        <v>231</v>
      </c>
      <c r="F133" s="0" t="n">
        <v>220</v>
      </c>
      <c r="G133" s="0" t="n">
        <v>165</v>
      </c>
      <c r="H133" s="0" t="n">
        <v>140</v>
      </c>
      <c r="I133" s="0" t="n">
        <v>148</v>
      </c>
      <c r="K133" s="0" t="s">
        <v>18</v>
      </c>
      <c r="M133" s="0" t="n">
        <f aca="false">IF(K133="A",(E133+G133),IF(K133="B",(E133+G133),IF(K133="C",0.8*(E133+G133),0.66*(E133+G133))))</f>
        <v>396</v>
      </c>
      <c r="N133" s="0" t="n">
        <f aca="false">ROUND(M133+P133/4,0)</f>
        <v>718</v>
      </c>
      <c r="O133" s="0" t="n">
        <f aca="false">RANK(N133,$N$2:$N$161)</f>
        <v>93</v>
      </c>
      <c r="P133" s="0" t="n">
        <f aca="false">SUM(C133:I133)</f>
        <v>1289</v>
      </c>
    </row>
    <row r="134" customFormat="false" ht="18.75" hidden="false" customHeight="false" outlineLevel="0" collapsed="false">
      <c r="A134" s="5" t="n">
        <v>133</v>
      </c>
      <c r="B134" s="0" t="s">
        <v>50</v>
      </c>
      <c r="C134" s="0" t="n">
        <v>303</v>
      </c>
      <c r="D134" s="0" t="n">
        <v>132</v>
      </c>
      <c r="E134" s="0" t="n">
        <v>250</v>
      </c>
      <c r="F134" s="0" t="n">
        <v>201</v>
      </c>
      <c r="G134" s="0" t="n">
        <v>183</v>
      </c>
      <c r="H134" s="0" t="n">
        <v>148</v>
      </c>
      <c r="I134" s="0" t="n">
        <v>168</v>
      </c>
      <c r="K134" s="0" t="s">
        <v>15</v>
      </c>
      <c r="M134" s="0" t="n">
        <f aca="false">IF(K134="A",(E134+G134),IF(K134="B",(E134+G134),IF(K134="C",0.8*(E134+G134),0.66*(E134+G134))))</f>
        <v>346.4</v>
      </c>
      <c r="N134" s="0" t="n">
        <f aca="false">ROUND(M134+P134/4,0)</f>
        <v>693</v>
      </c>
      <c r="O134" s="0" t="n">
        <f aca="false">RANK(N134,$N$2:$N$161)</f>
        <v>117</v>
      </c>
      <c r="P134" s="0" t="n">
        <f aca="false">SUM(C134:I134)</f>
        <v>1385</v>
      </c>
    </row>
    <row r="135" customFormat="false" ht="18.75" hidden="false" customHeight="false" outlineLevel="0" collapsed="false">
      <c r="A135" s="5" t="n">
        <v>134</v>
      </c>
      <c r="B135" s="0" t="s">
        <v>92</v>
      </c>
      <c r="C135" s="0" t="n">
        <v>292</v>
      </c>
      <c r="D135" s="0" t="n">
        <v>111</v>
      </c>
      <c r="E135" s="0" t="n">
        <v>253</v>
      </c>
      <c r="F135" s="0" t="n">
        <v>232</v>
      </c>
      <c r="G135" s="0" t="n">
        <v>147</v>
      </c>
      <c r="H135" s="0" t="n">
        <v>139</v>
      </c>
      <c r="I135" s="0" t="n">
        <v>174</v>
      </c>
      <c r="K135" s="0" t="s">
        <v>15</v>
      </c>
      <c r="M135" s="0" t="n">
        <f aca="false">IF(K135="A",(E135+G135),IF(K135="B",(E135+G135),IF(K135="C",0.8*(E135+G135),0.66*(E135+G135))))</f>
        <v>320</v>
      </c>
      <c r="N135" s="0" t="n">
        <f aca="false">ROUND(M135+P135/4,0)</f>
        <v>657</v>
      </c>
      <c r="O135" s="0" t="n">
        <f aca="false">RANK(N135,$N$2:$N$161)</f>
        <v>137</v>
      </c>
      <c r="P135" s="0" t="n">
        <f aca="false">SUM(C135:I135)</f>
        <v>1348</v>
      </c>
    </row>
    <row r="136" customFormat="false" ht="18.75" hidden="false" customHeight="false" outlineLevel="0" collapsed="false">
      <c r="A136" s="5" t="n">
        <v>135</v>
      </c>
      <c r="B136" s="0" t="s">
        <v>30</v>
      </c>
      <c r="C136" s="0" t="n">
        <v>323</v>
      </c>
      <c r="D136" s="0" t="n">
        <v>153</v>
      </c>
      <c r="E136" s="0" t="n">
        <v>291</v>
      </c>
      <c r="F136" s="0" t="n">
        <v>213</v>
      </c>
      <c r="G136" s="0" t="n">
        <v>166</v>
      </c>
      <c r="H136" s="0" t="n">
        <v>149</v>
      </c>
      <c r="I136" s="0" t="n">
        <v>178</v>
      </c>
      <c r="K136" s="0" t="s">
        <v>31</v>
      </c>
      <c r="M136" s="0" t="n">
        <f aca="false">IF(K136="A",(E136+G136),IF(K136="B",(E136+G136),IF(K136="C",0.8*(E136+G136),0.66*(E136+G136))))</f>
        <v>301.62</v>
      </c>
      <c r="N136" s="0" t="n">
        <f aca="false">ROUND(M136+P136/4,0)</f>
        <v>670</v>
      </c>
      <c r="O136" s="0" t="n">
        <f aca="false">RANK(N136,$N$2:$N$161)</f>
        <v>128</v>
      </c>
      <c r="P136" s="0" t="n">
        <f aca="false">SUM(C136:I136)</f>
        <v>1473</v>
      </c>
    </row>
    <row r="137" customFormat="false" ht="18.75" hidden="false" customHeight="false" outlineLevel="0" collapsed="false">
      <c r="A137" s="9" t="n">
        <v>136</v>
      </c>
      <c r="B137" s="0" t="s">
        <v>159</v>
      </c>
      <c r="C137" s="0" t="n">
        <v>212</v>
      </c>
      <c r="D137" s="0" t="n">
        <v>117</v>
      </c>
      <c r="E137" s="0" t="n">
        <v>244</v>
      </c>
      <c r="F137" s="0" t="n">
        <v>226</v>
      </c>
      <c r="G137" s="0" t="n">
        <v>185</v>
      </c>
      <c r="H137" s="0" t="n">
        <v>159</v>
      </c>
      <c r="I137" s="0" t="n">
        <v>140</v>
      </c>
      <c r="K137" s="0" t="s">
        <v>18</v>
      </c>
      <c r="M137" s="0" t="n">
        <f aca="false">IF(K137="A",(E137+G137),IF(K137="B",(E137+G137),IF(K137="C",0.8*(E137+G137),0.66*(E137+G137))))</f>
        <v>429</v>
      </c>
      <c r="N137" s="0" t="n">
        <f aca="false">ROUND(M137+P137/4,0)</f>
        <v>750</v>
      </c>
      <c r="O137" s="0" t="n">
        <f aca="false">RANK(N137,$N$2:$N$161)</f>
        <v>63</v>
      </c>
      <c r="P137" s="0" t="n">
        <f aca="false">SUM(C137:I137)</f>
        <v>1283</v>
      </c>
    </row>
    <row r="138" customFormat="false" ht="18.75" hidden="false" customHeight="false" outlineLevel="0" collapsed="false">
      <c r="A138" s="7" t="n">
        <v>137</v>
      </c>
      <c r="B138" s="0" t="s">
        <v>158</v>
      </c>
      <c r="C138" s="0" t="n">
        <v>202</v>
      </c>
      <c r="D138" s="0" t="n">
        <v>124</v>
      </c>
      <c r="E138" s="0" t="n">
        <v>234</v>
      </c>
      <c r="F138" s="0" t="n">
        <v>206</v>
      </c>
      <c r="G138" s="0" t="n">
        <v>184</v>
      </c>
      <c r="H138" s="0" t="n">
        <v>168</v>
      </c>
      <c r="I138" s="0" t="n">
        <v>158</v>
      </c>
      <c r="K138" s="0" t="s">
        <v>18</v>
      </c>
      <c r="M138" s="0" t="n">
        <f aca="false">IF(K138="A",(E138+G138),IF(K138="B",(E138+G138),IF(K138="C",0.8*(E138+G138),0.66*(E138+G138))))</f>
        <v>418</v>
      </c>
      <c r="N138" s="0" t="n">
        <f aca="false">ROUND(M138+P138/4,0)</f>
        <v>737</v>
      </c>
      <c r="O138" s="0" t="n">
        <f aca="false">RANK(N138,$N$2:$N$161)</f>
        <v>79</v>
      </c>
      <c r="P138" s="0" t="n">
        <f aca="false">SUM(C138:I138)</f>
        <v>1276</v>
      </c>
    </row>
    <row r="139" customFormat="false" ht="18.75" hidden="false" customHeight="false" outlineLevel="0" collapsed="false">
      <c r="A139" s="7" t="n">
        <v>138</v>
      </c>
      <c r="B139" s="0" t="s">
        <v>172</v>
      </c>
      <c r="C139" s="0" t="n">
        <v>198</v>
      </c>
      <c r="D139" s="0" t="n">
        <v>130</v>
      </c>
      <c r="E139" s="0" t="n">
        <v>221</v>
      </c>
      <c r="F139" s="0" t="n">
        <v>214</v>
      </c>
      <c r="G139" s="0" t="n">
        <v>189</v>
      </c>
      <c r="H139" s="0" t="n">
        <v>161</v>
      </c>
      <c r="I139" s="0" t="n">
        <v>154</v>
      </c>
      <c r="K139" s="0" t="s">
        <v>18</v>
      </c>
      <c r="M139" s="0" t="n">
        <f aca="false">IF(K139="A",(E139+G139),IF(K139="B",(E139+G139),IF(K139="C",0.8*(E139+G139),0.66*(E139+G139))))</f>
        <v>410</v>
      </c>
      <c r="N139" s="0" t="n">
        <f aca="false">ROUND(M139+P139/4,0)</f>
        <v>727</v>
      </c>
      <c r="O139" s="0" t="n">
        <f aca="false">RANK(N139,$N$2:$N$161)</f>
        <v>84</v>
      </c>
      <c r="P139" s="0" t="n">
        <f aca="false">SUM(C139:I139)</f>
        <v>1267</v>
      </c>
    </row>
    <row r="140" customFormat="false" ht="18.75" hidden="false" customHeight="false" outlineLevel="0" collapsed="false">
      <c r="A140" s="7" t="n">
        <v>139</v>
      </c>
      <c r="B140" s="0" t="s">
        <v>171</v>
      </c>
      <c r="C140" s="0" t="n">
        <v>193</v>
      </c>
      <c r="D140" s="0" t="n">
        <v>142</v>
      </c>
      <c r="E140" s="0" t="n">
        <v>215</v>
      </c>
      <c r="F140" s="0" t="n">
        <v>196</v>
      </c>
      <c r="G140" s="0" t="n">
        <v>190</v>
      </c>
      <c r="H140" s="0" t="n">
        <v>172</v>
      </c>
      <c r="I140" s="0" t="n">
        <v>167</v>
      </c>
      <c r="K140" s="0" t="s">
        <v>18</v>
      </c>
      <c r="M140" s="0" t="n">
        <f aca="false">IF(K140="A",(E140+G140),IF(K140="B",(E140+G140),IF(K140="C",0.8*(E140+G140),0.66*(E140+G140))))</f>
        <v>405</v>
      </c>
      <c r="N140" s="0" t="n">
        <f aca="false">ROUND(M140+P140/4,0)</f>
        <v>724</v>
      </c>
      <c r="O140" s="0" t="n">
        <f aca="false">RANK(N140,$N$2:$N$161)</f>
        <v>87</v>
      </c>
      <c r="P140" s="0" t="n">
        <f aca="false">SUM(C140:I140)</f>
        <v>1275</v>
      </c>
    </row>
    <row r="141" customFormat="false" ht="18.75" hidden="false" customHeight="false" outlineLevel="0" collapsed="false">
      <c r="A141" s="5" t="n">
        <v>140</v>
      </c>
      <c r="B141" s="0" t="s">
        <v>154</v>
      </c>
      <c r="C141" s="0" t="n">
        <v>217</v>
      </c>
      <c r="D141" s="0" t="n">
        <v>147</v>
      </c>
      <c r="E141" s="0" t="n">
        <v>231</v>
      </c>
      <c r="F141" s="0" t="n">
        <v>233</v>
      </c>
      <c r="G141" s="0" t="n">
        <v>185</v>
      </c>
      <c r="H141" s="0" t="n">
        <v>170</v>
      </c>
      <c r="I141" s="0" t="n">
        <v>157</v>
      </c>
      <c r="K141" s="0" t="s">
        <v>15</v>
      </c>
      <c r="M141" s="0" t="n">
        <f aca="false">IF(K141="A",(E141+G141),IF(K141="B",(E141+G141),IF(K141="C",0.8*(E141+G141),0.66*(E141+G141))))</f>
        <v>332.8</v>
      </c>
      <c r="N141" s="0" t="n">
        <f aca="false">ROUND(M141+P141/4,0)</f>
        <v>668</v>
      </c>
      <c r="O141" s="0" t="n">
        <f aca="false">RANK(N141,$N$2:$N$161)</f>
        <v>129</v>
      </c>
      <c r="P141" s="0" t="n">
        <f aca="false">SUM(C141:I141)</f>
        <v>1340</v>
      </c>
    </row>
    <row r="142" customFormat="false" ht="18.75" hidden="false" customHeight="false" outlineLevel="0" collapsed="false">
      <c r="A142" s="5" t="n">
        <v>141</v>
      </c>
      <c r="B142" s="0" t="s">
        <v>129</v>
      </c>
      <c r="C142" s="0" t="n">
        <v>231</v>
      </c>
      <c r="D142" s="0" t="n">
        <v>157</v>
      </c>
      <c r="E142" s="0" t="n">
        <v>243</v>
      </c>
      <c r="F142" s="0" t="n">
        <v>247</v>
      </c>
      <c r="G142" s="0" t="n">
        <v>195</v>
      </c>
      <c r="H142" s="0" t="n">
        <v>157</v>
      </c>
      <c r="I142" s="0" t="n">
        <v>148</v>
      </c>
      <c r="K142" s="0" t="s">
        <v>15</v>
      </c>
      <c r="M142" s="0" t="n">
        <f aca="false">IF(K142="A",(E142+G142),IF(K142="B",(E142+G142),IF(K142="C",0.8*(E142+G142),0.66*(E142+G142))))</f>
        <v>350.4</v>
      </c>
      <c r="N142" s="0" t="n">
        <f aca="false">ROUND(M142+P142/4,0)</f>
        <v>695</v>
      </c>
      <c r="O142" s="0" t="n">
        <f aca="false">RANK(N142,$N$2:$N$161)</f>
        <v>116</v>
      </c>
      <c r="P142" s="0" t="n">
        <f aca="false">SUM(C142:I142)</f>
        <v>1378</v>
      </c>
    </row>
    <row r="143" customFormat="false" ht="18.75" hidden="false" customHeight="false" outlineLevel="0" collapsed="false">
      <c r="A143" s="5" t="n">
        <v>142</v>
      </c>
      <c r="B143" s="0" t="s">
        <v>22</v>
      </c>
      <c r="C143" s="0" t="n">
        <v>220</v>
      </c>
      <c r="D143" s="0" t="n">
        <v>154</v>
      </c>
      <c r="E143" s="0" t="n">
        <v>248</v>
      </c>
      <c r="F143" s="0" t="n">
        <v>242</v>
      </c>
      <c r="G143" s="0" t="n">
        <v>206</v>
      </c>
      <c r="H143" s="0" t="n">
        <v>147</v>
      </c>
      <c r="I143" s="0" t="n">
        <v>128</v>
      </c>
      <c r="K143" s="0" t="s">
        <v>15</v>
      </c>
      <c r="M143" s="0" t="n">
        <f aca="false">IF(K143="A",(E143+G143),IF(K143="B",(E143+G143),IF(K143="C",0.8*(E143+G143),0.66*(E143+G143))))</f>
        <v>363.2</v>
      </c>
      <c r="N143" s="0" t="n">
        <f aca="false">ROUND(M143+P143/4,0)</f>
        <v>699</v>
      </c>
      <c r="O143" s="0" t="n">
        <f aca="false">RANK(N143,$N$2:$N$161)</f>
        <v>112</v>
      </c>
      <c r="P143" s="0" t="n">
        <f aca="false">SUM(C143:I143)</f>
        <v>1345</v>
      </c>
    </row>
    <row r="144" customFormat="false" ht="18.75" hidden="false" customHeight="false" outlineLevel="0" collapsed="false">
      <c r="A144" s="5" t="n">
        <v>143</v>
      </c>
      <c r="B144" s="0" t="s">
        <v>99</v>
      </c>
      <c r="C144" s="0" t="n">
        <v>248</v>
      </c>
      <c r="D144" s="0" t="n">
        <v>164</v>
      </c>
      <c r="E144" s="0" t="n">
        <v>248</v>
      </c>
      <c r="F144" s="0" t="n">
        <v>256</v>
      </c>
      <c r="G144" s="0" t="n">
        <v>197</v>
      </c>
      <c r="H144" s="0" t="n">
        <v>137</v>
      </c>
      <c r="I144" s="0" t="n">
        <v>127</v>
      </c>
      <c r="K144" s="0" t="s">
        <v>15</v>
      </c>
      <c r="M144" s="0" t="n">
        <f aca="false">IF(K144="A",(E144+G144),IF(K144="B",(E144+G144),IF(K144="C",0.8*(E144+G144),0.66*(E144+G144))))</f>
        <v>356</v>
      </c>
      <c r="N144" s="0" t="n">
        <f aca="false">ROUND(M144+P144/4,0)</f>
        <v>700</v>
      </c>
      <c r="O144" s="0" t="n">
        <f aca="false">RANK(N144,$N$2:$N$161)</f>
        <v>110</v>
      </c>
      <c r="P144" s="0" t="n">
        <f aca="false">SUM(C144:I144)</f>
        <v>1377</v>
      </c>
    </row>
    <row r="145" customFormat="false" ht="18.75" hidden="false" customHeight="false" outlineLevel="0" collapsed="false">
      <c r="A145" s="8" t="n">
        <v>144</v>
      </c>
      <c r="B145" s="0" t="s">
        <v>160</v>
      </c>
      <c r="C145" s="0" t="n">
        <v>494</v>
      </c>
      <c r="D145" s="0" t="n">
        <v>314</v>
      </c>
      <c r="E145" s="0" t="n">
        <v>239</v>
      </c>
      <c r="F145" s="0" t="n">
        <v>192</v>
      </c>
      <c r="G145" s="0" t="n">
        <v>189</v>
      </c>
      <c r="H145" s="0" t="n">
        <v>250</v>
      </c>
      <c r="I145" s="0" t="n">
        <v>314</v>
      </c>
      <c r="K145" s="0" t="s">
        <v>31</v>
      </c>
      <c r="M145" s="0" t="n">
        <f aca="false">IF(K145="A",(E145+G145),IF(K145="B",(E145+G145),IF(K145="C",0.8*(E145+G145),0.66*(E145+G145))))</f>
        <v>282.48</v>
      </c>
      <c r="N145" s="0" t="n">
        <f aca="false">ROUND(M145+P145/4,0)</f>
        <v>780</v>
      </c>
      <c r="O145" s="0" t="n">
        <f aca="false">RANK(N145,$N$2:$N$161)</f>
        <v>38</v>
      </c>
      <c r="P145" s="0" t="n">
        <f aca="false">SUM(C145:I145)</f>
        <v>1992</v>
      </c>
    </row>
    <row r="146" customFormat="false" ht="18.75" hidden="false" customHeight="false" outlineLevel="0" collapsed="false">
      <c r="A146" s="8" t="n">
        <v>145</v>
      </c>
      <c r="B146" s="0" t="s">
        <v>157</v>
      </c>
      <c r="C146" s="0" t="n">
        <v>480</v>
      </c>
      <c r="D146" s="0" t="n">
        <v>329</v>
      </c>
      <c r="E146" s="0" t="n">
        <v>242</v>
      </c>
      <c r="F146" s="0" t="n">
        <v>185</v>
      </c>
      <c r="G146" s="0" t="n">
        <v>182</v>
      </c>
      <c r="H146" s="0" t="n">
        <v>255</v>
      </c>
      <c r="I146" s="0" t="n">
        <v>294</v>
      </c>
      <c r="K146" s="0" t="s">
        <v>31</v>
      </c>
      <c r="M146" s="0" t="n">
        <f aca="false">IF(K146="A",(E146+G146),IF(K146="B",(E146+G146),IF(K146="C",0.8*(E146+G146),0.66*(E146+G146))))</f>
        <v>279.84</v>
      </c>
      <c r="N146" s="0" t="n">
        <f aca="false">ROUND(M146+P146/4,0)</f>
        <v>772</v>
      </c>
      <c r="O146" s="0" t="n">
        <f aca="false">RANK(N146,$N$2:$N$161)</f>
        <v>47</v>
      </c>
      <c r="P146" s="0" t="n">
        <f aca="false">SUM(C146:I146)</f>
        <v>1967</v>
      </c>
    </row>
    <row r="147" customFormat="false" ht="18.75" hidden="false" customHeight="false" outlineLevel="0" collapsed="false">
      <c r="A147" s="8" t="n">
        <v>146</v>
      </c>
      <c r="B147" s="0" t="s">
        <v>152</v>
      </c>
      <c r="C147" s="0" t="n">
        <v>595</v>
      </c>
      <c r="D147" s="0" t="n">
        <v>330</v>
      </c>
      <c r="E147" s="0" t="n">
        <v>231</v>
      </c>
      <c r="F147" s="0" t="n">
        <v>222</v>
      </c>
      <c r="G147" s="0" t="n">
        <v>165</v>
      </c>
      <c r="H147" s="0" t="n">
        <v>244</v>
      </c>
      <c r="I147" s="0" t="n">
        <v>274</v>
      </c>
      <c r="K147" s="0" t="s">
        <v>31</v>
      </c>
      <c r="M147" s="0" t="n">
        <f aca="false">IF(K147="A",(E147+G147),IF(K147="B",(E147+G147),IF(K147="C",0.8*(E147+G147),0.66*(E147+G147))))</f>
        <v>261.36</v>
      </c>
      <c r="N147" s="0" t="n">
        <f aca="false">ROUND(M147+P147/4,0)</f>
        <v>777</v>
      </c>
      <c r="O147" s="0" t="n">
        <f aca="false">RANK(N147,$N$2:$N$161)</f>
        <v>44</v>
      </c>
      <c r="P147" s="0" t="n">
        <f aca="false">SUM(C147:I147)</f>
        <v>2061</v>
      </c>
    </row>
    <row r="148" customFormat="false" ht="18.75" hidden="false" customHeight="false" outlineLevel="0" collapsed="false">
      <c r="A148" s="8" t="n">
        <v>147</v>
      </c>
      <c r="B148" s="0" t="s">
        <v>163</v>
      </c>
      <c r="C148" s="0" t="n">
        <v>530</v>
      </c>
      <c r="D148" s="0" t="n">
        <v>294</v>
      </c>
      <c r="E148" s="0" t="n">
        <v>247</v>
      </c>
      <c r="F148" s="0" t="n">
        <v>210</v>
      </c>
      <c r="G148" s="0" t="n">
        <v>180</v>
      </c>
      <c r="H148" s="0" t="n">
        <v>239</v>
      </c>
      <c r="I148" s="0" t="n">
        <v>284</v>
      </c>
      <c r="K148" s="0" t="s">
        <v>31</v>
      </c>
      <c r="M148" s="0" t="n">
        <f aca="false">IF(K148="A",(E148+G148),IF(K148="B",(E148+G148),IF(K148="C",0.8*(E148+G148),0.66*(E148+G148))))</f>
        <v>281.82</v>
      </c>
      <c r="N148" s="0" t="n">
        <f aca="false">ROUND(M148+P148/4,0)</f>
        <v>778</v>
      </c>
      <c r="O148" s="0" t="n">
        <f aca="false">RANK(N148,$N$2:$N$161)</f>
        <v>41</v>
      </c>
      <c r="P148" s="0" t="n">
        <f aca="false">SUM(C148:I148)</f>
        <v>1984</v>
      </c>
    </row>
    <row r="149" customFormat="false" ht="18.75" hidden="false" customHeight="false" outlineLevel="0" collapsed="false">
      <c r="A149" s="8" t="n">
        <v>148</v>
      </c>
      <c r="B149" s="0" t="s">
        <v>66</v>
      </c>
      <c r="C149" s="0" t="n">
        <v>347</v>
      </c>
      <c r="D149" s="0" t="n">
        <v>228</v>
      </c>
      <c r="E149" s="0" t="n">
        <v>308</v>
      </c>
      <c r="F149" s="0" t="n">
        <v>301</v>
      </c>
      <c r="G149" s="0" t="n">
        <v>145</v>
      </c>
      <c r="H149" s="0" t="n">
        <v>180</v>
      </c>
      <c r="I149" s="0" t="n">
        <v>172</v>
      </c>
      <c r="K149" s="0" t="s">
        <v>15</v>
      </c>
      <c r="M149" s="0" t="n">
        <f aca="false">IF(K149="A",(E149+G149),IF(K149="B",(E149+G149),IF(K149="C",0.8*(E149+G149),0.66*(E149+G149))))</f>
        <v>362.4</v>
      </c>
      <c r="N149" s="0" t="n">
        <f aca="false">ROUND(M149+P149/4,0)</f>
        <v>783</v>
      </c>
      <c r="O149" s="0" t="n">
        <f aca="false">RANK(N149,$N$2:$N$161)</f>
        <v>35</v>
      </c>
      <c r="P149" s="0" t="n">
        <f aca="false">SUM(C149:I149)</f>
        <v>1681</v>
      </c>
    </row>
    <row r="150" customFormat="false" ht="18.75" hidden="false" customHeight="false" outlineLevel="0" collapsed="false">
      <c r="A150" s="9" t="n">
        <v>149</v>
      </c>
      <c r="B150" s="0" t="s">
        <v>17</v>
      </c>
      <c r="C150" s="0" t="n">
        <v>220</v>
      </c>
      <c r="D150" s="0" t="n">
        <v>142</v>
      </c>
      <c r="E150" s="0" t="n">
        <v>204</v>
      </c>
      <c r="F150" s="0" t="n">
        <v>198</v>
      </c>
      <c r="G150" s="0" t="n">
        <v>213</v>
      </c>
      <c r="H150" s="0" t="n">
        <v>176</v>
      </c>
      <c r="I150" s="0" t="n">
        <v>178</v>
      </c>
      <c r="K150" s="0" t="s">
        <v>18</v>
      </c>
      <c r="M150" s="0" t="n">
        <f aca="false">IF(K150="A",(E150+G150),IF(K150="B",(E150+G150),IF(K150="C",0.8*(E150+G150),0.66*(E150+G150))))</f>
        <v>417</v>
      </c>
      <c r="N150" s="0" t="n">
        <f aca="false">ROUND(M150+P150/4,0)</f>
        <v>750</v>
      </c>
      <c r="O150" s="0" t="n">
        <f aca="false">RANK(N150,$N$2:$N$161)</f>
        <v>63</v>
      </c>
      <c r="P150" s="0" t="n">
        <f aca="false">SUM(C150:I150)</f>
        <v>1331</v>
      </c>
    </row>
    <row r="151" customFormat="false" ht="18.75" hidden="false" customHeight="false" outlineLevel="0" collapsed="false">
      <c r="A151" s="9" t="n">
        <v>150</v>
      </c>
      <c r="B151" s="0" t="s">
        <v>95</v>
      </c>
      <c r="C151" s="0" t="n">
        <v>211</v>
      </c>
      <c r="D151" s="0" t="n">
        <v>172</v>
      </c>
      <c r="E151" s="0" t="n">
        <v>195</v>
      </c>
      <c r="F151" s="0" t="n">
        <v>188</v>
      </c>
      <c r="G151" s="0" t="n">
        <v>215</v>
      </c>
      <c r="H151" s="0" t="n">
        <v>187</v>
      </c>
      <c r="I151" s="0" t="n">
        <v>185</v>
      </c>
      <c r="K151" s="0" t="s">
        <v>18</v>
      </c>
      <c r="M151" s="0" t="n">
        <f aca="false">IF(K151="A",(E151+G151),IF(K151="B",(E151+G151),IF(K151="C",0.8*(E151+G151),0.66*(E151+G151))))</f>
        <v>410</v>
      </c>
      <c r="N151" s="0" t="n">
        <f aca="false">ROUND(M151+P151/4,0)</f>
        <v>748</v>
      </c>
      <c r="O151" s="0" t="n">
        <f aca="false">RANK(N151,$N$2:$N$161)</f>
        <v>68</v>
      </c>
      <c r="P151" s="0" t="n">
        <f aca="false">SUM(C151:I151)</f>
        <v>1353</v>
      </c>
    </row>
    <row r="152" customFormat="false" ht="18.75" hidden="false" customHeight="false" outlineLevel="0" collapsed="false">
      <c r="A152" s="8" t="n">
        <v>151</v>
      </c>
      <c r="B152" s="0" t="s">
        <v>19</v>
      </c>
      <c r="C152" s="0" t="n">
        <v>234</v>
      </c>
      <c r="D152" s="0" t="n">
        <v>134</v>
      </c>
      <c r="E152" s="0" t="n">
        <v>214</v>
      </c>
      <c r="F152" s="0" t="n">
        <v>208</v>
      </c>
      <c r="G152" s="0" t="n">
        <v>220</v>
      </c>
      <c r="H152" s="0" t="n">
        <v>171</v>
      </c>
      <c r="I152" s="0" t="n">
        <v>183</v>
      </c>
      <c r="K152" s="0" t="s">
        <v>18</v>
      </c>
      <c r="M152" s="0" t="n">
        <f aca="false">IF(K152="A",(E152+G152),IF(K152="B",(E152+G152),IF(K152="C",0.8*(E152+G152),0.66*(E152+G152))))</f>
        <v>434</v>
      </c>
      <c r="N152" s="0" t="n">
        <f aca="false">ROUND(M152+P152/4,0)</f>
        <v>775</v>
      </c>
      <c r="O152" s="0" t="n">
        <f aca="false">RANK(N152,$N$2:$N$161)</f>
        <v>46</v>
      </c>
      <c r="P152" s="0" t="n">
        <f aca="false">SUM(C152:I152)</f>
        <v>1364</v>
      </c>
    </row>
    <row r="153" customFormat="false" ht="18.75" hidden="false" customHeight="false" outlineLevel="0" collapsed="false">
      <c r="A153" s="4" t="n">
        <v>152</v>
      </c>
      <c r="B153" s="0" t="s">
        <v>96</v>
      </c>
      <c r="C153" s="0" t="n">
        <v>227</v>
      </c>
      <c r="D153" s="0" t="n">
        <v>179</v>
      </c>
      <c r="E153" s="0" t="n">
        <v>205</v>
      </c>
      <c r="F153" s="0" t="n">
        <v>194</v>
      </c>
      <c r="G153" s="0" t="n">
        <v>230</v>
      </c>
      <c r="H153" s="0" t="n">
        <v>192</v>
      </c>
      <c r="I153" s="0" t="n">
        <v>187</v>
      </c>
      <c r="K153" s="0" t="s">
        <v>18</v>
      </c>
      <c r="M153" s="0" t="n">
        <f aca="false">IF(K153="A",(E153+G153),IF(K153="B",(E153+G153),IF(K153="C",0.8*(E153+G153),0.66*(E153+G153))))</f>
        <v>435</v>
      </c>
      <c r="N153" s="0" t="n">
        <f aca="false">ROUND(M153+P153/4,0)</f>
        <v>789</v>
      </c>
      <c r="O153" s="0" t="n">
        <f aca="false">RANK(N153,$N$2:$N$161)</f>
        <v>27</v>
      </c>
      <c r="P153" s="0" t="n">
        <f aca="false">SUM(C153:I153)</f>
        <v>1414</v>
      </c>
    </row>
    <row r="154" customFormat="false" ht="18.75" hidden="false" customHeight="false" outlineLevel="0" collapsed="false">
      <c r="A154" s="7" t="n">
        <v>153</v>
      </c>
      <c r="B154" s="0" t="s">
        <v>116</v>
      </c>
      <c r="C154" s="0" t="n">
        <v>228</v>
      </c>
      <c r="D154" s="0" t="n">
        <v>148</v>
      </c>
      <c r="E154" s="0" t="n">
        <v>213</v>
      </c>
      <c r="F154" s="0" t="n">
        <v>197</v>
      </c>
      <c r="G154" s="0" t="n">
        <v>186</v>
      </c>
      <c r="H154" s="0" t="n">
        <v>179</v>
      </c>
      <c r="I154" s="0" t="n">
        <v>179</v>
      </c>
      <c r="K154" s="0" t="s">
        <v>18</v>
      </c>
      <c r="M154" s="0" t="n">
        <f aca="false">IF(K154="A",(E154+G154),IF(K154="B",(E154+G154),IF(K154="C",0.8*(E154+G154),0.66*(E154+G154))))</f>
        <v>399</v>
      </c>
      <c r="N154" s="0" t="n">
        <f aca="false">ROUND(M154+P154/4,0)</f>
        <v>732</v>
      </c>
      <c r="O154" s="0" t="n">
        <f aca="false">RANK(N154,$N$2:$N$161)</f>
        <v>82</v>
      </c>
      <c r="P154" s="0" t="n">
        <f aca="false">SUM(C154:I154)</f>
        <v>1330</v>
      </c>
    </row>
    <row r="155" customFormat="false" ht="18.75" hidden="false" customHeight="false" outlineLevel="0" collapsed="false">
      <c r="A155" s="7" t="n">
        <v>154</v>
      </c>
      <c r="B155" s="0" t="s">
        <v>118</v>
      </c>
      <c r="C155" s="0" t="n">
        <v>231</v>
      </c>
      <c r="D155" s="0" t="n">
        <v>182</v>
      </c>
      <c r="E155" s="0" t="n">
        <v>196</v>
      </c>
      <c r="F155" s="0" t="n">
        <v>188</v>
      </c>
      <c r="G155" s="0" t="n">
        <v>187</v>
      </c>
      <c r="H155" s="0" t="n">
        <v>226</v>
      </c>
      <c r="I155" s="0" t="n">
        <v>217</v>
      </c>
      <c r="K155" s="0" t="s">
        <v>18</v>
      </c>
      <c r="M155" s="0" t="n">
        <f aca="false">IF(K155="A",(E155+G155),IF(K155="B",(E155+G155),IF(K155="C",0.8*(E155+G155),0.66*(E155+G155))))</f>
        <v>383</v>
      </c>
      <c r="N155" s="0" t="n">
        <f aca="false">ROUND(M155+P155/4,0)</f>
        <v>740</v>
      </c>
      <c r="O155" s="0" t="n">
        <f aca="false">RANK(N155,$N$2:$N$161)</f>
        <v>77</v>
      </c>
      <c r="P155" s="0" t="n">
        <f aca="false">SUM(C155:I155)</f>
        <v>1427</v>
      </c>
    </row>
    <row r="156" customFormat="false" ht="18.75" hidden="false" customHeight="false" outlineLevel="0" collapsed="false">
      <c r="A156" s="3" t="n">
        <v>155</v>
      </c>
      <c r="B156" s="0" t="s">
        <v>24</v>
      </c>
      <c r="C156" s="0" t="n">
        <v>220</v>
      </c>
      <c r="D156" s="0" t="n">
        <v>150</v>
      </c>
      <c r="E156" s="0" t="n">
        <v>203</v>
      </c>
      <c r="F156" s="0" t="n">
        <v>176</v>
      </c>
      <c r="G156" s="0" t="n">
        <v>268</v>
      </c>
      <c r="H156" s="0" t="n">
        <v>174</v>
      </c>
      <c r="I156" s="0" t="n">
        <v>159</v>
      </c>
      <c r="K156" s="0" t="s">
        <v>18</v>
      </c>
      <c r="M156" s="0" t="n">
        <f aca="false">IF(K156="A",(E156+G156),IF(K156="B",(E156+G156),IF(K156="C",0.8*(E156+G156),0.66*(E156+G156))))</f>
        <v>471</v>
      </c>
      <c r="N156" s="0" t="n">
        <f aca="false">ROUND(M156+P156/4,0)</f>
        <v>809</v>
      </c>
      <c r="O156" s="0" t="n">
        <f aca="false">RANK(N156,$N$2:$N$161)</f>
        <v>18</v>
      </c>
      <c r="P156" s="0" t="n">
        <f aca="false">SUM(C156:I156)</f>
        <v>1350</v>
      </c>
    </row>
    <row r="157" customFormat="false" ht="18.75" hidden="false" customHeight="false" outlineLevel="0" collapsed="false">
      <c r="A157" s="4" t="n">
        <v>156</v>
      </c>
      <c r="B157" s="0" t="s">
        <v>155</v>
      </c>
      <c r="C157" s="0" t="n">
        <v>228</v>
      </c>
      <c r="D157" s="0" t="n">
        <v>239</v>
      </c>
      <c r="E157" s="0" t="n">
        <v>208</v>
      </c>
      <c r="F157" s="0" t="n">
        <v>218</v>
      </c>
      <c r="G157" s="0" t="n">
        <v>203</v>
      </c>
      <c r="H157" s="0" t="n">
        <v>222</v>
      </c>
      <c r="I157" s="0" t="n">
        <v>250</v>
      </c>
      <c r="K157" s="0" t="s">
        <v>18</v>
      </c>
      <c r="M157" s="0" t="n">
        <f aca="false">IF(K157="A",(E157+G157),IF(K157="B",(E157+G157),IF(K157="C",0.8*(E157+G157),0.66*(E157+G157))))</f>
        <v>411</v>
      </c>
      <c r="N157" s="0" t="n">
        <f aca="false">ROUND(M157+P157/4,0)</f>
        <v>803</v>
      </c>
      <c r="O157" s="0" t="n">
        <f aca="false">RANK(N157,$N$2:$N$161)</f>
        <v>22</v>
      </c>
      <c r="P157" s="0" t="n">
        <f aca="false">SUM(C157:I157)</f>
        <v>1568</v>
      </c>
    </row>
    <row r="158" customFormat="false" ht="18.75" hidden="false" customHeight="false" outlineLevel="0" collapsed="false">
      <c r="A158" s="7" t="n">
        <v>157</v>
      </c>
      <c r="B158" s="0" t="s">
        <v>134</v>
      </c>
      <c r="C158" s="0" t="n">
        <v>232</v>
      </c>
      <c r="D158" s="0" t="n">
        <v>245</v>
      </c>
      <c r="E158" s="0" t="n">
        <v>204</v>
      </c>
      <c r="F158" s="0" t="n">
        <v>194</v>
      </c>
      <c r="G158" s="0" t="n">
        <v>204</v>
      </c>
      <c r="H158" s="0" t="n">
        <v>227</v>
      </c>
      <c r="I158" s="0" t="n">
        <v>250</v>
      </c>
      <c r="K158" s="0" t="s">
        <v>15</v>
      </c>
      <c r="M158" s="0" t="n">
        <f aca="false">IF(K158="A",(E158+G158),IF(K158="B",(E158+G158),IF(K158="C",0.8*(E158+G158),0.66*(E158+G158))))</f>
        <v>326.4</v>
      </c>
      <c r="N158" s="0" t="n">
        <f aca="false">ROUND(M158+P158/4,0)</f>
        <v>715</v>
      </c>
      <c r="O158" s="0" t="n">
        <f aca="false">RANK(N158,$N$2:$N$161)</f>
        <v>98</v>
      </c>
      <c r="P158" s="0" t="n">
        <f aca="false">SUM(C158:I158)</f>
        <v>1556</v>
      </c>
    </row>
    <row r="159" customFormat="false" ht="18.75" hidden="false" customHeight="false" outlineLevel="0" collapsed="false">
      <c r="A159" s="5" t="n">
        <v>158</v>
      </c>
      <c r="B159" s="0" t="s">
        <v>165</v>
      </c>
      <c r="C159" s="0" t="n">
        <v>242</v>
      </c>
      <c r="D159" s="0" t="n">
        <v>245</v>
      </c>
      <c r="E159" s="0" t="n">
        <v>194</v>
      </c>
      <c r="F159" s="0" t="n">
        <v>184</v>
      </c>
      <c r="G159" s="0" t="n">
        <v>204</v>
      </c>
      <c r="H159" s="0" t="n">
        <v>227</v>
      </c>
      <c r="I159" s="0" t="n">
        <v>250</v>
      </c>
      <c r="K159" s="0" t="s">
        <v>15</v>
      </c>
      <c r="M159" s="0" t="n">
        <f aca="false">IF(K159="A",(E159+G159),IF(K159="B",(E159+G159),IF(K159="C",0.8*(E159+G159),0.66*(E159+G159))))</f>
        <v>318.4</v>
      </c>
      <c r="N159" s="0" t="n">
        <f aca="false">ROUND(M159+P159/4,0)</f>
        <v>705</v>
      </c>
      <c r="O159" s="0" t="n">
        <f aca="false">RANK(N159,$N$2:$N$161)</f>
        <v>105</v>
      </c>
      <c r="P159" s="0" t="n">
        <f aca="false">SUM(C159:I159)</f>
        <v>1546</v>
      </c>
    </row>
    <row r="160" customFormat="false" ht="18.75" hidden="false" customHeight="false" outlineLevel="0" collapsed="false">
      <c r="A160" s="6" t="n">
        <v>159</v>
      </c>
      <c r="B160" s="0" t="s">
        <v>141</v>
      </c>
      <c r="C160" s="0" t="n">
        <v>210</v>
      </c>
      <c r="D160" s="0" t="n">
        <v>280</v>
      </c>
      <c r="E160" s="0" t="n">
        <v>224</v>
      </c>
      <c r="F160" s="0" t="n">
        <v>195</v>
      </c>
      <c r="G160" s="0" t="n">
        <v>245</v>
      </c>
      <c r="H160" s="0" t="n">
        <v>250</v>
      </c>
      <c r="I160" s="0" t="n">
        <v>315</v>
      </c>
      <c r="K160" s="0" t="s">
        <v>18</v>
      </c>
      <c r="M160" s="0" t="n">
        <f aca="false">IF(K160="A",(E160+G160),IF(K160="B",(E160+G160),IF(K160="C",0.8*(E160+G160),0.66*(E160+G160))))</f>
        <v>469</v>
      </c>
      <c r="N160" s="0" t="n">
        <f aca="false">ROUND(M160+P160/4,0)</f>
        <v>899</v>
      </c>
      <c r="O160" s="0" t="n">
        <f aca="false">RANK(N160,$N$2:$N$161)</f>
        <v>6</v>
      </c>
      <c r="P160" s="0" t="n">
        <f aca="false">SUM(C160:I160)</f>
        <v>1719</v>
      </c>
    </row>
    <row r="161" customFormat="false" ht="18.75" hidden="false" customHeight="false" outlineLevel="0" collapsed="false">
      <c r="A161" s="8" t="n">
        <v>160</v>
      </c>
      <c r="B161" s="0" t="s">
        <v>132</v>
      </c>
      <c r="C161" s="14" t="n">
        <v>217</v>
      </c>
      <c r="D161" s="14" t="n">
        <v>280</v>
      </c>
      <c r="E161" s="0" t="n">
        <v>232</v>
      </c>
      <c r="F161" s="0" t="n">
        <v>214</v>
      </c>
      <c r="G161" s="0" t="n">
        <v>217</v>
      </c>
      <c r="H161" s="0" t="n">
        <v>250</v>
      </c>
      <c r="I161" s="0" t="n">
        <v>295</v>
      </c>
      <c r="K161" s="0" t="s">
        <v>15</v>
      </c>
      <c r="M161" s="0" t="n">
        <f aca="false">IF(K161="A",(E161+G161),IF(K161="B",(E161+G161),IF(K161="C",0.8*(E161+G161),0.66*(E161+G161))))</f>
        <v>359.2</v>
      </c>
      <c r="N161" s="0" t="n">
        <f aca="false">ROUND(M161+P161/4,0)</f>
        <v>785</v>
      </c>
      <c r="O161" s="0" t="n">
        <f aca="false">RANK(N161,$N$2:$N$161)</f>
        <v>31</v>
      </c>
      <c r="P161" s="0" t="n">
        <f aca="false">SUM(C161:I161)</f>
        <v>1705</v>
      </c>
    </row>
    <row r="162" customFormat="false" ht="18.75" hidden="false" customHeight="false" outlineLevel="0" collapsed="false">
      <c r="C162" s="14"/>
      <c r="D162" s="14"/>
    </row>
    <row r="163" customFormat="false" ht="19.5" hidden="false" customHeight="false" outlineLevel="0" collapsed="false">
      <c r="A163" s="15" t="s">
        <v>188</v>
      </c>
      <c r="C163" s="16"/>
      <c r="D163" s="16"/>
      <c r="R163" s="10"/>
    </row>
    <row r="164" customFormat="false" ht="19.5" hidden="false" customHeight="false" outlineLevel="0" collapsed="false">
      <c r="A164" s="17" t="s">
        <v>189</v>
      </c>
      <c r="C164" s="14"/>
      <c r="D164" s="14"/>
    </row>
    <row r="165" customFormat="false" ht="19.5" hidden="false" customHeight="false" outlineLevel="0" collapsed="false">
      <c r="A165" s="18" t="s">
        <v>190</v>
      </c>
    </row>
    <row r="166" customFormat="false" ht="19.5" hidden="false" customHeight="false" outlineLevel="0" collapsed="false">
      <c r="A166" s="19" t="s">
        <v>191</v>
      </c>
    </row>
    <row r="167" customFormat="false" ht="19.5" hidden="false" customHeight="false" outlineLevel="0" collapsed="false">
      <c r="A167" s="20" t="s">
        <v>192</v>
      </c>
    </row>
    <row r="168" customFormat="false" ht="19.5" hidden="false" customHeight="false" outlineLevel="0" collapsed="false">
      <c r="A168" s="21" t="s">
        <v>193</v>
      </c>
    </row>
    <row r="169" customFormat="false" ht="19.5" hidden="false" customHeight="false" outlineLevel="0" collapsed="false">
      <c r="A169" s="22" t="s">
        <v>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61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E15" activeCellId="0" sqref="E15"/>
    </sheetView>
  </sheetViews>
  <sheetFormatPr defaultColWidth="8.34765625" defaultRowHeight="18.75" zeroHeight="false" outlineLevelRow="0" outlineLevelCol="0"/>
  <cols>
    <col collapsed="false" customWidth="true" hidden="false" outlineLevel="0" max="2" min="2" style="0" width="16"/>
    <col collapsed="false" customWidth="true" hidden="false" outlineLevel="0" max="17" min="17" style="0" width="9.38"/>
  </cols>
  <sheetData>
    <row r="1" customFormat="false" ht="35.25" hidden="false" customHeight="true" outlineLevel="0" collapsed="false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/>
      <c r="M1" s="13" t="s">
        <v>185</v>
      </c>
      <c r="N1" s="13" t="s">
        <v>186</v>
      </c>
      <c r="O1" s="13" t="s">
        <v>195</v>
      </c>
      <c r="Q1" s="13" t="s">
        <v>11</v>
      </c>
      <c r="R1" s="13" t="s">
        <v>12</v>
      </c>
      <c r="S1" s="13" t="s">
        <v>196</v>
      </c>
    </row>
    <row r="2" customFormat="false" ht="18.75" hidden="false" customHeight="false" outlineLevel="0" collapsed="false">
      <c r="A2" s="7" t="n">
        <v>1</v>
      </c>
      <c r="B2" s="0" t="s">
        <v>67</v>
      </c>
      <c r="C2" s="0" t="n">
        <v>195</v>
      </c>
      <c r="D2" s="0" t="n">
        <v>157</v>
      </c>
      <c r="E2" s="0" t="n">
        <v>215</v>
      </c>
      <c r="F2" s="0" t="n">
        <v>166</v>
      </c>
      <c r="G2" s="0" t="n">
        <v>175</v>
      </c>
      <c r="H2" s="0" t="n">
        <v>209</v>
      </c>
      <c r="I2" s="0" t="n">
        <v>190</v>
      </c>
      <c r="J2" s="0" t="n">
        <f aca="false">SUM(C2:I2)</f>
        <v>1307</v>
      </c>
      <c r="K2" s="0" t="s">
        <v>18</v>
      </c>
      <c r="M2" s="0" t="n">
        <f aca="false">IF(K2="A",(E2+G2),IF(K2="B",(E2+G2),IF(K2="C",0.8*(E2+G2),0.66*(E2+G2))))</f>
        <v>390</v>
      </c>
      <c r="N2" s="0" t="n">
        <f aca="false">ROUND(M2+J2/4,0)</f>
        <v>717</v>
      </c>
      <c r="O2" s="0" t="n">
        <f aca="false">RANK(N2,$N$2:$N$161)</f>
        <v>94</v>
      </c>
      <c r="Q2" s="0" t="n">
        <f aca="false">IF($K2="A",($H2+$G2),IF($K2="B",($H2+$G2),IF($K2="C",0.8*($H2+$G2),0.66*($H2+$G2))))</f>
        <v>384</v>
      </c>
      <c r="R2" s="0" t="n">
        <f aca="false">ROUND(Q2+J2/4,0)</f>
        <v>711</v>
      </c>
      <c r="S2" s="0" t="n">
        <f aca="false">RANK(R2,R$2:R$161)</f>
        <v>79</v>
      </c>
    </row>
    <row r="3" customFormat="false" ht="18.75" hidden="false" customHeight="false" outlineLevel="0" collapsed="false">
      <c r="A3" s="9" t="n">
        <v>2</v>
      </c>
      <c r="B3" s="0" t="s">
        <v>93</v>
      </c>
      <c r="C3" s="0" t="n">
        <v>176</v>
      </c>
      <c r="D3" s="0" t="n">
        <v>171</v>
      </c>
      <c r="E3" s="0" t="n">
        <v>206</v>
      </c>
      <c r="F3" s="0" t="n">
        <v>141</v>
      </c>
      <c r="G3" s="0" t="n">
        <v>204</v>
      </c>
      <c r="H3" s="0" t="n">
        <v>223</v>
      </c>
      <c r="I3" s="0" t="n">
        <v>228</v>
      </c>
      <c r="J3" s="0" t="n">
        <f aca="false">SUM(C3:I3)</f>
        <v>1349</v>
      </c>
      <c r="K3" s="0" t="s">
        <v>18</v>
      </c>
      <c r="M3" s="0" t="n">
        <f aca="false">IF(K3="A",(E3+G3),IF(K3="B",(E3+G3),IF(K3="C",0.8*(E3+G3),0.66*(E3+G3))))</f>
        <v>410</v>
      </c>
      <c r="N3" s="0" t="n">
        <f aca="false">ROUND(M3+J3/4,0)</f>
        <v>747</v>
      </c>
      <c r="O3" s="0" t="n">
        <f aca="false">RANK(N3,$N$2:$N$161)</f>
        <v>69</v>
      </c>
      <c r="Q3" s="0" t="n">
        <f aca="false">IF($K3="A",($H3+$G3),IF($K3="B",($H3+$G3),IF($K3="C",0.8*($H3+$G3),0.66*($H3+$G3))))</f>
        <v>427</v>
      </c>
      <c r="R3" s="0" t="n">
        <f aca="false">ROUND(Q3+J3/4,0)</f>
        <v>764</v>
      </c>
      <c r="S3" s="0" t="n">
        <f aca="false">RANK(R3,R$2:R$161)</f>
        <v>35</v>
      </c>
    </row>
    <row r="4" customFormat="false" ht="18.75" hidden="false" customHeight="false" outlineLevel="0" collapsed="false">
      <c r="A4" s="8" t="n">
        <v>3</v>
      </c>
      <c r="B4" s="0" t="s">
        <v>120</v>
      </c>
      <c r="C4" s="0" t="n">
        <v>155</v>
      </c>
      <c r="D4" s="0" t="n">
        <v>177</v>
      </c>
      <c r="E4" s="0" t="n">
        <v>195</v>
      </c>
      <c r="F4" s="0" t="n">
        <v>486</v>
      </c>
      <c r="G4" s="0" t="n">
        <v>235</v>
      </c>
      <c r="H4" s="0" t="n">
        <v>219</v>
      </c>
      <c r="I4" s="0" t="n">
        <v>240</v>
      </c>
      <c r="J4" s="0" t="n">
        <f aca="false">SUM(C4:I4)</f>
        <v>1707</v>
      </c>
      <c r="K4" s="0" t="s">
        <v>15</v>
      </c>
      <c r="M4" s="0" t="n">
        <f aca="false">IF(K4="A",(E4+G4),IF(K4="B",(E4+G4),IF(K4="C",0.8*(E4+G4),0.66*(E4+G4))))</f>
        <v>344</v>
      </c>
      <c r="N4" s="0" t="n">
        <f aca="false">ROUND(M4+J4/4,0)</f>
        <v>771</v>
      </c>
      <c r="O4" s="0" t="n">
        <f aca="false">RANK(N4,$N$2:$N$161)</f>
        <v>49</v>
      </c>
      <c r="Q4" s="0" t="n">
        <f aca="false">IF($K4="A",($H4+$G4),IF($K4="B",($H4+$G4),IF($K4="C",0.8*($H4+$G4),0.66*($H4+$G4))))</f>
        <v>363.2</v>
      </c>
      <c r="R4" s="0" t="n">
        <f aca="false">ROUND(Q4+J4/4,0)</f>
        <v>790</v>
      </c>
      <c r="S4" s="0" t="n">
        <f aca="false">RANK(R4,R$2:R$161)</f>
        <v>15</v>
      </c>
    </row>
    <row r="5" customFormat="false" ht="18.75" hidden="false" customHeight="false" outlineLevel="0" collapsed="false">
      <c r="A5" s="9" t="n">
        <v>4</v>
      </c>
      <c r="B5" s="0" t="s">
        <v>52</v>
      </c>
      <c r="C5" s="0" t="n">
        <v>202</v>
      </c>
      <c r="D5" s="0" t="n">
        <v>117</v>
      </c>
      <c r="E5" s="0" t="n">
        <v>234</v>
      </c>
      <c r="F5" s="0" t="n">
        <v>226</v>
      </c>
      <c r="G5" s="0" t="n">
        <v>195</v>
      </c>
      <c r="H5" s="0" t="n">
        <v>169</v>
      </c>
      <c r="I5" s="0" t="n">
        <v>130</v>
      </c>
      <c r="J5" s="0" t="n">
        <f aca="false">SUM(C5:I5)</f>
        <v>1273</v>
      </c>
      <c r="K5" s="0" t="s">
        <v>18</v>
      </c>
      <c r="M5" s="0" t="n">
        <f aca="false">IF(K5="A",(E5+G5),IF(K5="B",(E5+G5),IF(K5="C",0.8*(E5+G5),0.66*(E5+G5))))</f>
        <v>429</v>
      </c>
      <c r="N5" s="0" t="n">
        <f aca="false">ROUND(M5+J5/4,0)</f>
        <v>747</v>
      </c>
      <c r="O5" s="0" t="n">
        <f aca="false">RANK(N5,$N$2:$N$161)</f>
        <v>69</v>
      </c>
      <c r="Q5" s="0" t="n">
        <f aca="false">IF($K5="A",($H5+$G5),IF($K5="B",($H5+$G5),IF($K5="C",0.8*($H5+$G5),0.66*($H5+$G5))))</f>
        <v>364</v>
      </c>
      <c r="R5" s="0" t="n">
        <f aca="false">ROUND(Q5+J5/4,0)</f>
        <v>682</v>
      </c>
      <c r="S5" s="0" t="n">
        <f aca="false">RANK(R5,R$2:R$161)</f>
        <v>96</v>
      </c>
    </row>
    <row r="6" customFormat="false" ht="18.75" hidden="false" customHeight="false" outlineLevel="0" collapsed="false">
      <c r="A6" s="9" t="n">
        <v>5</v>
      </c>
      <c r="B6" s="0" t="s">
        <v>51</v>
      </c>
      <c r="C6" s="0" t="n">
        <v>202</v>
      </c>
      <c r="D6" s="0" t="n">
        <v>107</v>
      </c>
      <c r="E6" s="0" t="n">
        <v>254</v>
      </c>
      <c r="F6" s="0" t="n">
        <v>226</v>
      </c>
      <c r="G6" s="0" t="n">
        <v>195</v>
      </c>
      <c r="H6" s="0" t="n">
        <v>159</v>
      </c>
      <c r="I6" s="0" t="n">
        <v>125</v>
      </c>
      <c r="J6" s="0" t="n">
        <f aca="false">SUM(C6:I6)</f>
        <v>1268</v>
      </c>
      <c r="K6" s="0" t="s">
        <v>18</v>
      </c>
      <c r="M6" s="0" t="n">
        <f aca="false">IF(K6="A",(E6+G6),IF(K6="B",(E6+G6),IF(K6="C",0.8*(E6+G6),0.66*(E6+G6))))</f>
        <v>449</v>
      </c>
      <c r="N6" s="0" t="n">
        <f aca="false">ROUND(M6+J6/4,0)</f>
        <v>766</v>
      </c>
      <c r="O6" s="0" t="n">
        <f aca="false">RANK(N6,$N$2:$N$161)</f>
        <v>55</v>
      </c>
      <c r="Q6" s="0" t="n">
        <f aca="false">IF($K6="A",($H6+$G6),IF($K6="B",($H6+$G6),IF($K6="C",0.8*($H6+$G6),0.66*($H6+$G6))))</f>
        <v>354</v>
      </c>
      <c r="R6" s="0" t="n">
        <f aca="false">ROUND(Q6+J6/4,0)</f>
        <v>671</v>
      </c>
      <c r="S6" s="0" t="n">
        <f aca="false">RANK(R6,R$2:R$161)</f>
        <v>106</v>
      </c>
    </row>
    <row r="7" customFormat="false" ht="18.75" hidden="false" customHeight="false" outlineLevel="0" collapsed="false">
      <c r="A7" s="5" t="n">
        <v>6</v>
      </c>
      <c r="B7" s="0" t="s">
        <v>54</v>
      </c>
      <c r="C7" s="0" t="n">
        <v>202</v>
      </c>
      <c r="D7" s="0" t="n">
        <v>212</v>
      </c>
      <c r="E7" s="0" t="n">
        <v>156</v>
      </c>
      <c r="F7" s="0" t="n">
        <v>226</v>
      </c>
      <c r="G7" s="0" t="n">
        <v>195</v>
      </c>
      <c r="H7" s="0" t="n">
        <v>229</v>
      </c>
      <c r="I7" s="0" t="n">
        <v>178</v>
      </c>
      <c r="J7" s="0" t="n">
        <f aca="false">SUM(C7:I7)</f>
        <v>1398</v>
      </c>
      <c r="K7" s="0" t="s">
        <v>18</v>
      </c>
      <c r="M7" s="0" t="n">
        <f aca="false">IF(K7="A",(E7+G7),IF(K7="B",(E7+G7),IF(K7="C",0.8*(E7+G7),0.66*(E7+G7))))</f>
        <v>351</v>
      </c>
      <c r="N7" s="0" t="n">
        <f aca="false">ROUND(M7+J7/4,0)</f>
        <v>701</v>
      </c>
      <c r="O7" s="0" t="n">
        <f aca="false">RANK(N7,$N$2:$N$161)</f>
        <v>106</v>
      </c>
      <c r="Q7" s="0" t="n">
        <f aca="false">IF($K7="A",($H7+$G7),IF($K7="B",($H7+$G7),IF($K7="C",0.8*($H7+$G7),0.66*($H7+$G7))))</f>
        <v>424</v>
      </c>
      <c r="R7" s="0" t="n">
        <f aca="false">ROUND(Q7+J7/4,0)</f>
        <v>774</v>
      </c>
      <c r="S7" s="0" t="n">
        <f aca="false">RANK(R7,R$2:R$161)</f>
        <v>27</v>
      </c>
    </row>
    <row r="8" customFormat="false" ht="18.75" hidden="false" customHeight="false" outlineLevel="0" collapsed="false">
      <c r="A8" s="8" t="n">
        <v>7</v>
      </c>
      <c r="B8" s="0" t="s">
        <v>74</v>
      </c>
      <c r="C8" s="0" t="n">
        <v>214</v>
      </c>
      <c r="D8" s="0" t="n">
        <v>107</v>
      </c>
      <c r="E8" s="0" t="n">
        <v>234</v>
      </c>
      <c r="F8" s="0" t="n">
        <v>231</v>
      </c>
      <c r="G8" s="0" t="n">
        <v>215</v>
      </c>
      <c r="H8" s="0" t="n">
        <v>159</v>
      </c>
      <c r="I8" s="0" t="n">
        <v>160</v>
      </c>
      <c r="J8" s="0" t="n">
        <f aca="false">SUM(C8:I8)</f>
        <v>1320</v>
      </c>
      <c r="K8" s="0" t="s">
        <v>18</v>
      </c>
      <c r="M8" s="0" t="n">
        <f aca="false">IF(K8="A",(E8+G8),IF(K8="B",(E8+G8),IF(K8="C",0.8*(E8+G8),0.66*(E8+G8))))</f>
        <v>449</v>
      </c>
      <c r="N8" s="0" t="n">
        <f aca="false">ROUND(M8+J8/4,0)</f>
        <v>779</v>
      </c>
      <c r="O8" s="0" t="n">
        <f aca="false">RANK(N8,$N$2:$N$161)</f>
        <v>40</v>
      </c>
      <c r="Q8" s="0" t="n">
        <f aca="false">IF($K8="A",($H8+$G8),IF($K8="B",($H8+$G8),IF($K8="C",0.8*($H8+$G8),0.66*($H8+$G8))))</f>
        <v>374</v>
      </c>
      <c r="R8" s="0" t="n">
        <f aca="false">ROUND(Q8+J8/4,0)</f>
        <v>704</v>
      </c>
      <c r="S8" s="0" t="n">
        <f aca="false">RANK(R8,R$2:R$161)</f>
        <v>83</v>
      </c>
    </row>
    <row r="9" customFormat="false" ht="18.75" hidden="false" customHeight="false" outlineLevel="0" collapsed="false">
      <c r="A9" s="9" t="n">
        <v>8</v>
      </c>
      <c r="B9" s="0" t="s">
        <v>53</v>
      </c>
      <c r="C9" s="0" t="n">
        <v>232</v>
      </c>
      <c r="D9" s="0" t="n">
        <v>97</v>
      </c>
      <c r="E9" s="0" t="n">
        <v>261</v>
      </c>
      <c r="F9" s="0" t="n">
        <v>236</v>
      </c>
      <c r="G9" s="0" t="n">
        <v>175</v>
      </c>
      <c r="H9" s="0" t="n">
        <v>149</v>
      </c>
      <c r="I9" s="0" t="n">
        <v>145</v>
      </c>
      <c r="J9" s="0" t="n">
        <f aca="false">SUM(C9:I9)</f>
        <v>1295</v>
      </c>
      <c r="K9" s="0" t="s">
        <v>18</v>
      </c>
      <c r="M9" s="0" t="n">
        <f aca="false">IF(K9="A",(E9+G9),IF(K9="B",(E9+G9),IF(K9="C",0.8*(E9+G9),0.66*(E9+G9))))</f>
        <v>436</v>
      </c>
      <c r="N9" s="0" t="n">
        <f aca="false">ROUND(M9+J9/4,0)</f>
        <v>760</v>
      </c>
      <c r="O9" s="0" t="n">
        <f aca="false">RANK(N9,$N$2:$N$161)</f>
        <v>56</v>
      </c>
      <c r="Q9" s="0" t="n">
        <f aca="false">IF($K9="A",($H9+$G9),IF($K9="B",($H9+$G9),IF($K9="C",0.8*($H9+$G9),0.66*($H9+$G9))))</f>
        <v>324</v>
      </c>
      <c r="R9" s="0" t="n">
        <f aca="false">ROUND(Q9+J9/4,0)</f>
        <v>648</v>
      </c>
      <c r="S9" s="0" t="n">
        <f aca="false">RANK(R9,R$2:R$161)</f>
        <v>118</v>
      </c>
    </row>
    <row r="10" customFormat="false" ht="18.75" hidden="false" customHeight="false" outlineLevel="0" collapsed="false">
      <c r="A10" s="7" t="n">
        <v>9</v>
      </c>
      <c r="B10" s="0" t="s">
        <v>61</v>
      </c>
      <c r="C10" s="0" t="n">
        <v>227</v>
      </c>
      <c r="D10" s="0" t="n">
        <v>216</v>
      </c>
      <c r="E10" s="0" t="n">
        <v>176</v>
      </c>
      <c r="F10" s="0" t="n">
        <v>226</v>
      </c>
      <c r="G10" s="0" t="n">
        <v>185</v>
      </c>
      <c r="H10" s="0" t="n">
        <v>219</v>
      </c>
      <c r="I10" s="0" t="n">
        <v>193</v>
      </c>
      <c r="J10" s="0" t="n">
        <f aca="false">SUM(C10:I10)</f>
        <v>1442</v>
      </c>
      <c r="K10" s="0" t="s">
        <v>18</v>
      </c>
      <c r="M10" s="0" t="n">
        <f aca="false">IF(K10="A",(E10+G10),IF(K10="B",(E10+G10),IF(K10="C",0.8*(E10+G10),0.66*(E10+G10))))</f>
        <v>361</v>
      </c>
      <c r="N10" s="0" t="n">
        <f aca="false">ROUND(M10+J10/4,0)</f>
        <v>722</v>
      </c>
      <c r="O10" s="0" t="n">
        <f aca="false">RANK(N10,$N$2:$N$161)</f>
        <v>89</v>
      </c>
      <c r="Q10" s="0" t="n">
        <f aca="false">IF($K10="A",($H10+$G10),IF($K10="B",($H10+$G10),IF($K10="C",0.8*($H10+$G10),0.66*($H10+$G10))))</f>
        <v>404</v>
      </c>
      <c r="R10" s="0" t="n">
        <f aca="false">ROUND(Q10+J10/4,0)</f>
        <v>765</v>
      </c>
      <c r="S10" s="0" t="n">
        <f aca="false">RANK(R10,R$2:R$161)</f>
        <v>34</v>
      </c>
    </row>
    <row r="11" customFormat="false" ht="18.75" hidden="false" customHeight="false" outlineLevel="0" collapsed="false">
      <c r="A11" s="7" t="n">
        <v>10</v>
      </c>
      <c r="B11" s="0" t="s">
        <v>29</v>
      </c>
      <c r="C11" s="0" t="n">
        <v>237</v>
      </c>
      <c r="D11" s="0" t="n">
        <v>144</v>
      </c>
      <c r="E11" s="0" t="n">
        <v>194</v>
      </c>
      <c r="F11" s="0" t="n">
        <v>243</v>
      </c>
      <c r="G11" s="0" t="n">
        <v>195</v>
      </c>
      <c r="H11" s="0" t="n">
        <v>148</v>
      </c>
      <c r="I11" s="0" t="n">
        <v>149</v>
      </c>
      <c r="J11" s="0" t="n">
        <f aca="false">SUM(C11:I11)</f>
        <v>1310</v>
      </c>
      <c r="K11" s="0" t="s">
        <v>18</v>
      </c>
      <c r="M11" s="0" t="n">
        <f aca="false">IF(K11="A",(E11+G11),IF(K11="B",(E11+G11),IF(K11="C",0.8*(E11+G11),0.66*(E11+G11))))</f>
        <v>389</v>
      </c>
      <c r="N11" s="0" t="n">
        <f aca="false">ROUND(M11+J11/4,0)</f>
        <v>717</v>
      </c>
      <c r="O11" s="0" t="n">
        <f aca="false">RANK(N11,$N$2:$N$161)</f>
        <v>94</v>
      </c>
      <c r="Q11" s="0" t="n">
        <f aca="false">IF($K11="A",($H11+$G11),IF($K11="B",($H11+$G11),IF($K11="C",0.8*($H11+$G11),0.66*($H11+$G11))))</f>
        <v>343</v>
      </c>
      <c r="R11" s="0" t="n">
        <f aca="false">ROUND(Q11+J11/4,0)</f>
        <v>671</v>
      </c>
      <c r="S11" s="0" t="n">
        <f aca="false">RANK(R11,R$2:R$161)</f>
        <v>106</v>
      </c>
    </row>
    <row r="12" customFormat="false" ht="18.75" hidden="false" customHeight="false" outlineLevel="0" collapsed="false">
      <c r="A12" s="5" t="n">
        <v>11</v>
      </c>
      <c r="B12" s="0" t="s">
        <v>126</v>
      </c>
      <c r="C12" s="0" t="n">
        <v>188</v>
      </c>
      <c r="D12" s="0" t="n">
        <v>191</v>
      </c>
      <c r="E12" s="0" t="n">
        <v>145</v>
      </c>
      <c r="F12" s="0" t="n">
        <v>244</v>
      </c>
      <c r="G12" s="0" t="n">
        <v>194</v>
      </c>
      <c r="H12" s="0" t="n">
        <v>195</v>
      </c>
      <c r="I12" s="0" t="n">
        <v>197</v>
      </c>
      <c r="J12" s="0" t="n">
        <f aca="false">SUM(C12:I12)</f>
        <v>1354</v>
      </c>
      <c r="K12" s="0" t="s">
        <v>18</v>
      </c>
      <c r="M12" s="0" t="n">
        <f aca="false">IF(K12="A",(E12+G12),IF(K12="B",(E12+G12),IF(K12="C",0.8*(E12+G12),0.66*(E12+G12))))</f>
        <v>339</v>
      </c>
      <c r="N12" s="0" t="n">
        <f aca="false">ROUND(M12+J12/4,0)</f>
        <v>678</v>
      </c>
      <c r="O12" s="0" t="n">
        <f aca="false">RANK(N12,$N$2:$N$161)</f>
        <v>125</v>
      </c>
      <c r="Q12" s="0" t="n">
        <f aca="false">IF($K12="A",($H12+$G12),IF($K12="B",($H12+$G12),IF($K12="C",0.8*($H12+$G12),0.66*($H12+$G12))))</f>
        <v>389</v>
      </c>
      <c r="R12" s="0" t="n">
        <f aca="false">ROUND(Q12+J12/4,0)</f>
        <v>728</v>
      </c>
      <c r="S12" s="0" t="n">
        <f aca="false">RANK(R12,R$2:R$161)</f>
        <v>67</v>
      </c>
    </row>
    <row r="13" customFormat="false" ht="18.75" hidden="false" customHeight="false" outlineLevel="0" collapsed="false">
      <c r="A13" s="5" t="n">
        <v>12</v>
      </c>
      <c r="B13" s="0" t="s">
        <v>35</v>
      </c>
      <c r="C13" s="0" t="n">
        <v>344</v>
      </c>
      <c r="D13" s="0" t="n">
        <v>97</v>
      </c>
      <c r="E13" s="0" t="n">
        <v>339</v>
      </c>
      <c r="F13" s="0" t="n">
        <v>194</v>
      </c>
      <c r="G13" s="0" t="n">
        <v>96</v>
      </c>
      <c r="H13" s="0" t="n">
        <v>118</v>
      </c>
      <c r="I13" s="0" t="n">
        <v>140</v>
      </c>
      <c r="J13" s="0" t="n">
        <f aca="false">SUM(C13:I13)</f>
        <v>1328</v>
      </c>
      <c r="K13" s="0" t="s">
        <v>15</v>
      </c>
      <c r="M13" s="0" t="n">
        <f aca="false">IF(K13="A",(E13+G13),IF(K13="B",(E13+G13),IF(K13="C",0.8*(E13+G13),0.66*(E13+G13))))</f>
        <v>348</v>
      </c>
      <c r="N13" s="0" t="n">
        <f aca="false">ROUND(M13+J13/4,0)</f>
        <v>680</v>
      </c>
      <c r="O13" s="0" t="n">
        <f aca="false">RANK(N13,$N$2:$N$161)</f>
        <v>123</v>
      </c>
      <c r="Q13" s="0" t="n">
        <f aca="false">IF($K13="A",($H13+$G13),IF($K13="B",($H13+$G13),IF($K13="C",0.8*($H13+$G13),0.66*($H13+$G13))))</f>
        <v>171.2</v>
      </c>
      <c r="R13" s="0" t="n">
        <f aca="false">ROUND(Q13+J13/4,0)</f>
        <v>503</v>
      </c>
      <c r="S13" s="0" t="n">
        <f aca="false">RANK(R13,R$2:R$161)</f>
        <v>160</v>
      </c>
    </row>
    <row r="14" customFormat="false" ht="18.75" hidden="false" customHeight="false" outlineLevel="0" collapsed="false">
      <c r="A14" s="4" t="n">
        <v>13</v>
      </c>
      <c r="B14" s="0" t="s">
        <v>56</v>
      </c>
      <c r="C14" s="0" t="n">
        <v>189</v>
      </c>
      <c r="D14" s="0" t="n">
        <v>142</v>
      </c>
      <c r="E14" s="0" t="n">
        <v>244</v>
      </c>
      <c r="F14" s="0" t="n">
        <v>305</v>
      </c>
      <c r="G14" s="0" t="n">
        <v>216</v>
      </c>
      <c r="H14" s="0" t="n">
        <v>132</v>
      </c>
      <c r="I14" s="0" t="n">
        <v>143</v>
      </c>
      <c r="J14" s="0" t="n">
        <f aca="false">SUM(C14:I14)</f>
        <v>1371</v>
      </c>
      <c r="K14" s="0" t="s">
        <v>18</v>
      </c>
      <c r="M14" s="0" t="n">
        <f aca="false">IF(K14="A",(E14+G14),IF(K14="B",(E14+G14),IF(K14="C",0.8*(E14+G14),0.66*(E14+G14))))</f>
        <v>460</v>
      </c>
      <c r="N14" s="0" t="n">
        <f aca="false">ROUND(M14+J14/4,0)</f>
        <v>803</v>
      </c>
      <c r="O14" s="0" t="n">
        <f aca="false">RANK(N14,$N$2:$N$161)</f>
        <v>22</v>
      </c>
      <c r="Q14" s="0" t="n">
        <f aca="false">IF($K14="A",($H14+$G14),IF($K14="B",($H14+$G14),IF($K14="C",0.8*($H14+$G14),0.66*($H14+$G14))))</f>
        <v>348</v>
      </c>
      <c r="R14" s="0" t="n">
        <f aca="false">ROUND(Q14+J14/4,0)</f>
        <v>691</v>
      </c>
      <c r="S14" s="0" t="n">
        <f aca="false">RANK(R14,R$2:R$161)</f>
        <v>92</v>
      </c>
    </row>
    <row r="15" customFormat="false" ht="18.75" hidden="false" customHeight="false" outlineLevel="0" collapsed="false">
      <c r="A15" s="4" t="n">
        <v>14</v>
      </c>
      <c r="B15" s="0" t="s">
        <v>75</v>
      </c>
      <c r="C15" s="0" t="n">
        <v>189</v>
      </c>
      <c r="D15" s="0" t="n">
        <v>117</v>
      </c>
      <c r="E15" s="0" t="n">
        <v>252</v>
      </c>
      <c r="F15" s="0" t="n">
        <v>292</v>
      </c>
      <c r="G15" s="0" t="n">
        <v>204</v>
      </c>
      <c r="H15" s="0" t="n">
        <v>129</v>
      </c>
      <c r="I15" s="0" t="n">
        <v>143</v>
      </c>
      <c r="J15" s="0" t="n">
        <f aca="false">SUM(C15:I15)</f>
        <v>1326</v>
      </c>
      <c r="K15" s="0" t="s">
        <v>18</v>
      </c>
      <c r="M15" s="0" t="n">
        <f aca="false">IF(K15="A",(E15+G15),IF(K15="B",(E15+G15),IF(K15="C",0.8*(E15+G15),0.66*(E15+G15))))</f>
        <v>456</v>
      </c>
      <c r="N15" s="0" t="n">
        <f aca="false">ROUND(M15+J15/4,0)</f>
        <v>788</v>
      </c>
      <c r="O15" s="0" t="n">
        <f aca="false">RANK(N15,$N$2:$N$161)</f>
        <v>28</v>
      </c>
      <c r="Q15" s="0" t="n">
        <f aca="false">IF($K15="A",($H15+$G15),IF($K15="B",($H15+$G15),IF($K15="C",0.8*($H15+$G15),0.66*($H15+$G15))))</f>
        <v>333</v>
      </c>
      <c r="R15" s="0" t="n">
        <f aca="false">ROUND(Q15+J15/4,0)</f>
        <v>665</v>
      </c>
      <c r="S15" s="0" t="n">
        <f aca="false">RANK(R15,R$2:R$161)</f>
        <v>114</v>
      </c>
    </row>
    <row r="16" customFormat="false" ht="18.75" hidden="false" customHeight="false" outlineLevel="0" collapsed="false">
      <c r="A16" s="3" t="n">
        <v>15</v>
      </c>
      <c r="B16" s="0" t="s">
        <v>94</v>
      </c>
      <c r="C16" s="0" t="n">
        <v>197</v>
      </c>
      <c r="D16" s="0" t="n">
        <v>122</v>
      </c>
      <c r="E16" s="0" t="n">
        <v>252</v>
      </c>
      <c r="F16" s="0" t="n">
        <v>325</v>
      </c>
      <c r="G16" s="0" t="n">
        <v>214</v>
      </c>
      <c r="H16" s="0" t="n">
        <v>119</v>
      </c>
      <c r="I16" s="0" t="n">
        <v>129</v>
      </c>
      <c r="J16" s="0" t="n">
        <f aca="false">SUM(C16:I16)</f>
        <v>1358</v>
      </c>
      <c r="K16" s="0" t="s">
        <v>18</v>
      </c>
      <c r="M16" s="0" t="n">
        <f aca="false">IF(K16="A",(E16+G16),IF(K16="B",(E16+G16),IF(K16="C",0.8*(E16+G16),0.66*(E16+G16))))</f>
        <v>466</v>
      </c>
      <c r="N16" s="0" t="n">
        <f aca="false">ROUND(M16+J16/4,0)</f>
        <v>806</v>
      </c>
      <c r="O16" s="0" t="n">
        <f aca="false">RANK(N16,$N$2:$N$161)</f>
        <v>19</v>
      </c>
      <c r="Q16" s="0" t="n">
        <f aca="false">IF($K16="A",($H16+$G16),IF($K16="B",($H16+$G16),IF($K16="C",0.8*($H16+$G16),0.66*($H16+$G16))))</f>
        <v>333</v>
      </c>
      <c r="R16" s="0" t="n">
        <f aca="false">ROUND(Q16+J16/4,0)</f>
        <v>673</v>
      </c>
      <c r="S16" s="0" t="n">
        <f aca="false">RANK(R16,R$2:R$161)</f>
        <v>105</v>
      </c>
    </row>
    <row r="17" customFormat="false" ht="18.75" hidden="false" customHeight="false" outlineLevel="0" collapsed="false">
      <c r="A17" s="9" t="n">
        <v>16</v>
      </c>
      <c r="B17" s="0" t="s">
        <v>80</v>
      </c>
      <c r="C17" s="0" t="n">
        <v>172</v>
      </c>
      <c r="D17" s="0" t="n">
        <v>212</v>
      </c>
      <c r="E17" s="0" t="n">
        <v>164</v>
      </c>
      <c r="F17" s="0" t="n">
        <v>168</v>
      </c>
      <c r="G17" s="0" t="n">
        <v>232</v>
      </c>
      <c r="H17" s="0" t="n">
        <v>245</v>
      </c>
      <c r="I17" s="0" t="n">
        <v>259</v>
      </c>
      <c r="J17" s="0" t="n">
        <f aca="false">SUM(C17:I17)</f>
        <v>1452</v>
      </c>
      <c r="K17" s="0" t="s">
        <v>18</v>
      </c>
      <c r="M17" s="0" t="n">
        <f aca="false">IF(K17="A",(E17+G17),IF(K17="B",(E17+G17),IF(K17="C",0.8*(E17+G17),0.66*(E17+G17))))</f>
        <v>396</v>
      </c>
      <c r="N17" s="0" t="n">
        <f aca="false">ROUND(M17+J17/4,0)</f>
        <v>759</v>
      </c>
      <c r="O17" s="0" t="n">
        <f aca="false">RANK(N17,$N$2:$N$161)</f>
        <v>57</v>
      </c>
      <c r="Q17" s="0" t="n">
        <f aca="false">IF($K17="A",($H17+$G17),IF($K17="B",($H17+$G17),IF($K17="C",0.8*($H17+$G17),0.66*($H17+$G17))))</f>
        <v>477</v>
      </c>
      <c r="R17" s="0" t="n">
        <f aca="false">ROUND(Q17+J17/4,0)</f>
        <v>840</v>
      </c>
      <c r="S17" s="0" t="n">
        <f aca="false">RANK(R17,R$2:R$161)</f>
        <v>2</v>
      </c>
    </row>
    <row r="18" customFormat="false" ht="18.75" hidden="false" customHeight="false" outlineLevel="0" collapsed="false">
      <c r="A18" s="3" t="n">
        <v>17</v>
      </c>
      <c r="B18" s="0" t="s">
        <v>76</v>
      </c>
      <c r="C18" s="0" t="n">
        <v>208</v>
      </c>
      <c r="D18" s="0" t="n">
        <v>161</v>
      </c>
      <c r="E18" s="0" t="n">
        <v>258</v>
      </c>
      <c r="F18" s="0" t="n">
        <v>309</v>
      </c>
      <c r="G18" s="0" t="n">
        <v>204</v>
      </c>
      <c r="H18" s="0" t="n">
        <v>143</v>
      </c>
      <c r="I18" s="0" t="n">
        <v>148</v>
      </c>
      <c r="J18" s="0" t="n">
        <f aca="false">SUM(C18:I18)</f>
        <v>1431</v>
      </c>
      <c r="K18" s="0" t="s">
        <v>18</v>
      </c>
      <c r="M18" s="0" t="n">
        <f aca="false">IF(K18="A",(E18+G18),IF(K18="B",(E18+G18),IF(K18="C",0.8*(E18+G18),0.66*(E18+G18))))</f>
        <v>462</v>
      </c>
      <c r="N18" s="0" t="n">
        <f aca="false">ROUND(M18+J18/4,0)</f>
        <v>820</v>
      </c>
      <c r="O18" s="0" t="n">
        <f aca="false">RANK(N18,$N$2:$N$161)</f>
        <v>15</v>
      </c>
      <c r="Q18" s="0" t="n">
        <f aca="false">IF($K18="A",($H18+$G18),IF($K18="B",($H18+$G18),IF($K18="C",0.8*($H18+$G18),0.66*($H18+$G18))))</f>
        <v>347</v>
      </c>
      <c r="R18" s="0" t="n">
        <f aca="false">ROUND(Q18+J18/4,0)</f>
        <v>705</v>
      </c>
      <c r="S18" s="0" t="n">
        <f aca="false">RANK(R18,R$2:R$161)</f>
        <v>82</v>
      </c>
    </row>
    <row r="19" customFormat="false" ht="18.75" hidden="false" customHeight="false" outlineLevel="0" collapsed="false">
      <c r="A19" s="4" t="n">
        <v>18</v>
      </c>
      <c r="B19" s="0" t="s">
        <v>41</v>
      </c>
      <c r="C19" s="0" t="n">
        <v>180</v>
      </c>
      <c r="D19" s="0" t="n">
        <v>171</v>
      </c>
      <c r="E19" s="0" t="n">
        <v>238</v>
      </c>
      <c r="F19" s="0" t="n">
        <v>343</v>
      </c>
      <c r="G19" s="0" t="n">
        <v>194</v>
      </c>
      <c r="H19" s="0" t="n">
        <v>163</v>
      </c>
      <c r="I19" s="0" t="n">
        <v>171</v>
      </c>
      <c r="J19" s="0" t="n">
        <f aca="false">SUM(C19:I19)</f>
        <v>1460</v>
      </c>
      <c r="K19" s="0" t="s">
        <v>18</v>
      </c>
      <c r="M19" s="0" t="n">
        <f aca="false">IF(K19="A",(E19+G19),IF(K19="B",(E19+G19),IF(K19="C",0.8*(E19+G19),0.66*(E19+G19))))</f>
        <v>432</v>
      </c>
      <c r="N19" s="0" t="n">
        <f aca="false">ROUND(M19+J19/4,0)</f>
        <v>797</v>
      </c>
      <c r="O19" s="0" t="n">
        <f aca="false">RANK(N19,$N$2:$N$161)</f>
        <v>24</v>
      </c>
      <c r="Q19" s="0" t="n">
        <f aca="false">IF($K19="A",($H19+$G19),IF($K19="B",($H19+$G19),IF($K19="C",0.8*($H19+$G19),0.66*($H19+$G19))))</f>
        <v>357</v>
      </c>
      <c r="R19" s="0" t="n">
        <f aca="false">ROUND(Q19+J19/4,0)</f>
        <v>722</v>
      </c>
      <c r="S19" s="0" t="n">
        <f aca="false">RANK(R19,R$2:R$161)</f>
        <v>71</v>
      </c>
    </row>
    <row r="20" customFormat="false" ht="18.75" hidden="false" customHeight="false" outlineLevel="0" collapsed="false">
      <c r="A20" s="5" t="n">
        <v>19</v>
      </c>
      <c r="B20" s="0" t="s">
        <v>149</v>
      </c>
      <c r="C20" s="0" t="n">
        <v>230</v>
      </c>
      <c r="D20" s="0" t="n">
        <v>171</v>
      </c>
      <c r="E20" s="0" t="n">
        <v>197</v>
      </c>
      <c r="F20" s="0" t="n">
        <v>121</v>
      </c>
      <c r="G20" s="0" t="n">
        <v>101</v>
      </c>
      <c r="H20" s="0" t="n">
        <v>208</v>
      </c>
      <c r="I20" s="0" t="n">
        <v>202</v>
      </c>
      <c r="J20" s="0" t="n">
        <f aca="false">SUM(C20:I20)</f>
        <v>1230</v>
      </c>
      <c r="K20" s="0" t="s">
        <v>18</v>
      </c>
      <c r="M20" s="0" t="n">
        <f aca="false">IF(K20="A",(E20+G20),IF(K20="B",(E20+G20),IF(K20="C",0.8*(E20+G20),0.66*(E20+G20))))</f>
        <v>298</v>
      </c>
      <c r="N20" s="0" t="n">
        <f aca="false">ROUND(M20+J20/4,0)</f>
        <v>606</v>
      </c>
      <c r="O20" s="0" t="n">
        <f aca="false">RANK(N20,$N$2:$N$161)</f>
        <v>154</v>
      </c>
      <c r="Q20" s="0" t="n">
        <f aca="false">IF($K20="A",($H20+$G20),IF($K20="B",($H20+$G20),IF($K20="C",0.8*($H20+$G20),0.66*($H20+$G20))))</f>
        <v>309</v>
      </c>
      <c r="R20" s="0" t="n">
        <f aca="false">ROUND(Q20+J20/4,0)</f>
        <v>617</v>
      </c>
      <c r="S20" s="0" t="n">
        <f aca="false">RANK(R20,R$2:R$161)</f>
        <v>135</v>
      </c>
    </row>
    <row r="21" customFormat="false" ht="18.75" hidden="false" customHeight="false" outlineLevel="0" collapsed="false">
      <c r="A21" s="5" t="n">
        <v>20</v>
      </c>
      <c r="B21" s="0" t="s">
        <v>97</v>
      </c>
      <c r="C21" s="0" t="n">
        <v>220</v>
      </c>
      <c r="D21" s="0" t="n">
        <v>151</v>
      </c>
      <c r="E21" s="0" t="n">
        <v>217</v>
      </c>
      <c r="F21" s="0" t="n">
        <v>151</v>
      </c>
      <c r="G21" s="0" t="n">
        <v>101</v>
      </c>
      <c r="H21" s="0" t="n">
        <v>158</v>
      </c>
      <c r="I21" s="0" t="n">
        <v>172</v>
      </c>
      <c r="J21" s="0" t="n">
        <f aca="false">SUM(C21:I21)</f>
        <v>1170</v>
      </c>
      <c r="K21" s="0" t="s">
        <v>18</v>
      </c>
      <c r="M21" s="0" t="n">
        <f aca="false">IF(K21="A",(E21+G21),IF(K21="B",(E21+G21),IF(K21="C",0.8*(E21+G21),0.66*(E21+G21))))</f>
        <v>318</v>
      </c>
      <c r="N21" s="0" t="n">
        <f aca="false">ROUND(M21+J21/4,0)</f>
        <v>611</v>
      </c>
      <c r="O21" s="0" t="n">
        <f aca="false">RANK(N21,$N$2:$N$161)</f>
        <v>151</v>
      </c>
      <c r="Q21" s="0" t="n">
        <f aca="false">IF($K21="A",($H21+$G21),IF($K21="B",($H21+$G21),IF($K21="C",0.8*($H21+$G21),0.66*($H21+$G21))))</f>
        <v>259</v>
      </c>
      <c r="R21" s="0" t="n">
        <f aca="false">ROUND(Q21+J21/4,0)</f>
        <v>552</v>
      </c>
      <c r="S21" s="0" t="n">
        <f aca="false">RANK(R21,R$2:R$161)</f>
        <v>158</v>
      </c>
    </row>
    <row r="22" customFormat="false" ht="18.75" hidden="false" customHeight="false" outlineLevel="0" collapsed="false">
      <c r="A22" s="5" t="n">
        <v>21</v>
      </c>
      <c r="B22" s="0" t="s">
        <v>84</v>
      </c>
      <c r="C22" s="0" t="n">
        <v>336</v>
      </c>
      <c r="D22" s="0" t="n">
        <v>163</v>
      </c>
      <c r="E22" s="0" t="n">
        <v>212</v>
      </c>
      <c r="F22" s="0" t="n">
        <v>127</v>
      </c>
      <c r="G22" s="0" t="n">
        <v>99</v>
      </c>
      <c r="H22" s="0" t="n">
        <v>198</v>
      </c>
      <c r="I22" s="0" t="n">
        <v>198</v>
      </c>
      <c r="J22" s="0" t="n">
        <f aca="false">SUM(C22:I22)</f>
        <v>1333</v>
      </c>
      <c r="K22" s="0" t="s">
        <v>15</v>
      </c>
      <c r="M22" s="0" t="n">
        <f aca="false">IF(K22="A",(E22+G22),IF(K22="B",(E22+G22),IF(K22="C",0.8*(E22+G22),0.66*(E22+G22))))</f>
        <v>248.8</v>
      </c>
      <c r="N22" s="0" t="n">
        <f aca="false">ROUND(M22+J22/4,0)</f>
        <v>582</v>
      </c>
      <c r="O22" s="0" t="n">
        <f aca="false">RANK(N22,$N$2:$N$161)</f>
        <v>158</v>
      </c>
      <c r="Q22" s="0" t="n">
        <f aca="false">IF($K22="A",($H22+$G22),IF($K22="B",($H22+$G22),IF($K22="C",0.8*($H22+$G22),0.66*($H22+$G22))))</f>
        <v>237.6</v>
      </c>
      <c r="R22" s="0" t="n">
        <f aca="false">ROUND(Q22+J22/4,0)</f>
        <v>571</v>
      </c>
      <c r="S22" s="0" t="n">
        <f aca="false">RANK(R22,R$2:R$161)</f>
        <v>152</v>
      </c>
    </row>
    <row r="23" customFormat="false" ht="18.75" hidden="false" customHeight="false" outlineLevel="0" collapsed="false">
      <c r="A23" s="5" t="n">
        <v>22</v>
      </c>
      <c r="B23" s="0" t="s">
        <v>150</v>
      </c>
      <c r="C23" s="0" t="n">
        <v>258</v>
      </c>
      <c r="D23" s="0" t="n">
        <v>154</v>
      </c>
      <c r="E23" s="0" t="n">
        <v>206</v>
      </c>
      <c r="F23" s="0" t="n">
        <v>121</v>
      </c>
      <c r="G23" s="0" t="n">
        <v>89</v>
      </c>
      <c r="H23" s="0" t="n">
        <v>188</v>
      </c>
      <c r="I23" s="0" t="n">
        <v>208</v>
      </c>
      <c r="J23" s="0" t="n">
        <f aca="false">SUM(C23:I23)</f>
        <v>1224</v>
      </c>
      <c r="K23" s="0" t="s">
        <v>18</v>
      </c>
      <c r="M23" s="0" t="n">
        <f aca="false">IF(K23="A",(E23+G23),IF(K23="B",(E23+G23),IF(K23="C",0.8*(E23+G23),0.66*(E23+G23))))</f>
        <v>295</v>
      </c>
      <c r="N23" s="0" t="n">
        <f aca="false">ROUND(M23+J23/4,0)</f>
        <v>601</v>
      </c>
      <c r="O23" s="0" t="n">
        <f aca="false">RANK(N23,$N$2:$N$161)</f>
        <v>155</v>
      </c>
      <c r="Q23" s="0" t="n">
        <f aca="false">IF($K23="A",($H23+$G23),IF($K23="B",($H23+$G23),IF($K23="C",0.8*($H23+$G23),0.66*($H23+$G23))))</f>
        <v>277</v>
      </c>
      <c r="R23" s="0" t="n">
        <f aca="false">ROUND(Q23+J23/4,0)</f>
        <v>583</v>
      </c>
      <c r="S23" s="0" t="n">
        <f aca="false">RANK(R23,R$2:R$161)</f>
        <v>146</v>
      </c>
    </row>
    <row r="24" customFormat="false" ht="18.75" hidden="false" customHeight="false" outlineLevel="0" collapsed="false">
      <c r="A24" s="5" t="n">
        <v>23</v>
      </c>
      <c r="B24" s="0" t="s">
        <v>170</v>
      </c>
      <c r="C24" s="0" t="n">
        <v>315</v>
      </c>
      <c r="D24" s="0" t="n">
        <v>171</v>
      </c>
      <c r="E24" s="0" t="n">
        <v>192</v>
      </c>
      <c r="F24" s="0" t="n">
        <v>137</v>
      </c>
      <c r="G24" s="0" t="n">
        <v>128</v>
      </c>
      <c r="H24" s="0" t="n">
        <v>216</v>
      </c>
      <c r="I24" s="0" t="n">
        <v>207</v>
      </c>
      <c r="J24" s="0" t="n">
        <f aca="false">SUM(C24:I24)</f>
        <v>1366</v>
      </c>
      <c r="K24" s="0" t="s">
        <v>31</v>
      </c>
      <c r="M24" s="0" t="n">
        <f aca="false">IF(K24="A",(E24+G24),IF(K24="B",(E24+G24),IF(K24="C",0.8*(E24+G24),0.66*(E24+G24))))</f>
        <v>211.2</v>
      </c>
      <c r="N24" s="0" t="n">
        <f aca="false">ROUND(M24+J24/4,0)</f>
        <v>553</v>
      </c>
      <c r="O24" s="0" t="n">
        <f aca="false">RANK(N24,$N$2:$N$161)</f>
        <v>160</v>
      </c>
      <c r="Q24" s="0" t="n">
        <f aca="false">IF($K24="A",($H24+$G24),IF($K24="B",($H24+$G24),IF($K24="C",0.8*($H24+$G24),0.66*($H24+$G24))))</f>
        <v>227.04</v>
      </c>
      <c r="R24" s="0" t="n">
        <f aca="false">ROUND(Q24+J24/4,0)</f>
        <v>569</v>
      </c>
      <c r="S24" s="0" t="n">
        <f aca="false">RANK(R24,R$2:R$161)</f>
        <v>154</v>
      </c>
    </row>
    <row r="25" customFormat="false" ht="18.75" hidden="false" customHeight="false" outlineLevel="0" collapsed="false">
      <c r="A25" s="5" t="n">
        <v>24</v>
      </c>
      <c r="B25" s="0" t="s">
        <v>43</v>
      </c>
      <c r="C25" s="0" t="n">
        <v>346</v>
      </c>
      <c r="D25" s="0" t="n">
        <v>158</v>
      </c>
      <c r="E25" s="0" t="n">
        <v>206</v>
      </c>
      <c r="F25" s="0" t="n">
        <v>146</v>
      </c>
      <c r="G25" s="0" t="n">
        <v>139</v>
      </c>
      <c r="H25" s="0" t="n">
        <v>158</v>
      </c>
      <c r="I25" s="0" t="n">
        <v>183</v>
      </c>
      <c r="J25" s="0" t="n">
        <f aca="false">SUM(C25:I25)</f>
        <v>1336</v>
      </c>
      <c r="K25" s="0" t="s">
        <v>15</v>
      </c>
      <c r="M25" s="0" t="n">
        <f aca="false">IF(K25="A",(E25+G25),IF(K25="B",(E25+G25),IF(K25="C",0.8*(E25+G25),0.66*(E25+G25))))</f>
        <v>276</v>
      </c>
      <c r="N25" s="0" t="n">
        <f aca="false">ROUND(M25+J25/4,0)</f>
        <v>610</v>
      </c>
      <c r="O25" s="0" t="n">
        <f aca="false">RANK(N25,$N$2:$N$161)</f>
        <v>153</v>
      </c>
      <c r="Q25" s="0" t="n">
        <f aca="false">IF($K25="A",($H25+$G25),IF($K25="B",($H25+$G25),IF($K25="C",0.8*($H25+$G25),0.66*($H25+$G25))))</f>
        <v>237.6</v>
      </c>
      <c r="R25" s="0" t="n">
        <f aca="false">ROUND(Q25+J25/4,0)</f>
        <v>572</v>
      </c>
      <c r="S25" s="0" t="n">
        <f aca="false">RANK(R25,R$2:R$161)</f>
        <v>151</v>
      </c>
    </row>
    <row r="26" customFormat="false" ht="18.75" hidden="false" customHeight="false" outlineLevel="0" collapsed="false">
      <c r="A26" s="7" t="n">
        <v>25</v>
      </c>
      <c r="B26" s="0" t="s">
        <v>46</v>
      </c>
      <c r="C26" s="0" t="n">
        <v>199</v>
      </c>
      <c r="D26" s="0" t="n">
        <v>138</v>
      </c>
      <c r="E26" s="0" t="n">
        <v>213</v>
      </c>
      <c r="F26" s="0" t="n">
        <v>204</v>
      </c>
      <c r="G26" s="0" t="n">
        <v>191</v>
      </c>
      <c r="H26" s="0" t="n">
        <v>179</v>
      </c>
      <c r="I26" s="0" t="n">
        <v>169</v>
      </c>
      <c r="J26" s="0" t="n">
        <f aca="false">SUM(C26:I26)</f>
        <v>1293</v>
      </c>
      <c r="K26" s="0" t="s">
        <v>18</v>
      </c>
      <c r="M26" s="0" t="n">
        <f aca="false">IF(K26="A",(E26+G26),IF(K26="B",(E26+G26),IF(K26="C",0.8*(E26+G26),0.66*(E26+G26))))</f>
        <v>404</v>
      </c>
      <c r="N26" s="0" t="n">
        <f aca="false">ROUND(M26+J26/4,0)</f>
        <v>727</v>
      </c>
      <c r="O26" s="0" t="n">
        <f aca="false">RANK(N26,$N$2:$N$161)</f>
        <v>84</v>
      </c>
      <c r="Q26" s="0" t="n">
        <f aca="false">IF($K26="A",($H26+$G26),IF($K26="B",($H26+$G26),IF($K26="C",0.8*($H26+$G26),0.66*($H26+$G26))))</f>
        <v>370</v>
      </c>
      <c r="R26" s="0" t="n">
        <f aca="false">ROUND(Q26+J26/4,0)</f>
        <v>693</v>
      </c>
      <c r="S26" s="0" t="n">
        <f aca="false">RANK(R26,R$2:R$161)</f>
        <v>90</v>
      </c>
    </row>
    <row r="27" customFormat="false" ht="18.75" hidden="false" customHeight="false" outlineLevel="0" collapsed="false">
      <c r="A27" s="7" t="n">
        <v>26</v>
      </c>
      <c r="B27" s="0" t="s">
        <v>68</v>
      </c>
      <c r="C27" s="0" t="n">
        <v>195</v>
      </c>
      <c r="D27" s="0" t="n">
        <v>142</v>
      </c>
      <c r="E27" s="0" t="n">
        <v>204</v>
      </c>
      <c r="F27" s="0" t="n">
        <v>220</v>
      </c>
      <c r="G27" s="0" t="n">
        <v>184</v>
      </c>
      <c r="H27" s="0" t="n">
        <v>176</v>
      </c>
      <c r="I27" s="0" t="n">
        <v>181</v>
      </c>
      <c r="J27" s="0" t="n">
        <f aca="false">SUM(C27:I27)</f>
        <v>1302</v>
      </c>
      <c r="K27" s="0" t="s">
        <v>18</v>
      </c>
      <c r="M27" s="0" t="n">
        <f aca="false">IF(K27="A",(E27+G27),IF(K27="B",(E27+G27),IF(K27="C",0.8*(E27+G27),0.66*(E27+G27))))</f>
        <v>388</v>
      </c>
      <c r="N27" s="0" t="n">
        <f aca="false">ROUND(M27+J27/4,0)</f>
        <v>714</v>
      </c>
      <c r="O27" s="0" t="n">
        <f aca="false">RANK(N27,$N$2:$N$161)</f>
        <v>99</v>
      </c>
      <c r="Q27" s="0" t="n">
        <f aca="false">IF($K27="A",($H27+$G27),IF($K27="B",($H27+$G27),IF($K27="C",0.8*($H27+$G27),0.66*($H27+$G27))))</f>
        <v>360</v>
      </c>
      <c r="R27" s="0" t="n">
        <f aca="false">ROUND(Q27+J27/4,0)</f>
        <v>686</v>
      </c>
      <c r="S27" s="0" t="n">
        <f aca="false">RANK(R27,R$2:R$161)</f>
        <v>95</v>
      </c>
    </row>
    <row r="28" customFormat="false" ht="18.75" hidden="false" customHeight="false" outlineLevel="0" collapsed="false">
      <c r="A28" s="8" t="n">
        <v>27</v>
      </c>
      <c r="B28" s="0" t="s">
        <v>64</v>
      </c>
      <c r="C28" s="0" t="n">
        <v>186</v>
      </c>
      <c r="D28" s="0" t="n">
        <v>175</v>
      </c>
      <c r="E28" s="0" t="n">
        <v>223</v>
      </c>
      <c r="F28" s="0" t="n">
        <v>245</v>
      </c>
      <c r="G28" s="0" t="n">
        <v>201</v>
      </c>
      <c r="H28" s="0" t="n">
        <v>167</v>
      </c>
      <c r="I28" s="0" t="n">
        <v>193</v>
      </c>
      <c r="J28" s="0" t="n">
        <f aca="false">SUM(C28:I28)</f>
        <v>1390</v>
      </c>
      <c r="K28" s="0" t="s">
        <v>18</v>
      </c>
      <c r="M28" s="0" t="n">
        <f aca="false">IF(K28="A",(E28+G28),IF(K28="B",(E28+G28),IF(K28="C",0.8*(E28+G28),0.66*(E28+G28))))</f>
        <v>424</v>
      </c>
      <c r="N28" s="0" t="n">
        <f aca="false">ROUND(M28+J28/4,0)</f>
        <v>772</v>
      </c>
      <c r="O28" s="0" t="n">
        <f aca="false">RANK(N28,$N$2:$N$161)</f>
        <v>47</v>
      </c>
      <c r="Q28" s="0" t="n">
        <f aca="false">IF($K28="A",($H28+$G28),IF($K28="B",($H28+$G28),IF($K28="C",0.8*($H28+$G28),0.66*($H28+$G28))))</f>
        <v>368</v>
      </c>
      <c r="R28" s="0" t="n">
        <f aca="false">ROUND(Q28+J28/4,0)</f>
        <v>716</v>
      </c>
      <c r="S28" s="0" t="n">
        <f aca="false">RANK(R28,R$2:R$161)</f>
        <v>77</v>
      </c>
    </row>
    <row r="29" customFormat="false" ht="18.75" hidden="false" customHeight="false" outlineLevel="0" collapsed="false">
      <c r="A29" s="8" t="n">
        <v>28</v>
      </c>
      <c r="B29" s="0" t="s">
        <v>62</v>
      </c>
      <c r="C29" s="0" t="n">
        <v>182</v>
      </c>
      <c r="D29" s="0" t="n">
        <v>186</v>
      </c>
      <c r="E29" s="0" t="n">
        <v>216</v>
      </c>
      <c r="F29" s="0" t="n">
        <v>240</v>
      </c>
      <c r="G29" s="0" t="n">
        <v>206</v>
      </c>
      <c r="H29" s="0" t="n">
        <v>169</v>
      </c>
      <c r="I29" s="0" t="n">
        <v>198</v>
      </c>
      <c r="J29" s="0" t="n">
        <f aca="false">SUM(C29:I29)</f>
        <v>1397</v>
      </c>
      <c r="K29" s="0" t="s">
        <v>18</v>
      </c>
      <c r="M29" s="0" t="n">
        <f aca="false">IF(K29="A",(E29+G29),IF(K29="B",(E29+G29),IF(K29="C",0.8*(E29+G29),0.66*(E29+G29))))</f>
        <v>422</v>
      </c>
      <c r="N29" s="0" t="n">
        <f aca="false">ROUND(M29+J29/4,0)</f>
        <v>771</v>
      </c>
      <c r="O29" s="0" t="n">
        <f aca="false">RANK(N29,$N$2:$N$161)</f>
        <v>49</v>
      </c>
      <c r="Q29" s="0" t="n">
        <f aca="false">IF($K29="A",($H29+$G29),IF($K29="B",($H29+$G29),IF($K29="C",0.8*($H29+$G29),0.66*($H29+$G29))))</f>
        <v>375</v>
      </c>
      <c r="R29" s="0" t="n">
        <f aca="false">ROUND(Q29+J29/4,0)</f>
        <v>724</v>
      </c>
      <c r="S29" s="0" t="n">
        <f aca="false">RANK(R29,R$2:R$161)</f>
        <v>70</v>
      </c>
    </row>
    <row r="30" customFormat="false" ht="18.75" hidden="false" customHeight="false" outlineLevel="0" collapsed="false">
      <c r="A30" s="4" t="n">
        <v>29</v>
      </c>
      <c r="B30" s="0" t="s">
        <v>63</v>
      </c>
      <c r="C30" s="0" t="n">
        <v>220</v>
      </c>
      <c r="D30" s="0" t="n">
        <v>180</v>
      </c>
      <c r="E30" s="0" t="n">
        <v>232</v>
      </c>
      <c r="F30" s="0" t="n">
        <v>225</v>
      </c>
      <c r="G30" s="0" t="n">
        <v>196</v>
      </c>
      <c r="H30" s="0" t="n">
        <v>176</v>
      </c>
      <c r="I30" s="0" t="n">
        <v>202</v>
      </c>
      <c r="J30" s="0" t="n">
        <f aca="false">SUM(C30:I30)</f>
        <v>1431</v>
      </c>
      <c r="K30" s="0" t="s">
        <v>18</v>
      </c>
      <c r="M30" s="0" t="n">
        <f aca="false">IF(K30="A",(E30+G30),IF(K30="B",(E30+G30),IF(K30="C",0.8*(E30+G30),0.66*(E30+G30))))</f>
        <v>428</v>
      </c>
      <c r="N30" s="0" t="n">
        <f aca="false">ROUND(M30+J30/4,0)</f>
        <v>786</v>
      </c>
      <c r="O30" s="0" t="n">
        <f aca="false">RANK(N30,$N$2:$N$161)</f>
        <v>30</v>
      </c>
      <c r="Q30" s="0" t="n">
        <f aca="false">IF($K30="A",($H30+$G30),IF($K30="B",($H30+$G30),IF($K30="C",0.8*($H30+$G30),0.66*($H30+$G30))))</f>
        <v>372</v>
      </c>
      <c r="R30" s="0" t="n">
        <f aca="false">ROUND(Q30+J30/4,0)</f>
        <v>730</v>
      </c>
      <c r="S30" s="0" t="n">
        <f aca="false">RANK(R30,R$2:R$161)</f>
        <v>65</v>
      </c>
    </row>
    <row r="31" customFormat="false" ht="18.75" hidden="false" customHeight="false" outlineLevel="0" collapsed="false">
      <c r="A31" s="7" t="n">
        <v>30</v>
      </c>
      <c r="B31" s="0" t="s">
        <v>16</v>
      </c>
      <c r="C31" s="0" t="n">
        <v>240</v>
      </c>
      <c r="D31" s="0" t="n">
        <v>190</v>
      </c>
      <c r="E31" s="0" t="n">
        <v>237</v>
      </c>
      <c r="F31" s="0" t="n">
        <v>220</v>
      </c>
      <c r="G31" s="0" t="n">
        <v>201</v>
      </c>
      <c r="H31" s="0" t="n">
        <v>178</v>
      </c>
      <c r="I31" s="0" t="n">
        <v>199</v>
      </c>
      <c r="J31" s="0" t="n">
        <f aca="false">SUM(C31:I31)</f>
        <v>1465</v>
      </c>
      <c r="K31" s="0" t="s">
        <v>15</v>
      </c>
      <c r="M31" s="0" t="n">
        <f aca="false">IF(K31="A",(E31+G31),IF(K31="B",(E31+G31),IF(K31="C",0.8*(E31+G31),0.66*(E31+G31))))</f>
        <v>350.4</v>
      </c>
      <c r="N31" s="0" t="n">
        <f aca="false">ROUND(M31+J31/4,0)</f>
        <v>717</v>
      </c>
      <c r="O31" s="0" t="n">
        <f aca="false">RANK(N31,$N$2:$N$161)</f>
        <v>94</v>
      </c>
      <c r="Q31" s="0" t="n">
        <f aca="false">IF($K31="A",($H31+$G31),IF($K31="B",($H31+$G31),IF($K31="C",0.8*($H31+$G31),0.66*($H31+$G31))))</f>
        <v>303.2</v>
      </c>
      <c r="R31" s="0" t="n">
        <f aca="false">ROUND(Q31+J31/4,0)</f>
        <v>669</v>
      </c>
      <c r="S31" s="0" t="n">
        <f aca="false">RANK(R31,R$2:R$161)</f>
        <v>110</v>
      </c>
    </row>
    <row r="32" customFormat="false" ht="18.75" hidden="false" customHeight="false" outlineLevel="0" collapsed="false">
      <c r="A32" s="8" t="n">
        <v>31</v>
      </c>
      <c r="B32" s="0" t="s">
        <v>38</v>
      </c>
      <c r="C32" s="0" t="n">
        <v>263</v>
      </c>
      <c r="D32" s="0" t="n">
        <v>175</v>
      </c>
      <c r="E32" s="0" t="n">
        <v>300</v>
      </c>
      <c r="F32" s="0" t="n">
        <v>224</v>
      </c>
      <c r="G32" s="0" t="n">
        <v>205</v>
      </c>
      <c r="H32" s="0" t="n">
        <v>168</v>
      </c>
      <c r="I32" s="0" t="n">
        <v>188</v>
      </c>
      <c r="J32" s="0" t="n">
        <f aca="false">SUM(C32:I32)</f>
        <v>1523</v>
      </c>
      <c r="K32" s="0" t="s">
        <v>15</v>
      </c>
      <c r="M32" s="0" t="n">
        <f aca="false">IF(K32="A",(E32+G32),IF(K32="B",(E32+G32),IF(K32="C",0.8*(E32+G32),0.66*(E32+G32))))</f>
        <v>404</v>
      </c>
      <c r="N32" s="0" t="n">
        <f aca="false">ROUND(M32+J32/4,0)</f>
        <v>785</v>
      </c>
      <c r="O32" s="0" t="n">
        <f aca="false">RANK(N32,$N$2:$N$161)</f>
        <v>31</v>
      </c>
      <c r="Q32" s="0" t="n">
        <f aca="false">IF($K32="A",($H32+$G32),IF($K32="B",($H32+$G32),IF($K32="C",0.8*($H32+$G32),0.66*($H32+$G32))))</f>
        <v>298.4</v>
      </c>
      <c r="R32" s="0" t="n">
        <f aca="false">ROUND(Q32+J32/4,0)</f>
        <v>679</v>
      </c>
      <c r="S32" s="0" t="n">
        <f aca="false">RANK(R32,R$2:R$161)</f>
        <v>101</v>
      </c>
    </row>
    <row r="33" customFormat="false" ht="18.75" hidden="false" customHeight="false" outlineLevel="0" collapsed="false">
      <c r="A33" s="5" t="n">
        <v>32</v>
      </c>
      <c r="B33" s="0" t="s">
        <v>117</v>
      </c>
      <c r="C33" s="0" t="n">
        <v>210</v>
      </c>
      <c r="D33" s="0" t="n">
        <v>201</v>
      </c>
      <c r="E33" s="0" t="n">
        <v>186</v>
      </c>
      <c r="F33" s="0" t="n">
        <v>187</v>
      </c>
      <c r="G33" s="0" t="n">
        <v>176</v>
      </c>
      <c r="H33" s="0" t="n">
        <v>198</v>
      </c>
      <c r="I33" s="0" t="n">
        <v>218</v>
      </c>
      <c r="J33" s="0" t="n">
        <f aca="false">SUM(C33:I33)</f>
        <v>1376</v>
      </c>
      <c r="K33" s="0" t="s">
        <v>15</v>
      </c>
      <c r="M33" s="0" t="n">
        <f aca="false">IF(K33="A",(E33+G33),IF(K33="B",(E33+G33),IF(K33="C",0.8*(E33+G33),0.66*(E33+G33))))</f>
        <v>289.6</v>
      </c>
      <c r="N33" s="0" t="n">
        <f aca="false">ROUND(M33+J33/4,0)</f>
        <v>634</v>
      </c>
      <c r="O33" s="0" t="n">
        <f aca="false">RANK(N33,$N$2:$N$161)</f>
        <v>147</v>
      </c>
      <c r="Q33" s="0" t="n">
        <f aca="false">IF($K33="A",($H33+$G33),IF($K33="B",($H33+$G33),IF($K33="C",0.8*($H33+$G33),0.66*($H33+$G33))))</f>
        <v>299.2</v>
      </c>
      <c r="R33" s="0" t="n">
        <f aca="false">ROUND(Q33+J33/4,0)</f>
        <v>643</v>
      </c>
      <c r="S33" s="0" t="n">
        <f aca="false">RANK(R33,R$2:R$161)</f>
        <v>122</v>
      </c>
    </row>
    <row r="34" customFormat="false" ht="18.75" hidden="false" customHeight="false" outlineLevel="0" collapsed="false">
      <c r="A34" s="9" t="n">
        <v>33</v>
      </c>
      <c r="B34" s="0" t="s">
        <v>143</v>
      </c>
      <c r="C34" s="0" t="n">
        <v>228</v>
      </c>
      <c r="D34" s="0" t="n">
        <v>194</v>
      </c>
      <c r="E34" s="0" t="n">
        <v>208</v>
      </c>
      <c r="F34" s="0" t="n">
        <v>191</v>
      </c>
      <c r="G34" s="0" t="n">
        <v>184</v>
      </c>
      <c r="H34" s="0" t="n">
        <v>220</v>
      </c>
      <c r="I34" s="0" t="n">
        <v>232</v>
      </c>
      <c r="J34" s="0" t="n">
        <f aca="false">SUM(C34:I34)</f>
        <v>1457</v>
      </c>
      <c r="K34" s="0" t="s">
        <v>18</v>
      </c>
      <c r="M34" s="0" t="n">
        <f aca="false">IF(K34="A",(E34+G34),IF(K34="B",(E34+G34),IF(K34="C",0.8*(E34+G34),0.66*(E34+G34))))</f>
        <v>392</v>
      </c>
      <c r="N34" s="0" t="n">
        <f aca="false">ROUND(M34+J34/4,0)</f>
        <v>756</v>
      </c>
      <c r="O34" s="0" t="n">
        <f aca="false">RANK(N34,$N$2:$N$161)</f>
        <v>59</v>
      </c>
      <c r="Q34" s="0" t="n">
        <f aca="false">IF($K34="A",($H34+$G34),IF($K34="B",($H34+$G34),IF($K34="C",0.8*($H34+$G34),0.66*($H34+$G34))))</f>
        <v>404</v>
      </c>
      <c r="R34" s="0" t="n">
        <f aca="false">ROUND(Q34+J34/4,0)</f>
        <v>768</v>
      </c>
      <c r="S34" s="0" t="n">
        <f aca="false">RANK(R34,R$2:R$161)</f>
        <v>31</v>
      </c>
    </row>
    <row r="35" customFormat="false" ht="18.75" hidden="false" customHeight="false" outlineLevel="0" collapsed="false">
      <c r="A35" s="8" t="n">
        <v>34</v>
      </c>
      <c r="B35" s="0" t="s">
        <v>142</v>
      </c>
      <c r="C35" s="0" t="n">
        <v>242</v>
      </c>
      <c r="D35" s="0" t="n">
        <v>171</v>
      </c>
      <c r="E35" s="0" t="n">
        <v>231</v>
      </c>
      <c r="F35" s="0" t="n">
        <v>195</v>
      </c>
      <c r="G35" s="0" t="n">
        <v>198</v>
      </c>
      <c r="H35" s="0" t="n">
        <v>188</v>
      </c>
      <c r="I35" s="0" t="n">
        <v>198</v>
      </c>
      <c r="J35" s="0" t="n">
        <f aca="false">SUM(C35:I35)</f>
        <v>1423</v>
      </c>
      <c r="K35" s="0" t="s">
        <v>18</v>
      </c>
      <c r="M35" s="0" t="n">
        <f aca="false">IF(K35="A",(E35+G35),IF(K35="B",(E35+G35),IF(K35="C",0.8*(E35+G35),0.66*(E35+G35))))</f>
        <v>429</v>
      </c>
      <c r="N35" s="0" t="n">
        <f aca="false">ROUND(M35+J35/4,0)</f>
        <v>785</v>
      </c>
      <c r="O35" s="0" t="n">
        <f aca="false">RANK(N35,$N$2:$N$161)</f>
        <v>31</v>
      </c>
      <c r="Q35" s="0" t="n">
        <f aca="false">IF($K35="A",($H35+$G35),IF($K35="B",($H35+$G35),IF($K35="C",0.8*($H35+$G35),0.66*($H35+$G35))))</f>
        <v>386</v>
      </c>
      <c r="R35" s="0" t="n">
        <f aca="false">ROUND(Q35+J35/4,0)</f>
        <v>742</v>
      </c>
      <c r="S35" s="0" t="n">
        <f aca="false">RANK(R35,R$2:R$161)</f>
        <v>48</v>
      </c>
    </row>
    <row r="36" customFormat="false" ht="18.75" hidden="false" customHeight="false" outlineLevel="0" collapsed="false">
      <c r="A36" s="5" t="n">
        <v>35</v>
      </c>
      <c r="B36" s="0" t="s">
        <v>146</v>
      </c>
      <c r="C36" s="0" t="n">
        <v>215</v>
      </c>
      <c r="D36" s="0" t="n">
        <v>203</v>
      </c>
      <c r="E36" s="0" t="n">
        <v>156</v>
      </c>
      <c r="F36" s="0" t="n">
        <v>192</v>
      </c>
      <c r="G36" s="0" t="n">
        <v>127</v>
      </c>
      <c r="H36" s="0" t="n">
        <v>213</v>
      </c>
      <c r="I36" s="0" t="n">
        <v>207</v>
      </c>
      <c r="J36" s="0" t="n">
        <f aca="false">SUM(C36:I36)</f>
        <v>1313</v>
      </c>
      <c r="K36" s="0" t="s">
        <v>18</v>
      </c>
      <c r="M36" s="0" t="n">
        <f aca="false">IF(K36="A",(E36+G36),IF(K36="B",(E36+G36),IF(K36="C",0.8*(E36+G36),0.66*(E36+G36))))</f>
        <v>283</v>
      </c>
      <c r="N36" s="0" t="n">
        <f aca="false">ROUND(M36+J36/4,0)</f>
        <v>611</v>
      </c>
      <c r="O36" s="0" t="n">
        <f aca="false">RANK(N36,$N$2:$N$161)</f>
        <v>151</v>
      </c>
      <c r="Q36" s="0" t="n">
        <f aca="false">IF($K36="A",($H36+$G36),IF($K36="B",($H36+$G36),IF($K36="C",0.8*($H36+$G36),0.66*($H36+$G36))))</f>
        <v>340</v>
      </c>
      <c r="R36" s="0" t="n">
        <f aca="false">ROUND(Q36+J36/4,0)</f>
        <v>668</v>
      </c>
      <c r="S36" s="0" t="n">
        <f aca="false">RANK(R36,R$2:R$161)</f>
        <v>111</v>
      </c>
    </row>
    <row r="37" customFormat="false" ht="18.75" hidden="false" customHeight="false" outlineLevel="0" collapsed="false">
      <c r="A37" s="5" t="n">
        <v>36</v>
      </c>
      <c r="B37" s="0" t="s">
        <v>86</v>
      </c>
      <c r="C37" s="0" t="n">
        <v>215</v>
      </c>
      <c r="D37" s="0" t="n">
        <v>203</v>
      </c>
      <c r="E37" s="0" t="n">
        <v>156</v>
      </c>
      <c r="F37" s="0" t="n">
        <v>172</v>
      </c>
      <c r="G37" s="0" t="n">
        <v>156</v>
      </c>
      <c r="H37" s="0" t="n">
        <v>213</v>
      </c>
      <c r="I37" s="0" t="n">
        <v>207</v>
      </c>
      <c r="J37" s="0" t="n">
        <f aca="false">SUM(C37:I37)</f>
        <v>1322</v>
      </c>
      <c r="K37" s="0" t="s">
        <v>18</v>
      </c>
      <c r="M37" s="0" t="n">
        <f aca="false">IF(K37="A",(E37+G37),IF(K37="B",(E37+G37),IF(K37="C",0.8*(E37+G37),0.66*(E37+G37))))</f>
        <v>312</v>
      </c>
      <c r="N37" s="0" t="n">
        <f aca="false">ROUND(M37+J37/4,0)</f>
        <v>643</v>
      </c>
      <c r="O37" s="0" t="n">
        <f aca="false">RANK(N37,$N$2:$N$161)</f>
        <v>142</v>
      </c>
      <c r="Q37" s="0" t="n">
        <f aca="false">IF($K37="A",($H37+$G37),IF($K37="B",($H37+$G37),IF($K37="C",0.8*($H37+$G37),0.66*($H37+$G37))))</f>
        <v>369</v>
      </c>
      <c r="R37" s="0" t="n">
        <f aca="false">ROUND(Q37+J37/4,0)</f>
        <v>700</v>
      </c>
      <c r="S37" s="0" t="n">
        <f aca="false">RANK(R37,R$2:R$161)</f>
        <v>85</v>
      </c>
    </row>
    <row r="38" customFormat="false" ht="18.75" hidden="false" customHeight="false" outlineLevel="0" collapsed="false">
      <c r="A38" s="5" t="n">
        <v>37</v>
      </c>
      <c r="B38" s="0" t="s">
        <v>33</v>
      </c>
      <c r="C38" s="0" t="n">
        <v>330</v>
      </c>
      <c r="D38" s="0" t="n">
        <v>202</v>
      </c>
      <c r="E38" s="0" t="n">
        <v>180</v>
      </c>
      <c r="F38" s="0" t="n">
        <v>118</v>
      </c>
      <c r="G38" s="0" t="n">
        <v>114</v>
      </c>
      <c r="H38" s="0" t="n">
        <v>210</v>
      </c>
      <c r="I38" s="0" t="n">
        <v>198</v>
      </c>
      <c r="J38" s="0" t="n">
        <f aca="false">SUM(C38:I38)</f>
        <v>1352</v>
      </c>
      <c r="K38" s="0" t="s">
        <v>15</v>
      </c>
      <c r="M38" s="0" t="n">
        <f aca="false">IF(K38="A",(E38+G38),IF(K38="B",(E38+G38),IF(K38="C",0.8*(E38+G38),0.66*(E38+G38))))</f>
        <v>235.2</v>
      </c>
      <c r="N38" s="0" t="n">
        <f aca="false">ROUND(M38+J38/4,0)</f>
        <v>573</v>
      </c>
      <c r="O38" s="0" t="n">
        <f aca="false">RANK(N38,$N$2:$N$161)</f>
        <v>159</v>
      </c>
      <c r="Q38" s="0" t="n">
        <f aca="false">IF($K38="A",($H38+$G38),IF($K38="B",($H38+$G38),IF($K38="C",0.8*($H38+$G38),0.66*($H38+$G38))))</f>
        <v>259.2</v>
      </c>
      <c r="R38" s="0" t="n">
        <f aca="false">ROUND(Q38+J38/4,0)</f>
        <v>597</v>
      </c>
      <c r="S38" s="0" t="n">
        <f aca="false">RANK(R38,R$2:R$161)</f>
        <v>142</v>
      </c>
    </row>
    <row r="39" customFormat="false" ht="18.75" hidden="false" customHeight="false" outlineLevel="0" collapsed="false">
      <c r="A39" s="5" t="n">
        <v>38</v>
      </c>
      <c r="B39" s="0" t="s">
        <v>136</v>
      </c>
      <c r="C39" s="0" t="n">
        <v>161</v>
      </c>
      <c r="D39" s="0" t="n">
        <v>200</v>
      </c>
      <c r="E39" s="0" t="n">
        <v>153</v>
      </c>
      <c r="F39" s="0" t="n">
        <v>135</v>
      </c>
      <c r="G39" s="0" t="n">
        <v>224</v>
      </c>
      <c r="H39" s="0" t="n">
        <v>188</v>
      </c>
      <c r="I39" s="0" t="n">
        <v>226</v>
      </c>
      <c r="J39" s="0" t="n">
        <f aca="false">SUM(C39:I39)</f>
        <v>1287</v>
      </c>
      <c r="K39" s="0" t="s">
        <v>18</v>
      </c>
      <c r="M39" s="0" t="n">
        <f aca="false">IF(K39="A",(E39+G39),IF(K39="B",(E39+G39),IF(K39="C",0.8*(E39+G39),0.66*(E39+G39))))</f>
        <v>377</v>
      </c>
      <c r="N39" s="0" t="n">
        <f aca="false">ROUND(M39+J39/4,0)</f>
        <v>699</v>
      </c>
      <c r="O39" s="0" t="n">
        <f aca="false">RANK(N39,$N$2:$N$161)</f>
        <v>112</v>
      </c>
      <c r="Q39" s="0" t="n">
        <f aca="false">IF($K39="A",($H39+$G39),IF($K39="B",($H39+$G39),IF($K39="C",0.8*($H39+$G39),0.66*($H39+$G39))))</f>
        <v>412</v>
      </c>
      <c r="R39" s="0" t="n">
        <f aca="false">ROUND(Q39+J39/4,0)</f>
        <v>734</v>
      </c>
      <c r="S39" s="0" t="n">
        <f aca="false">RANK(R39,R$2:R$161)</f>
        <v>57</v>
      </c>
    </row>
    <row r="40" customFormat="false" ht="18.75" hidden="false" customHeight="false" outlineLevel="0" collapsed="false">
      <c r="A40" s="5" t="n">
        <v>39</v>
      </c>
      <c r="B40" s="0" t="s">
        <v>144</v>
      </c>
      <c r="C40" s="0" t="n">
        <v>280</v>
      </c>
      <c r="D40" s="0" t="n">
        <v>191</v>
      </c>
      <c r="E40" s="0" t="n">
        <v>193</v>
      </c>
      <c r="F40" s="0" t="n">
        <v>175</v>
      </c>
      <c r="G40" s="0" t="n">
        <v>214</v>
      </c>
      <c r="H40" s="0" t="n">
        <v>208</v>
      </c>
      <c r="I40" s="0" t="n">
        <v>220</v>
      </c>
      <c r="J40" s="0" t="n">
        <f aca="false">SUM(C40:I40)</f>
        <v>1481</v>
      </c>
      <c r="K40" s="0" t="s">
        <v>15</v>
      </c>
      <c r="M40" s="0" t="n">
        <f aca="false">IF(K40="A",(E40+G40),IF(K40="B",(E40+G40),IF(K40="C",0.8*(E40+G40),0.66*(E40+G40))))</f>
        <v>325.6</v>
      </c>
      <c r="N40" s="0" t="n">
        <f aca="false">ROUND(M40+J40/4,0)</f>
        <v>696</v>
      </c>
      <c r="O40" s="0" t="n">
        <f aca="false">RANK(N40,$N$2:$N$161)</f>
        <v>115</v>
      </c>
      <c r="Q40" s="0" t="n">
        <f aca="false">IF($K40="A",($H40+$G40),IF($K40="B",($H40+$G40),IF($K40="C",0.8*($H40+$G40),0.66*($H40+$G40))))</f>
        <v>337.6</v>
      </c>
      <c r="R40" s="0" t="n">
        <f aca="false">ROUND(Q40+J40/4,0)</f>
        <v>708</v>
      </c>
      <c r="S40" s="0" t="n">
        <f aca="false">RANK(R40,R$2:R$161)</f>
        <v>80</v>
      </c>
    </row>
    <row r="41" customFormat="false" ht="18.75" hidden="false" customHeight="false" outlineLevel="0" collapsed="false">
      <c r="A41" s="7" t="n">
        <v>40</v>
      </c>
      <c r="B41" s="0" t="s">
        <v>133</v>
      </c>
      <c r="C41" s="0" t="n">
        <v>310</v>
      </c>
      <c r="D41" s="0" t="n">
        <v>211</v>
      </c>
      <c r="E41" s="0" t="n">
        <v>233</v>
      </c>
      <c r="F41" s="0" t="n">
        <v>155</v>
      </c>
      <c r="G41" s="0" t="n">
        <v>214</v>
      </c>
      <c r="H41" s="0" t="n">
        <v>218</v>
      </c>
      <c r="I41" s="0" t="n">
        <v>198</v>
      </c>
      <c r="J41" s="0" t="n">
        <f aca="false">SUM(C41:I41)</f>
        <v>1539</v>
      </c>
      <c r="K41" s="0" t="s">
        <v>15</v>
      </c>
      <c r="M41" s="0" t="n">
        <f aca="false">IF(K41="A",(E41+G41),IF(K41="B",(E41+G41),IF(K41="C",0.8*(E41+G41),0.66*(E41+G41))))</f>
        <v>357.6</v>
      </c>
      <c r="N41" s="0" t="n">
        <f aca="false">ROUND(M41+J41/4,0)</f>
        <v>742</v>
      </c>
      <c r="O41" s="0" t="n">
        <f aca="false">RANK(N41,$N$2:$N$161)</f>
        <v>73</v>
      </c>
      <c r="Q41" s="0" t="n">
        <f aca="false">IF($K41="A",($H41+$G41),IF($K41="B",($H41+$G41),IF($K41="C",0.8*($H41+$G41),0.66*($H41+$G41))))</f>
        <v>345.6</v>
      </c>
      <c r="R41" s="0" t="n">
        <f aca="false">ROUND(Q41+J41/4,0)</f>
        <v>730</v>
      </c>
      <c r="S41" s="0" t="n">
        <f aca="false">RANK(R41,R$2:R$161)</f>
        <v>65</v>
      </c>
    </row>
    <row r="42" customFormat="false" ht="18.75" hidden="false" customHeight="false" outlineLevel="0" collapsed="false">
      <c r="A42" s="7" t="n">
        <v>41</v>
      </c>
      <c r="B42" s="0" t="s">
        <v>104</v>
      </c>
      <c r="C42" s="0" t="n">
        <v>161</v>
      </c>
      <c r="D42" s="0" t="n">
        <v>229</v>
      </c>
      <c r="E42" s="0" t="n">
        <v>140</v>
      </c>
      <c r="F42" s="0" t="n">
        <v>160</v>
      </c>
      <c r="G42" s="0" t="n">
        <v>241</v>
      </c>
      <c r="H42" s="0" t="n">
        <v>215</v>
      </c>
      <c r="I42" s="0" t="n">
        <v>213</v>
      </c>
      <c r="J42" s="0" t="n">
        <f aca="false">SUM(C42:I42)</f>
        <v>1359</v>
      </c>
      <c r="K42" s="0" t="s">
        <v>18</v>
      </c>
      <c r="M42" s="0" t="n">
        <f aca="false">IF(K42="A",(E42+G42),IF(K42="B",(E42+G42),IF(K42="C",0.8*(E42+G42),0.66*(E42+G42))))</f>
        <v>381</v>
      </c>
      <c r="N42" s="0" t="n">
        <f aca="false">ROUND(M42+J42/4,0)</f>
        <v>721</v>
      </c>
      <c r="O42" s="0" t="n">
        <f aca="false">RANK(N42,$N$2:$N$161)</f>
        <v>90</v>
      </c>
      <c r="Q42" s="0" t="n">
        <f aca="false">IF($K42="A",($H42+$G42),IF($K42="B",($H42+$G42),IF($K42="C",0.8*($H42+$G42),0.66*($H42+$G42))))</f>
        <v>456</v>
      </c>
      <c r="R42" s="0" t="n">
        <f aca="false">ROUND(Q42+J42/4,0)</f>
        <v>796</v>
      </c>
      <c r="S42" s="0" t="n">
        <f aca="false">RANK(R42,R$2:R$161)</f>
        <v>13</v>
      </c>
    </row>
    <row r="43" customFormat="false" ht="18.75" hidden="false" customHeight="false" outlineLevel="0" collapsed="false">
      <c r="A43" s="3" t="n">
        <v>42</v>
      </c>
      <c r="B43" s="0" t="s">
        <v>77</v>
      </c>
      <c r="C43" s="0" t="n">
        <v>251</v>
      </c>
      <c r="D43" s="0" t="n">
        <v>110</v>
      </c>
      <c r="E43" s="0" t="n">
        <v>223</v>
      </c>
      <c r="F43" s="0" t="n">
        <v>186</v>
      </c>
      <c r="G43" s="0" t="n">
        <v>268</v>
      </c>
      <c r="H43" s="0" t="n">
        <v>164</v>
      </c>
      <c r="I43" s="0" t="n">
        <v>139</v>
      </c>
      <c r="J43" s="0" t="n">
        <f aca="false">SUM(C43:I43)</f>
        <v>1341</v>
      </c>
      <c r="K43" s="0" t="s">
        <v>18</v>
      </c>
      <c r="M43" s="0" t="n">
        <f aca="false">IF(K43="A",(E43+G43),IF(K43="B",(E43+G43),IF(K43="C",0.8*(E43+G43),0.66*(E43+G43))))</f>
        <v>491</v>
      </c>
      <c r="N43" s="0" t="n">
        <f aca="false">ROUND(M43+J43/4,0)</f>
        <v>826</v>
      </c>
      <c r="O43" s="0" t="n">
        <f aca="false">RANK(N43,$N$2:$N$161)</f>
        <v>13</v>
      </c>
      <c r="Q43" s="0" t="n">
        <f aca="false">IF($K43="A",($H43+$G43),IF($K43="B",($H43+$G43),IF($K43="C",0.8*($H43+$G43),0.66*($H43+$G43))))</f>
        <v>432</v>
      </c>
      <c r="R43" s="0" t="n">
        <f aca="false">ROUND(Q43+J43/4,0)</f>
        <v>767</v>
      </c>
      <c r="S43" s="0" t="n">
        <f aca="false">RANK(R43,R$2:R$161)</f>
        <v>33</v>
      </c>
    </row>
    <row r="44" customFormat="false" ht="18.75" hidden="false" customHeight="false" outlineLevel="0" collapsed="false">
      <c r="A44" s="5" t="n">
        <v>43</v>
      </c>
      <c r="B44" s="0" t="s">
        <v>42</v>
      </c>
      <c r="C44" s="0" t="n">
        <v>273</v>
      </c>
      <c r="D44" s="0" t="n">
        <v>115</v>
      </c>
      <c r="E44" s="0" t="n">
        <v>232</v>
      </c>
      <c r="F44" s="0" t="n">
        <v>176</v>
      </c>
      <c r="G44" s="0" t="n">
        <v>233</v>
      </c>
      <c r="H44" s="0" t="n">
        <v>154</v>
      </c>
      <c r="I44" s="0" t="n">
        <v>129</v>
      </c>
      <c r="J44" s="0" t="n">
        <f aca="false">SUM(C44:I44)</f>
        <v>1312</v>
      </c>
      <c r="K44" s="0" t="s">
        <v>15</v>
      </c>
      <c r="M44" s="0" t="n">
        <f aca="false">IF(K44="A",(E44+G44),IF(K44="B",(E44+G44),IF(K44="C",0.8*(E44+G44),0.66*(E44+G44))))</f>
        <v>372</v>
      </c>
      <c r="N44" s="0" t="n">
        <f aca="false">ROUND(M44+J44/4,0)</f>
        <v>700</v>
      </c>
      <c r="O44" s="0" t="n">
        <f aca="false">RANK(N44,$N$2:$N$161)</f>
        <v>110</v>
      </c>
      <c r="Q44" s="0" t="n">
        <f aca="false">IF($K44="A",($H44+$G44),IF($K44="B",($H44+$G44),IF($K44="C",0.8*($H44+$G44),0.66*($H44+$G44))))</f>
        <v>309.6</v>
      </c>
      <c r="R44" s="0" t="n">
        <f aca="false">ROUND(Q44+J44/4,0)</f>
        <v>638</v>
      </c>
      <c r="S44" s="0" t="n">
        <f aca="false">RANK(R44,R$2:R$161)</f>
        <v>124</v>
      </c>
    </row>
    <row r="45" customFormat="false" ht="18.75" hidden="false" customHeight="false" outlineLevel="0" collapsed="false">
      <c r="A45" s="5" t="n">
        <v>44</v>
      </c>
      <c r="B45" s="0" t="s">
        <v>40</v>
      </c>
      <c r="C45" s="0" t="n">
        <v>255</v>
      </c>
      <c r="D45" s="0" t="n">
        <v>180</v>
      </c>
      <c r="E45" s="0" t="n">
        <v>212</v>
      </c>
      <c r="F45" s="0" t="n">
        <v>184</v>
      </c>
      <c r="G45" s="0" t="n">
        <v>155</v>
      </c>
      <c r="H45" s="0" t="n">
        <v>135</v>
      </c>
      <c r="I45" s="0" t="n">
        <v>170</v>
      </c>
      <c r="J45" s="0" t="n">
        <f aca="false">SUM(C45:I45)</f>
        <v>1291</v>
      </c>
      <c r="K45" s="0" t="s">
        <v>18</v>
      </c>
      <c r="M45" s="0" t="n">
        <f aca="false">IF(K45="A",(E45+G45),IF(K45="B",(E45+G45),IF(K45="C",0.8*(E45+G45),0.66*(E45+G45))))</f>
        <v>367</v>
      </c>
      <c r="N45" s="0" t="n">
        <f aca="false">ROUND(M45+J45/4,0)</f>
        <v>690</v>
      </c>
      <c r="O45" s="0" t="n">
        <f aca="false">RANK(N45,$N$2:$N$161)</f>
        <v>121</v>
      </c>
      <c r="Q45" s="0" t="n">
        <f aca="false">IF($K45="A",($H45+$G45),IF($K45="B",($H45+$G45),IF($K45="C",0.8*($H45+$G45),0.66*($H45+$G45))))</f>
        <v>290</v>
      </c>
      <c r="R45" s="0" t="n">
        <f aca="false">ROUND(Q45+J45/4,0)</f>
        <v>613</v>
      </c>
      <c r="S45" s="0" t="n">
        <f aca="false">RANK(R45,R$2:R$161)</f>
        <v>136</v>
      </c>
    </row>
    <row r="46" customFormat="false" ht="18.75" hidden="false" customHeight="false" outlineLevel="0" collapsed="false">
      <c r="A46" s="6" t="n">
        <v>45</v>
      </c>
      <c r="B46" s="0" t="s">
        <v>98</v>
      </c>
      <c r="C46" s="0" t="n">
        <v>250</v>
      </c>
      <c r="D46" s="0" t="n">
        <v>163</v>
      </c>
      <c r="E46" s="0" t="n">
        <v>290</v>
      </c>
      <c r="F46" s="0" t="n">
        <v>203</v>
      </c>
      <c r="G46" s="0" t="n">
        <v>236</v>
      </c>
      <c r="H46" s="0" t="n">
        <v>177</v>
      </c>
      <c r="I46" s="0" t="n">
        <v>206</v>
      </c>
      <c r="J46" s="0" t="n">
        <f aca="false">SUM(C46:I46)</f>
        <v>1525</v>
      </c>
      <c r="K46" s="0" t="s">
        <v>18</v>
      </c>
      <c r="M46" s="0" t="n">
        <f aca="false">IF(K46="A",(E46+G46),IF(K46="B",(E46+G46),IF(K46="C",0.8*(E46+G46),0.66*(E46+G46))))</f>
        <v>526</v>
      </c>
      <c r="N46" s="0" t="n">
        <f aca="false">ROUND(M46+J46/4,0)</f>
        <v>907</v>
      </c>
      <c r="O46" s="0" t="n">
        <f aca="false">RANK(N46,$N$2:$N$161)</f>
        <v>5</v>
      </c>
      <c r="Q46" s="0" t="n">
        <f aca="false">IF($K46="A",($H46+$G46),IF($K46="B",($H46+$G46),IF($K46="C",0.8*($H46+$G46),0.66*($H46+$G46))))</f>
        <v>413</v>
      </c>
      <c r="R46" s="0" t="n">
        <f aca="false">ROUND(Q46+J46/4,0)</f>
        <v>794</v>
      </c>
      <c r="S46" s="0" t="n">
        <f aca="false">RANK(R46,R$2:R$161)</f>
        <v>14</v>
      </c>
    </row>
    <row r="47" customFormat="false" ht="18.75" hidden="false" customHeight="false" outlineLevel="0" collapsed="false">
      <c r="A47" s="3" t="n">
        <v>46</v>
      </c>
      <c r="B47" s="0" t="s">
        <v>130</v>
      </c>
      <c r="C47" s="0" t="n">
        <v>192</v>
      </c>
      <c r="D47" s="0" t="n">
        <v>155</v>
      </c>
      <c r="E47" s="0" t="n">
        <v>271</v>
      </c>
      <c r="F47" s="0" t="n">
        <v>175</v>
      </c>
      <c r="G47" s="0" t="n">
        <v>233</v>
      </c>
      <c r="H47" s="0" t="n">
        <v>149</v>
      </c>
      <c r="I47" s="0" t="n">
        <v>150</v>
      </c>
      <c r="J47" s="0" t="n">
        <f aca="false">SUM(C47:I47)</f>
        <v>1325</v>
      </c>
      <c r="K47" s="0" t="s">
        <v>18</v>
      </c>
      <c r="M47" s="0" t="n">
        <f aca="false">IF(K47="A",(E47+G47),IF(K47="B",(E47+G47),IF(K47="C",0.8*(E47+G47),0.66*(E47+G47))))</f>
        <v>504</v>
      </c>
      <c r="N47" s="0" t="n">
        <f aca="false">ROUND(M47+J47/4,0)</f>
        <v>835</v>
      </c>
      <c r="O47" s="0" t="n">
        <f aca="false">RANK(N47,$N$2:$N$161)</f>
        <v>12</v>
      </c>
      <c r="Q47" s="0" t="n">
        <f aca="false">IF($K47="A",($H47+$G47),IF($K47="B",($H47+$G47),IF($K47="C",0.8*($H47+$G47),0.66*($H47+$G47))))</f>
        <v>382</v>
      </c>
      <c r="R47" s="0" t="n">
        <f aca="false">ROUND(Q47+J47/4,0)</f>
        <v>713</v>
      </c>
      <c r="S47" s="0" t="n">
        <f aca="false">RANK(R47,R$2:R$161)</f>
        <v>78</v>
      </c>
    </row>
    <row r="48" customFormat="false" ht="18.75" hidden="false" customHeight="false" outlineLevel="0" collapsed="false">
      <c r="A48" s="9" t="n">
        <v>47</v>
      </c>
      <c r="B48" s="0" t="s">
        <v>139</v>
      </c>
      <c r="C48" s="0" t="n">
        <v>182</v>
      </c>
      <c r="D48" s="0" t="n">
        <v>165</v>
      </c>
      <c r="E48" s="0" t="n">
        <v>281</v>
      </c>
      <c r="F48" s="0" t="n">
        <v>155</v>
      </c>
      <c r="G48" s="0" t="n">
        <v>243</v>
      </c>
      <c r="H48" s="0" t="n">
        <v>159</v>
      </c>
      <c r="I48" s="0" t="n">
        <v>140</v>
      </c>
      <c r="J48" s="0" t="n">
        <f aca="false">SUM(C48:I48)</f>
        <v>1325</v>
      </c>
      <c r="K48" s="0" t="s">
        <v>15</v>
      </c>
      <c r="M48" s="0" t="n">
        <f aca="false">IF(K48="A",(E48+G48),IF(K48="B",(E48+G48),IF(K48="C",0.8*(E48+G48),0.66*(E48+G48))))</f>
        <v>419.2</v>
      </c>
      <c r="N48" s="0" t="n">
        <f aca="false">ROUND(M48+J48/4,0)</f>
        <v>750</v>
      </c>
      <c r="O48" s="0" t="n">
        <f aca="false">RANK(N48,$N$2:$N$161)</f>
        <v>63</v>
      </c>
      <c r="Q48" s="0" t="n">
        <f aca="false">IF($K48="A",($H48+$G48),IF($K48="B",($H48+$G48),IF($K48="C",0.8*($H48+$G48),0.66*($H48+$G48))))</f>
        <v>321.6</v>
      </c>
      <c r="R48" s="0" t="n">
        <f aca="false">ROUND(Q48+J48/4,0)</f>
        <v>653</v>
      </c>
      <c r="S48" s="0" t="n">
        <f aca="false">RANK(R48,R$2:R$161)</f>
        <v>117</v>
      </c>
    </row>
    <row r="49" customFormat="false" ht="18.75" hidden="false" customHeight="false" outlineLevel="0" collapsed="false">
      <c r="A49" s="3" t="n">
        <v>48</v>
      </c>
      <c r="B49" s="0" t="s">
        <v>28</v>
      </c>
      <c r="C49" s="0" t="n">
        <v>241</v>
      </c>
      <c r="D49" s="0" t="n">
        <v>145</v>
      </c>
      <c r="E49" s="0" t="n">
        <v>291</v>
      </c>
      <c r="F49" s="0" t="n">
        <v>145</v>
      </c>
      <c r="G49" s="0" t="n">
        <v>293</v>
      </c>
      <c r="H49" s="0" t="n">
        <v>139</v>
      </c>
      <c r="I49" s="0" t="n">
        <v>130</v>
      </c>
      <c r="J49" s="0" t="n">
        <f aca="false">SUM(C49:I49)</f>
        <v>1384</v>
      </c>
      <c r="K49" s="0" t="s">
        <v>15</v>
      </c>
      <c r="M49" s="0" t="n">
        <f aca="false">IF(K49="A",(E49+G49),IF(K49="B",(E49+G49),IF(K49="C",0.8*(E49+G49),0.66*(E49+G49))))</f>
        <v>467.2</v>
      </c>
      <c r="N49" s="0" t="n">
        <f aca="false">ROUND(M49+J49/4,0)</f>
        <v>813</v>
      </c>
      <c r="O49" s="0" t="n">
        <f aca="false">RANK(N49,$N$2:$N$161)</f>
        <v>17</v>
      </c>
      <c r="Q49" s="0" t="n">
        <f aca="false">IF($K49="A",($H49+$G49),IF($K49="B",($H49+$G49),IF($K49="C",0.8*($H49+$G49),0.66*($H49+$G49))))</f>
        <v>345.6</v>
      </c>
      <c r="R49" s="0" t="n">
        <f aca="false">ROUND(Q49+J49/4,0)</f>
        <v>692</v>
      </c>
      <c r="S49" s="0" t="n">
        <f aca="false">RANK(R49,R$2:R$161)</f>
        <v>91</v>
      </c>
    </row>
    <row r="50" customFormat="false" ht="18.75" hidden="false" customHeight="false" outlineLevel="0" collapsed="false">
      <c r="A50" s="6" t="n">
        <v>49</v>
      </c>
      <c r="B50" s="0" t="s">
        <v>47</v>
      </c>
      <c r="C50" s="0" t="n">
        <v>256</v>
      </c>
      <c r="D50" s="0" t="n">
        <v>139</v>
      </c>
      <c r="E50" s="0" t="n">
        <v>305</v>
      </c>
      <c r="F50" s="0" t="n">
        <v>140</v>
      </c>
      <c r="G50" s="0" t="n">
        <v>324</v>
      </c>
      <c r="H50" s="0" t="n">
        <v>132</v>
      </c>
      <c r="I50" s="0" t="n">
        <v>144</v>
      </c>
      <c r="J50" s="0" t="n">
        <f aca="false">SUM(C50:I50)</f>
        <v>1440</v>
      </c>
      <c r="K50" s="0" t="s">
        <v>15</v>
      </c>
      <c r="M50" s="0" t="n">
        <f aca="false">IF(K50="A",(E50+G50),IF(K50="B",(E50+G50),IF(K50="C",0.8*(E50+G50),0.66*(E50+G50))))</f>
        <v>503.2</v>
      </c>
      <c r="N50" s="0" t="n">
        <f aca="false">ROUND(M50+J50/4,0)</f>
        <v>863</v>
      </c>
      <c r="O50" s="0" t="n">
        <f aca="false">RANK(N50,$N$2:$N$161)</f>
        <v>8</v>
      </c>
      <c r="Q50" s="0" t="n">
        <f aca="false">IF($K50="A",($H50+$G50),IF($K50="B",($H50+$G50),IF($K50="C",0.8*($H50+$G50),0.66*($H50+$G50))))</f>
        <v>364.8</v>
      </c>
      <c r="R50" s="0" t="n">
        <f aca="false">ROUND(Q50+J50/4,0)</f>
        <v>725</v>
      </c>
      <c r="S50" s="0" t="n">
        <f aca="false">RANK(R50,R$2:R$161)</f>
        <v>69</v>
      </c>
    </row>
    <row r="51" customFormat="false" ht="18.75" hidden="false" customHeight="false" outlineLevel="0" collapsed="false">
      <c r="A51" s="5" t="n">
        <v>50</v>
      </c>
      <c r="B51" s="0" t="s">
        <v>105</v>
      </c>
      <c r="C51" s="0" t="n">
        <v>266</v>
      </c>
      <c r="D51" s="0" t="n">
        <v>135</v>
      </c>
      <c r="E51" s="0" t="n">
        <v>242</v>
      </c>
      <c r="F51" s="0" t="n">
        <v>177</v>
      </c>
      <c r="G51" s="0" t="n">
        <v>224</v>
      </c>
      <c r="H51" s="0" t="n">
        <v>138</v>
      </c>
      <c r="I51" s="0" t="n">
        <v>159</v>
      </c>
      <c r="J51" s="0" t="n">
        <f aca="false">SUM(C51:I51)</f>
        <v>1341</v>
      </c>
      <c r="K51" s="0" t="s">
        <v>15</v>
      </c>
      <c r="M51" s="0" t="n">
        <f aca="false">IF(K51="A",(E51+G51),IF(K51="B",(E51+G51),IF(K51="C",0.8*(E51+G51),0.66*(E51+G51))))</f>
        <v>372.8</v>
      </c>
      <c r="N51" s="0" t="n">
        <f aca="false">ROUND(M51+J51/4,0)</f>
        <v>708</v>
      </c>
      <c r="O51" s="0" t="n">
        <f aca="false">RANK(N51,$N$2:$N$161)</f>
        <v>103</v>
      </c>
      <c r="Q51" s="0" t="n">
        <f aca="false">IF($K51="A",($H51+$G51),IF($K51="B",($H51+$G51),IF($K51="C",0.8*($H51+$G51),0.66*($H51+$G51))))</f>
        <v>289.6</v>
      </c>
      <c r="R51" s="0" t="n">
        <f aca="false">ROUND(Q51+J51/4,0)</f>
        <v>625</v>
      </c>
      <c r="S51" s="0" t="n">
        <f aca="false">RANK(R51,R$2:R$161)</f>
        <v>129</v>
      </c>
    </row>
    <row r="52" customFormat="false" ht="18.75" hidden="false" customHeight="false" outlineLevel="0" collapsed="false">
      <c r="A52" s="7" t="n">
        <v>51</v>
      </c>
      <c r="B52" s="0" t="s">
        <v>37</v>
      </c>
      <c r="C52" s="0" t="n">
        <v>294</v>
      </c>
      <c r="D52" s="0" t="n">
        <v>135</v>
      </c>
      <c r="E52" s="0" t="n">
        <v>261</v>
      </c>
      <c r="F52" s="0" t="n">
        <v>176</v>
      </c>
      <c r="G52" s="0" t="n">
        <v>214</v>
      </c>
      <c r="H52" s="0" t="n">
        <v>158</v>
      </c>
      <c r="I52" s="0" t="n">
        <v>159</v>
      </c>
      <c r="J52" s="0" t="n">
        <f aca="false">SUM(C52:I52)</f>
        <v>1397</v>
      </c>
      <c r="K52" s="0" t="s">
        <v>15</v>
      </c>
      <c r="M52" s="0" t="n">
        <f aca="false">IF(K52="A",(E52+G52),IF(K52="B",(E52+G52),IF(K52="C",0.8*(E52+G52),0.66*(E52+G52))))</f>
        <v>380</v>
      </c>
      <c r="N52" s="0" t="n">
        <f aca="false">ROUND(M52+J52/4,0)</f>
        <v>729</v>
      </c>
      <c r="O52" s="0" t="n">
        <f aca="false">RANK(N52,$N$2:$N$161)</f>
        <v>83</v>
      </c>
      <c r="Q52" s="0" t="n">
        <f aca="false">IF($K52="A",($H52+$G52),IF($K52="B",($H52+$G52),IF($K52="C",0.8*($H52+$G52),0.66*($H52+$G52))))</f>
        <v>297.6</v>
      </c>
      <c r="R52" s="0" t="n">
        <f aca="false">ROUND(Q52+J52/4,0)</f>
        <v>647</v>
      </c>
      <c r="S52" s="0" t="n">
        <f aca="false">RANK(R52,R$2:R$161)</f>
        <v>119</v>
      </c>
    </row>
    <row r="53" customFormat="false" ht="18.75" hidden="false" customHeight="false" outlineLevel="0" collapsed="false">
      <c r="A53" s="5" t="n">
        <v>52</v>
      </c>
      <c r="B53" s="0" t="s">
        <v>27</v>
      </c>
      <c r="C53" s="0" t="n">
        <v>344</v>
      </c>
      <c r="D53" s="0" t="n">
        <v>123</v>
      </c>
      <c r="E53" s="0" t="n">
        <v>252</v>
      </c>
      <c r="F53" s="0" t="n">
        <v>166</v>
      </c>
      <c r="G53" s="0" t="n">
        <v>138</v>
      </c>
      <c r="H53" s="0" t="n">
        <v>149</v>
      </c>
      <c r="I53" s="0" t="n">
        <v>155</v>
      </c>
      <c r="J53" s="0" t="n">
        <f aca="false">SUM(C53:I53)</f>
        <v>1327</v>
      </c>
      <c r="K53" s="0" t="s">
        <v>15</v>
      </c>
      <c r="M53" s="0" t="n">
        <f aca="false">IF(K53="A",(E53+G53),IF(K53="B",(E53+G53),IF(K53="C",0.8*(E53+G53),0.66*(E53+G53))))</f>
        <v>312</v>
      </c>
      <c r="N53" s="0" t="n">
        <f aca="false">ROUND(M53+J53/4,0)</f>
        <v>644</v>
      </c>
      <c r="O53" s="0" t="n">
        <f aca="false">RANK(N53,$N$2:$N$161)</f>
        <v>141</v>
      </c>
      <c r="Q53" s="0" t="n">
        <f aca="false">IF($K53="A",($H53+$G53),IF($K53="B",($H53+$G53),IF($K53="C",0.8*($H53+$G53),0.66*($H53+$G53))))</f>
        <v>229.6</v>
      </c>
      <c r="R53" s="0" t="n">
        <f aca="false">ROUND(Q53+J53/4,0)</f>
        <v>561</v>
      </c>
      <c r="S53" s="0" t="n">
        <f aca="false">RANK(R53,R$2:R$161)</f>
        <v>156</v>
      </c>
    </row>
    <row r="54" customFormat="false" ht="18.75" hidden="false" customHeight="false" outlineLevel="0" collapsed="false">
      <c r="A54" s="5" t="n">
        <v>53</v>
      </c>
      <c r="B54" s="0" t="s">
        <v>65</v>
      </c>
      <c r="C54" s="0" t="n">
        <v>335</v>
      </c>
      <c r="D54" s="0" t="n">
        <v>212</v>
      </c>
      <c r="E54" s="0" t="n">
        <v>249</v>
      </c>
      <c r="F54" s="0" t="n">
        <v>147</v>
      </c>
      <c r="G54" s="0" t="n">
        <v>148</v>
      </c>
      <c r="H54" s="0" t="n">
        <v>213</v>
      </c>
      <c r="I54" s="0" t="n">
        <v>213</v>
      </c>
      <c r="J54" s="0" t="n">
        <f aca="false">SUM(C54:I54)</f>
        <v>1517</v>
      </c>
      <c r="K54" s="0" t="s">
        <v>15</v>
      </c>
      <c r="M54" s="0" t="n">
        <f aca="false">IF(K54="A",(E54+G54),IF(K54="B",(E54+G54),IF(K54="C",0.8*(E54+G54),0.66*(E54+G54))))</f>
        <v>317.6</v>
      </c>
      <c r="N54" s="0" t="n">
        <f aca="false">ROUND(M54+J54/4,0)</f>
        <v>697</v>
      </c>
      <c r="O54" s="0" t="n">
        <f aca="false">RANK(N54,$N$2:$N$161)</f>
        <v>114</v>
      </c>
      <c r="Q54" s="0" t="n">
        <f aca="false">IF($K54="A",($H54+$G54),IF($K54="B",($H54+$G54),IF($K54="C",0.8*($H54+$G54),0.66*($H54+$G54))))</f>
        <v>288.8</v>
      </c>
      <c r="R54" s="0" t="n">
        <f aca="false">ROUND(Q54+J54/4,0)</f>
        <v>668</v>
      </c>
      <c r="S54" s="0" t="n">
        <f aca="false">RANK(R54,R$2:R$161)</f>
        <v>111</v>
      </c>
    </row>
    <row r="55" customFormat="false" ht="18.75" hidden="false" customHeight="false" outlineLevel="0" collapsed="false">
      <c r="A55" s="5" t="n">
        <v>54</v>
      </c>
      <c r="B55" s="0" t="s">
        <v>111</v>
      </c>
      <c r="C55" s="0" t="n">
        <v>194</v>
      </c>
      <c r="D55" s="0" t="n">
        <v>123</v>
      </c>
      <c r="E55" s="0" t="n">
        <v>196</v>
      </c>
      <c r="F55" s="0" t="n">
        <v>166</v>
      </c>
      <c r="G55" s="0" t="n">
        <v>167</v>
      </c>
      <c r="H55" s="0" t="n">
        <v>149</v>
      </c>
      <c r="I55" s="0" t="n">
        <v>154</v>
      </c>
      <c r="J55" s="0" t="n">
        <f aca="false">SUM(C55:I55)</f>
        <v>1149</v>
      </c>
      <c r="K55" s="0" t="s">
        <v>18</v>
      </c>
      <c r="M55" s="0" t="n">
        <f aca="false">IF(K55="A",(E55+G55),IF(K55="B",(E55+G55),IF(K55="C",0.8*(E55+G55),0.66*(E55+G55))))</f>
        <v>363</v>
      </c>
      <c r="N55" s="0" t="n">
        <f aca="false">ROUND(M55+J55/4,0)</f>
        <v>650</v>
      </c>
      <c r="O55" s="0" t="n">
        <f aca="false">RANK(N55,$N$2:$N$161)</f>
        <v>139</v>
      </c>
      <c r="Q55" s="0" t="n">
        <f aca="false">IF($K55="A",($H55+$G55),IF($K55="B",($H55+$G55),IF($K55="C",0.8*($H55+$G55),0.66*($H55+$G55))))</f>
        <v>316</v>
      </c>
      <c r="R55" s="0" t="n">
        <f aca="false">ROUND(Q55+J55/4,0)</f>
        <v>603</v>
      </c>
      <c r="S55" s="0" t="n">
        <f aca="false">RANK(R55,R$2:R$161)</f>
        <v>140</v>
      </c>
    </row>
    <row r="56" customFormat="false" ht="18.75" hidden="false" customHeight="false" outlineLevel="0" collapsed="false">
      <c r="A56" s="5" t="n">
        <v>55</v>
      </c>
      <c r="B56" s="0" t="s">
        <v>121</v>
      </c>
      <c r="C56" s="0" t="n">
        <v>175</v>
      </c>
      <c r="D56" s="0" t="n">
        <v>192</v>
      </c>
      <c r="E56" s="0" t="n">
        <v>196</v>
      </c>
      <c r="F56" s="0" t="n">
        <v>147</v>
      </c>
      <c r="G56" s="0" t="n">
        <v>177</v>
      </c>
      <c r="H56" s="0" t="n">
        <v>213</v>
      </c>
      <c r="I56" s="0" t="n">
        <v>213</v>
      </c>
      <c r="J56" s="0" t="n">
        <f aca="false">SUM(C56:I56)</f>
        <v>1313</v>
      </c>
      <c r="K56" s="0" t="s">
        <v>18</v>
      </c>
      <c r="M56" s="0" t="n">
        <f aca="false">IF(K56="A",(E56+G56),IF(K56="B",(E56+G56),IF(K56="C",0.8*(E56+G56),0.66*(E56+G56))))</f>
        <v>373</v>
      </c>
      <c r="N56" s="0" t="n">
        <f aca="false">ROUND(M56+J56/4,0)</f>
        <v>701</v>
      </c>
      <c r="O56" s="0" t="n">
        <f aca="false">RANK(N56,$N$2:$N$161)</f>
        <v>106</v>
      </c>
      <c r="Q56" s="0" t="n">
        <f aca="false">IF($K56="A",($H56+$G56),IF($K56="B",($H56+$G56),IF($K56="C",0.8*($H56+$G56),0.66*($H56+$G56))))</f>
        <v>390</v>
      </c>
      <c r="R56" s="0" t="n">
        <f aca="false">ROUND(Q56+J56/4,0)</f>
        <v>718</v>
      </c>
      <c r="S56" s="0" t="n">
        <f aca="false">RANK(R56,R$2:R$161)</f>
        <v>74</v>
      </c>
    </row>
    <row r="57" customFormat="false" ht="18.75" hidden="false" customHeight="false" outlineLevel="0" collapsed="false">
      <c r="A57" s="7" t="n">
        <v>56</v>
      </c>
      <c r="B57" s="0" t="s">
        <v>79</v>
      </c>
      <c r="C57" s="0" t="n">
        <v>190</v>
      </c>
      <c r="D57" s="0" t="n">
        <v>182</v>
      </c>
      <c r="E57" s="0" t="n">
        <v>183</v>
      </c>
      <c r="F57" s="0" t="n">
        <v>187</v>
      </c>
      <c r="G57" s="0" t="n">
        <v>214</v>
      </c>
      <c r="H57" s="0" t="n">
        <v>217</v>
      </c>
      <c r="I57" s="0" t="n">
        <v>202</v>
      </c>
      <c r="J57" s="0" t="n">
        <f aca="false">SUM(C57:I57)</f>
        <v>1375</v>
      </c>
      <c r="K57" s="0" t="s">
        <v>18</v>
      </c>
      <c r="M57" s="0" t="n">
        <f aca="false">IF(K57="A",(E57+G57),IF(K57="B",(E57+G57),IF(K57="C",0.8*(E57+G57),0.66*(E57+G57))))</f>
        <v>397</v>
      </c>
      <c r="N57" s="0" t="n">
        <f aca="false">ROUND(M57+J57/4,0)</f>
        <v>741</v>
      </c>
      <c r="O57" s="0" t="n">
        <f aca="false">RANK(N57,$N$2:$N$161)</f>
        <v>76</v>
      </c>
      <c r="Q57" s="0" t="n">
        <f aca="false">IF($K57="A",($H57+$G57),IF($K57="B",($H57+$G57),IF($K57="C",0.8*($H57+$G57),0.66*($H57+$G57))))</f>
        <v>431</v>
      </c>
      <c r="R57" s="0" t="n">
        <f aca="false">ROUND(Q57+J57/4,0)</f>
        <v>775</v>
      </c>
      <c r="S57" s="0" t="n">
        <f aca="false">RANK(R57,R$2:R$161)</f>
        <v>26</v>
      </c>
    </row>
    <row r="58" customFormat="false" ht="18.75" hidden="false" customHeight="false" outlineLevel="0" collapsed="false">
      <c r="A58" s="6" t="n">
        <v>57</v>
      </c>
      <c r="B58" s="0" t="s">
        <v>81</v>
      </c>
      <c r="C58" s="0" t="n">
        <v>208</v>
      </c>
      <c r="D58" s="0" t="n">
        <v>154</v>
      </c>
      <c r="E58" s="0" t="n">
        <v>276</v>
      </c>
      <c r="F58" s="0" t="n">
        <v>171</v>
      </c>
      <c r="G58" s="0" t="n">
        <v>227</v>
      </c>
      <c r="H58" s="0" t="n">
        <v>178</v>
      </c>
      <c r="I58" s="0" t="n">
        <v>197</v>
      </c>
      <c r="J58" s="0" t="n">
        <f aca="false">SUM(C58:I58)</f>
        <v>1411</v>
      </c>
      <c r="K58" s="0" t="s">
        <v>18</v>
      </c>
      <c r="M58" s="0" t="n">
        <f aca="false">IF(K58="A",(E58+G58),IF(K58="B",(E58+G58),IF(K58="C",0.8*(E58+G58),0.66*(E58+G58))))</f>
        <v>503</v>
      </c>
      <c r="N58" s="0" t="n">
        <f aca="false">ROUND(M58+J58/4,0)</f>
        <v>856</v>
      </c>
      <c r="O58" s="0" t="n">
        <f aca="false">RANK(N58,$N$2:$N$161)</f>
        <v>10</v>
      </c>
      <c r="Q58" s="0" t="n">
        <f aca="false">IF($K58="A",($H58+$G58),IF($K58="B",($H58+$G58),IF($K58="C",0.8*($H58+$G58),0.66*($H58+$G58))))</f>
        <v>405</v>
      </c>
      <c r="R58" s="0" t="n">
        <f aca="false">ROUND(Q58+J58/4,0)</f>
        <v>758</v>
      </c>
      <c r="S58" s="0" t="n">
        <f aca="false">RANK(R58,R$2:R$161)</f>
        <v>37</v>
      </c>
    </row>
    <row r="59" customFormat="false" ht="18.75" hidden="false" customHeight="false" outlineLevel="0" collapsed="false">
      <c r="A59" s="7" t="n">
        <v>58</v>
      </c>
      <c r="B59" s="0" t="s">
        <v>127</v>
      </c>
      <c r="C59" s="0" t="n">
        <v>181</v>
      </c>
      <c r="D59" s="0" t="n">
        <v>192</v>
      </c>
      <c r="E59" s="0" t="n">
        <v>173</v>
      </c>
      <c r="F59" s="0" t="n">
        <v>177</v>
      </c>
      <c r="G59" s="0" t="n">
        <v>214</v>
      </c>
      <c r="H59" s="0" t="n">
        <v>227</v>
      </c>
      <c r="I59" s="0" t="n">
        <v>221</v>
      </c>
      <c r="J59" s="0" t="n">
        <f aca="false">SUM(C59:I59)</f>
        <v>1385</v>
      </c>
      <c r="K59" s="0" t="s">
        <v>18</v>
      </c>
      <c r="M59" s="0" t="n">
        <f aca="false">IF(K59="A",(E59+G59),IF(K59="B",(E59+G59),IF(K59="C",0.8*(E59+G59),0.66*(E59+G59))))</f>
        <v>387</v>
      </c>
      <c r="N59" s="0" t="n">
        <f aca="false">ROUND(M59+J59/4,0)</f>
        <v>733</v>
      </c>
      <c r="O59" s="0" t="n">
        <f aca="false">RANK(N59,$N$2:$N$161)</f>
        <v>80</v>
      </c>
      <c r="Q59" s="0" t="n">
        <f aca="false">IF($K59="A",($H59+$G59),IF($K59="B",($H59+$G59),IF($K59="C",0.8*($H59+$G59),0.66*($H59+$G59))))</f>
        <v>441</v>
      </c>
      <c r="R59" s="0" t="n">
        <f aca="false">ROUND(Q59+J59/4,0)</f>
        <v>787</v>
      </c>
      <c r="S59" s="0" t="n">
        <f aca="false">RANK(R59,R$2:R$161)</f>
        <v>19</v>
      </c>
    </row>
    <row r="60" customFormat="false" ht="18.75" hidden="false" customHeight="false" outlineLevel="0" collapsed="false">
      <c r="A60" s="4" t="n">
        <v>59</v>
      </c>
      <c r="B60" s="0" t="s">
        <v>57</v>
      </c>
      <c r="C60" s="0" t="n">
        <v>231</v>
      </c>
      <c r="D60" s="0" t="n">
        <v>190</v>
      </c>
      <c r="E60" s="0" t="n">
        <v>205</v>
      </c>
      <c r="F60" s="0" t="n">
        <v>189</v>
      </c>
      <c r="G60" s="0" t="n">
        <v>229</v>
      </c>
      <c r="H60" s="0" t="n">
        <v>225</v>
      </c>
      <c r="I60" s="0" t="n">
        <v>209</v>
      </c>
      <c r="J60" s="0" t="n">
        <f aca="false">SUM(C60:I60)</f>
        <v>1478</v>
      </c>
      <c r="K60" s="0" t="s">
        <v>18</v>
      </c>
      <c r="M60" s="0" t="n">
        <f aca="false">IF(K60="A",(E60+G60),IF(K60="B",(E60+G60),IF(K60="C",0.8*(E60+G60),0.66*(E60+G60))))</f>
        <v>434</v>
      </c>
      <c r="N60" s="0" t="n">
        <f aca="false">ROUND(M60+J60/4,0)</f>
        <v>804</v>
      </c>
      <c r="O60" s="0" t="n">
        <f aca="false">RANK(N60,$N$2:$N$161)</f>
        <v>21</v>
      </c>
      <c r="Q60" s="0" t="n">
        <f aca="false">IF($K60="A",($H60+$G60),IF($K60="B",($H60+$G60),IF($K60="C",0.8*($H60+$G60),0.66*($H60+$G60))))</f>
        <v>454</v>
      </c>
      <c r="R60" s="0" t="n">
        <f aca="false">ROUND(Q60+J60/4,0)</f>
        <v>824</v>
      </c>
      <c r="S60" s="0" t="n">
        <f aca="false">RANK(R60,R$2:R$161)</f>
        <v>3</v>
      </c>
    </row>
    <row r="61" customFormat="false" ht="18.75" hidden="false" customHeight="false" outlineLevel="0" collapsed="false">
      <c r="A61" s="6" t="n">
        <v>60</v>
      </c>
      <c r="B61" s="0" t="s">
        <v>58</v>
      </c>
      <c r="C61" s="0" t="n">
        <v>241</v>
      </c>
      <c r="D61" s="0" t="n">
        <v>188</v>
      </c>
      <c r="E61" s="0" t="n">
        <v>289</v>
      </c>
      <c r="F61" s="0" t="n">
        <v>185</v>
      </c>
      <c r="G61" s="0" t="n">
        <v>246</v>
      </c>
      <c r="H61" s="0" t="n">
        <v>187</v>
      </c>
      <c r="I61" s="0" t="n">
        <v>209</v>
      </c>
      <c r="J61" s="0" t="n">
        <f aca="false">SUM(C61:I61)</f>
        <v>1545</v>
      </c>
      <c r="K61" s="0" t="s">
        <v>18</v>
      </c>
      <c r="M61" s="0" t="n">
        <f aca="false">IF(K61="A",(E61+G61),IF(K61="B",(E61+G61),IF(K61="C",0.8*(E61+G61),0.66*(E61+G61))))</f>
        <v>535</v>
      </c>
      <c r="N61" s="0" t="n">
        <f aca="false">ROUND(M61+J61/4,0)</f>
        <v>921</v>
      </c>
      <c r="O61" s="0" t="n">
        <f aca="false">RANK(N61,$N$2:$N$161)</f>
        <v>3</v>
      </c>
      <c r="Q61" s="0" t="n">
        <f aca="false">IF($K61="A",($H61+$G61),IF($K61="B",($H61+$G61),IF($K61="C",0.8*($H61+$G61),0.66*($H61+$G61))))</f>
        <v>433</v>
      </c>
      <c r="R61" s="0" t="n">
        <f aca="false">ROUND(Q61+J61/4,0)</f>
        <v>819</v>
      </c>
      <c r="S61" s="0" t="n">
        <f aca="false">RANK(R61,R$2:R$161)</f>
        <v>4</v>
      </c>
    </row>
    <row r="62" customFormat="false" ht="18.75" hidden="false" customHeight="false" outlineLevel="0" collapsed="false">
      <c r="A62" s="7" t="n">
        <v>61</v>
      </c>
      <c r="B62" s="0" t="s">
        <v>36</v>
      </c>
      <c r="C62" s="0" t="n">
        <v>354</v>
      </c>
      <c r="D62" s="0" t="n">
        <v>125</v>
      </c>
      <c r="E62" s="0" t="n">
        <v>347</v>
      </c>
      <c r="F62" s="0" t="n">
        <v>184</v>
      </c>
      <c r="G62" s="0" t="n">
        <v>145</v>
      </c>
      <c r="H62" s="0" t="n">
        <v>128</v>
      </c>
      <c r="I62" s="0" t="n">
        <v>128</v>
      </c>
      <c r="J62" s="0" t="n">
        <f aca="false">SUM(C62:I62)</f>
        <v>1411</v>
      </c>
      <c r="K62" s="0" t="s">
        <v>15</v>
      </c>
      <c r="M62" s="0" t="n">
        <f aca="false">IF(K62="A",(E62+G62),IF(K62="B",(E62+G62),IF(K62="C",0.8*(E62+G62),0.66*(E62+G62))))</f>
        <v>393.6</v>
      </c>
      <c r="N62" s="0" t="n">
        <f aca="false">ROUND(M62+J62/4,0)</f>
        <v>746</v>
      </c>
      <c r="O62" s="0" t="n">
        <f aca="false">RANK(N62,$N$2:$N$161)</f>
        <v>71</v>
      </c>
      <c r="Q62" s="0" t="n">
        <f aca="false">IF($K62="A",($H62+$G62),IF($K62="B",($H62+$G62),IF($K62="C",0.8*($H62+$G62),0.66*($H62+$G62))))</f>
        <v>218.4</v>
      </c>
      <c r="R62" s="0" t="n">
        <f aca="false">ROUND(Q62+J62/4,0)</f>
        <v>571</v>
      </c>
      <c r="S62" s="0" t="n">
        <f aca="false">RANK(R62,R$2:R$161)</f>
        <v>152</v>
      </c>
    </row>
    <row r="63" customFormat="false" ht="18.75" hidden="false" customHeight="false" outlineLevel="0" collapsed="false">
      <c r="A63" s="6" t="n">
        <v>62</v>
      </c>
      <c r="B63" s="0" t="s">
        <v>83</v>
      </c>
      <c r="C63" s="0" t="n">
        <v>365</v>
      </c>
      <c r="D63" s="0" t="n">
        <v>242</v>
      </c>
      <c r="E63" s="0" t="n">
        <v>345</v>
      </c>
      <c r="F63" s="0" t="n">
        <v>193</v>
      </c>
      <c r="G63" s="0" t="n">
        <v>190</v>
      </c>
      <c r="H63" s="0" t="n">
        <v>196</v>
      </c>
      <c r="I63" s="0" t="n">
        <v>210</v>
      </c>
      <c r="J63" s="0" t="n">
        <f aca="false">SUM(C63:I63)</f>
        <v>1741</v>
      </c>
      <c r="K63" s="0" t="s">
        <v>15</v>
      </c>
      <c r="M63" s="0" t="n">
        <f aca="false">IF(K63="A",(E63+G63),IF(K63="B",(E63+G63),IF(K63="C",0.8*(E63+G63),0.66*(E63+G63))))</f>
        <v>428</v>
      </c>
      <c r="N63" s="0" t="n">
        <f aca="false">ROUND(M63+J63/4,0)</f>
        <v>863</v>
      </c>
      <c r="O63" s="0" t="n">
        <f aca="false">RANK(N63,$N$2:$N$161)</f>
        <v>8</v>
      </c>
      <c r="Q63" s="0" t="n">
        <f aca="false">IF($K63="A",($H63+$G63),IF($K63="B",($H63+$G63),IF($K63="C",0.8*($H63+$G63),0.66*($H63+$G63))))</f>
        <v>308.8</v>
      </c>
      <c r="R63" s="0" t="n">
        <f aca="false">ROUND(Q63+J63/4,0)</f>
        <v>744</v>
      </c>
      <c r="S63" s="0" t="n">
        <f aca="false">RANK(R63,R$2:R$161)</f>
        <v>45</v>
      </c>
    </row>
    <row r="64" customFormat="false" ht="18.75" hidden="false" customHeight="false" outlineLevel="0" collapsed="false">
      <c r="A64" s="7" t="n">
        <v>63</v>
      </c>
      <c r="B64" s="0" t="s">
        <v>103</v>
      </c>
      <c r="C64" s="0" t="n">
        <v>228</v>
      </c>
      <c r="D64" s="0" t="n">
        <v>134</v>
      </c>
      <c r="E64" s="0" t="n">
        <v>204</v>
      </c>
      <c r="F64" s="0" t="n">
        <v>206</v>
      </c>
      <c r="G64" s="0" t="n">
        <v>206</v>
      </c>
      <c r="H64" s="0" t="n">
        <v>169</v>
      </c>
      <c r="I64" s="0" t="n">
        <v>179</v>
      </c>
      <c r="J64" s="0" t="n">
        <f aca="false">SUM(C64:I64)</f>
        <v>1326</v>
      </c>
      <c r="K64" s="0" t="s">
        <v>18</v>
      </c>
      <c r="M64" s="0" t="n">
        <f aca="false">IF(K64="A",(E64+G64),IF(K64="B",(E64+G64),IF(K64="C",0.8*(E64+G64),0.66*(E64+G64))))</f>
        <v>410</v>
      </c>
      <c r="N64" s="0" t="n">
        <f aca="false">ROUND(M64+J64/4,0)</f>
        <v>742</v>
      </c>
      <c r="O64" s="0" t="n">
        <f aca="false">RANK(N64,$N$2:$N$161)</f>
        <v>73</v>
      </c>
      <c r="Q64" s="0" t="n">
        <f aca="false">IF($K64="A",($H64+$G64),IF($K64="B",($H64+$G64),IF($K64="C",0.8*($H64+$G64),0.66*($H64+$G64))))</f>
        <v>375</v>
      </c>
      <c r="R64" s="0" t="n">
        <f aca="false">ROUND(Q64+J64/4,0)</f>
        <v>707</v>
      </c>
      <c r="S64" s="0" t="n">
        <f aca="false">RANK(R64,R$2:R$161)</f>
        <v>81</v>
      </c>
    </row>
    <row r="65" customFormat="false" ht="18.75" hidden="false" customHeight="false" outlineLevel="0" collapsed="false">
      <c r="A65" s="9" t="n">
        <v>64</v>
      </c>
      <c r="B65" s="0" t="s">
        <v>102</v>
      </c>
      <c r="C65" s="0" t="n">
        <v>219</v>
      </c>
      <c r="D65" s="0" t="n">
        <v>164</v>
      </c>
      <c r="E65" s="0" t="n">
        <v>195</v>
      </c>
      <c r="F65" s="0" t="n">
        <v>196</v>
      </c>
      <c r="G65" s="0" t="n">
        <v>216</v>
      </c>
      <c r="H65" s="0" t="n">
        <v>188</v>
      </c>
      <c r="I65" s="0" t="n">
        <v>178</v>
      </c>
      <c r="J65" s="0" t="n">
        <f aca="false">SUM(C65:I65)</f>
        <v>1356</v>
      </c>
      <c r="K65" s="0" t="s">
        <v>18</v>
      </c>
      <c r="M65" s="0" t="n">
        <f aca="false">IF(K65="A",(E65+G65),IF(K65="B",(E65+G65),IF(K65="C",0.8*(E65+G65),0.66*(E65+G65))))</f>
        <v>411</v>
      </c>
      <c r="N65" s="0" t="n">
        <f aca="false">ROUND(M65+J65/4,0)</f>
        <v>750</v>
      </c>
      <c r="O65" s="0" t="n">
        <f aca="false">RANK(N65,$N$2:$N$161)</f>
        <v>63</v>
      </c>
      <c r="Q65" s="0" t="n">
        <f aca="false">IF($K65="A",($H65+$G65),IF($K65="B",($H65+$G65),IF($K65="C",0.8*($H65+$G65),0.66*($H65+$G65))))</f>
        <v>404</v>
      </c>
      <c r="R65" s="0" t="n">
        <f aca="false">ROUND(Q65+J65/4,0)</f>
        <v>743</v>
      </c>
      <c r="S65" s="0" t="n">
        <f aca="false">RANK(R65,R$2:R$161)</f>
        <v>47</v>
      </c>
    </row>
    <row r="66" customFormat="false" ht="18.75" hidden="false" customHeight="false" outlineLevel="0" collapsed="false">
      <c r="A66" s="9" t="n">
        <v>65</v>
      </c>
      <c r="B66" s="0" t="s">
        <v>174</v>
      </c>
      <c r="C66" s="0" t="n">
        <v>219</v>
      </c>
      <c r="D66" s="0" t="n">
        <v>182</v>
      </c>
      <c r="E66" s="0" t="n">
        <v>195</v>
      </c>
      <c r="F66" s="0" t="n">
        <v>186</v>
      </c>
      <c r="G66" s="0" t="n">
        <v>216</v>
      </c>
      <c r="H66" s="0" t="n">
        <v>187</v>
      </c>
      <c r="I66" s="0" t="n">
        <v>187</v>
      </c>
      <c r="J66" s="0" t="n">
        <f aca="false">SUM(C66:I66)</f>
        <v>1372</v>
      </c>
      <c r="K66" s="0" t="s">
        <v>18</v>
      </c>
      <c r="M66" s="0" t="n">
        <f aca="false">IF(K66="A",(E66+G66),IF(K66="B",(E66+G66),IF(K66="C",0.8*(E66+G66),0.66*(E66+G66))))</f>
        <v>411</v>
      </c>
      <c r="N66" s="0" t="n">
        <f aca="false">ROUND(M66+J66/4,0)</f>
        <v>754</v>
      </c>
      <c r="O66" s="0" t="n">
        <f aca="false">RANK(N66,$N$2:$N$161)</f>
        <v>60</v>
      </c>
      <c r="Q66" s="0" t="n">
        <f aca="false">IF($K66="A",($H66+$G66),IF($K66="B",($H66+$G66),IF($K66="C",0.8*($H66+$G66),0.66*($H66+$G66))))</f>
        <v>403</v>
      </c>
      <c r="R66" s="0" t="n">
        <f aca="false">ROUND(Q66+J66/4,0)</f>
        <v>746</v>
      </c>
      <c r="S66" s="0" t="n">
        <f aca="false">RANK(R66,R$2:R$161)</f>
        <v>43</v>
      </c>
    </row>
    <row r="67" customFormat="false" ht="18.75" hidden="false" customHeight="false" outlineLevel="0" collapsed="false">
      <c r="A67" s="5" t="n">
        <v>66</v>
      </c>
      <c r="B67" s="0" t="s">
        <v>112</v>
      </c>
      <c r="C67" s="0" t="n">
        <v>269</v>
      </c>
      <c r="D67" s="0" t="n">
        <v>132</v>
      </c>
      <c r="E67" s="0" t="n">
        <v>218</v>
      </c>
      <c r="F67" s="0" t="n">
        <v>232</v>
      </c>
      <c r="G67" s="0" t="n">
        <v>117</v>
      </c>
      <c r="H67" s="0" t="n">
        <v>139</v>
      </c>
      <c r="I67" s="0" t="n">
        <v>159</v>
      </c>
      <c r="J67" s="0" t="n">
        <f aca="false">SUM(C67:I67)</f>
        <v>1266</v>
      </c>
      <c r="K67" s="0" t="s">
        <v>18</v>
      </c>
      <c r="M67" s="0" t="n">
        <f aca="false">IF(K67="A",(E67+G67),IF(K67="B",(E67+G67),IF(K67="C",0.8*(E67+G67),0.66*(E67+G67))))</f>
        <v>335</v>
      </c>
      <c r="N67" s="0" t="n">
        <f aca="false">ROUND(M67+J67/4,0)</f>
        <v>652</v>
      </c>
      <c r="O67" s="0" t="n">
        <f aca="false">RANK(N67,$N$2:$N$161)</f>
        <v>138</v>
      </c>
      <c r="Q67" s="0" t="n">
        <f aca="false">IF($K67="A",($H67+$G67),IF($K67="B",($H67+$G67),IF($K67="C",0.8*($H67+$G67),0.66*($H67+$G67))))</f>
        <v>256</v>
      </c>
      <c r="R67" s="0" t="n">
        <f aca="false">ROUND(Q67+J67/4,0)</f>
        <v>573</v>
      </c>
      <c r="S67" s="0" t="n">
        <f aca="false">RANK(R67,R$2:R$161)</f>
        <v>149</v>
      </c>
    </row>
    <row r="68" customFormat="false" ht="18.75" hidden="false" customHeight="false" outlineLevel="0" collapsed="false">
      <c r="A68" s="5" t="n">
        <v>67</v>
      </c>
      <c r="B68" s="0" t="s">
        <v>71</v>
      </c>
      <c r="C68" s="0" t="n">
        <v>265</v>
      </c>
      <c r="D68" s="0" t="n">
        <v>136</v>
      </c>
      <c r="E68" s="0" t="n">
        <v>223</v>
      </c>
      <c r="F68" s="0" t="n">
        <v>230</v>
      </c>
      <c r="G68" s="0" t="n">
        <v>126</v>
      </c>
      <c r="H68" s="0" t="n">
        <v>134</v>
      </c>
      <c r="I68" s="0" t="n">
        <v>163</v>
      </c>
      <c r="J68" s="0" t="n">
        <f aca="false">SUM(C68:I68)</f>
        <v>1277</v>
      </c>
      <c r="K68" s="0" t="s">
        <v>18</v>
      </c>
      <c r="M68" s="0" t="n">
        <f aca="false">IF(K68="A",(E68+G68),IF(K68="B",(E68+G68),IF(K68="C",0.8*(E68+G68),0.66*(E68+G68))))</f>
        <v>349</v>
      </c>
      <c r="N68" s="0" t="n">
        <f aca="false">ROUND(M68+J68/4,0)</f>
        <v>668</v>
      </c>
      <c r="O68" s="0" t="n">
        <f aca="false">RANK(N68,$N$2:$N$161)</f>
        <v>129</v>
      </c>
      <c r="Q68" s="0" t="n">
        <f aca="false">IF($K68="A",($H68+$G68),IF($K68="B",($H68+$G68),IF($K68="C",0.8*($H68+$G68),0.66*($H68+$G68))))</f>
        <v>260</v>
      </c>
      <c r="R68" s="0" t="n">
        <f aca="false">ROUND(Q68+J68/4,0)</f>
        <v>579</v>
      </c>
      <c r="S68" s="0" t="n">
        <f aca="false">RANK(R68,R$2:R$161)</f>
        <v>147</v>
      </c>
    </row>
    <row r="69" customFormat="false" ht="18.75" hidden="false" customHeight="false" outlineLevel="0" collapsed="false">
      <c r="A69" s="5" t="n">
        <v>68</v>
      </c>
      <c r="B69" s="0" t="s">
        <v>14</v>
      </c>
      <c r="C69" s="0" t="n">
        <v>284</v>
      </c>
      <c r="D69" s="0" t="n">
        <v>134</v>
      </c>
      <c r="E69" s="0" t="n">
        <v>237</v>
      </c>
      <c r="F69" s="0" t="n">
        <v>232</v>
      </c>
      <c r="G69" s="0" t="n">
        <v>131</v>
      </c>
      <c r="H69" s="0" t="n">
        <v>144</v>
      </c>
      <c r="I69" s="0" t="n">
        <v>163</v>
      </c>
      <c r="J69" s="0" t="n">
        <f aca="false">SUM(C69:I69)</f>
        <v>1325</v>
      </c>
      <c r="K69" s="0" t="s">
        <v>15</v>
      </c>
      <c r="M69" s="0" t="n">
        <f aca="false">IF(K69="A",(E69+G69),IF(K69="B",(E69+G69),IF(K69="C",0.8*(E69+G69),0.66*(E69+G69))))</f>
        <v>294.4</v>
      </c>
      <c r="N69" s="0" t="n">
        <f aca="false">ROUND(M69+J69/4,0)</f>
        <v>626</v>
      </c>
      <c r="O69" s="0" t="n">
        <f aca="false">RANK(N69,$N$2:$N$161)</f>
        <v>148</v>
      </c>
      <c r="Q69" s="0" t="n">
        <f aca="false">IF($K69="A",($H69+$G69),IF($K69="B",($H69+$G69),IF($K69="C",0.8*($H69+$G69),0.66*($H69+$G69))))</f>
        <v>220</v>
      </c>
      <c r="R69" s="0" t="n">
        <f aca="false">ROUND(Q69+J69/4,0)</f>
        <v>551</v>
      </c>
      <c r="S69" s="0" t="n">
        <f aca="false">RANK(R69,R$2:R$161)</f>
        <v>159</v>
      </c>
    </row>
    <row r="70" customFormat="false" ht="18.75" hidden="false" customHeight="false" outlineLevel="0" collapsed="false">
      <c r="A70" s="5" t="n">
        <v>69</v>
      </c>
      <c r="B70" s="0" t="s">
        <v>72</v>
      </c>
      <c r="C70" s="0" t="n">
        <v>280</v>
      </c>
      <c r="D70" s="0" t="n">
        <v>143</v>
      </c>
      <c r="E70" s="0" t="n">
        <v>242</v>
      </c>
      <c r="F70" s="0" t="n">
        <v>222</v>
      </c>
      <c r="G70" s="0" t="n">
        <v>145</v>
      </c>
      <c r="H70" s="0" t="n">
        <v>139</v>
      </c>
      <c r="I70" s="0" t="n">
        <v>158</v>
      </c>
      <c r="J70" s="0" t="n">
        <f aca="false">SUM(C70:I70)</f>
        <v>1329</v>
      </c>
      <c r="K70" s="0" t="s">
        <v>15</v>
      </c>
      <c r="M70" s="0" t="n">
        <f aca="false">IF(K70="A",(E70+G70),IF(K70="B",(E70+G70),IF(K70="C",0.8*(E70+G70),0.66*(E70+G70))))</f>
        <v>309.6</v>
      </c>
      <c r="N70" s="0" t="n">
        <f aca="false">ROUND(M70+J70/4,0)</f>
        <v>642</v>
      </c>
      <c r="O70" s="0" t="n">
        <f aca="false">RANK(N70,$N$2:$N$161)</f>
        <v>143</v>
      </c>
      <c r="Q70" s="0" t="n">
        <f aca="false">IF($K70="A",($H70+$G70),IF($K70="B",($H70+$G70),IF($K70="C",0.8*($H70+$G70),0.66*($H70+$G70))))</f>
        <v>227.2</v>
      </c>
      <c r="R70" s="0" t="n">
        <f aca="false">ROUND(Q70+J70/4,0)</f>
        <v>559</v>
      </c>
      <c r="S70" s="0" t="n">
        <f aca="false">RANK(R70,R$2:R$161)</f>
        <v>157</v>
      </c>
    </row>
    <row r="71" customFormat="false" ht="18.75" hidden="false" customHeight="false" outlineLevel="0" collapsed="false">
      <c r="A71" s="9" t="n">
        <v>70</v>
      </c>
      <c r="B71" s="0" t="s">
        <v>39</v>
      </c>
      <c r="C71" s="0" t="n">
        <v>303</v>
      </c>
      <c r="D71" s="0" t="n">
        <v>145</v>
      </c>
      <c r="E71" s="0" t="n">
        <v>310</v>
      </c>
      <c r="F71" s="0" t="n">
        <v>214</v>
      </c>
      <c r="G71" s="0" t="n">
        <v>175</v>
      </c>
      <c r="H71" s="0" t="n">
        <v>149</v>
      </c>
      <c r="I71" s="0" t="n">
        <v>169</v>
      </c>
      <c r="J71" s="0" t="n">
        <f aca="false">SUM(C71:I71)</f>
        <v>1465</v>
      </c>
      <c r="K71" s="0" t="s">
        <v>15</v>
      </c>
      <c r="M71" s="0" t="n">
        <f aca="false">IF(K71="A",(E71+G71),IF(K71="B",(E71+G71),IF(K71="C",0.8*(E71+G71),0.66*(E71+G71))))</f>
        <v>388</v>
      </c>
      <c r="N71" s="0" t="n">
        <f aca="false">ROUND(M71+J71/4,0)</f>
        <v>754</v>
      </c>
      <c r="O71" s="0" t="n">
        <f aca="false">RANK(N71,$N$2:$N$161)</f>
        <v>60</v>
      </c>
      <c r="Q71" s="0" t="n">
        <f aca="false">IF($K71="A",($H71+$G71),IF($K71="B",($H71+$G71),IF($K71="C",0.8*($H71+$G71),0.66*($H71+$G71))))</f>
        <v>259.2</v>
      </c>
      <c r="R71" s="0" t="n">
        <f aca="false">ROUND(Q71+J71/4,0)</f>
        <v>625</v>
      </c>
      <c r="S71" s="0" t="n">
        <f aca="false">RANK(R71,R$2:R$161)</f>
        <v>129</v>
      </c>
    </row>
    <row r="72" customFormat="false" ht="18.75" hidden="false" customHeight="false" outlineLevel="0" collapsed="false">
      <c r="A72" s="3" t="n">
        <v>71</v>
      </c>
      <c r="B72" s="0" t="s">
        <v>122</v>
      </c>
      <c r="C72" s="0" t="n">
        <v>327</v>
      </c>
      <c r="D72" s="0" t="n">
        <v>193</v>
      </c>
      <c r="E72" s="0" t="n">
        <v>322</v>
      </c>
      <c r="F72" s="0" t="n">
        <v>247</v>
      </c>
      <c r="G72" s="0" t="n">
        <v>184</v>
      </c>
      <c r="H72" s="0" t="n">
        <v>168</v>
      </c>
      <c r="I72" s="0" t="n">
        <v>158</v>
      </c>
      <c r="J72" s="0" t="n">
        <f aca="false">SUM(C72:I72)</f>
        <v>1599</v>
      </c>
      <c r="K72" s="0" t="s">
        <v>15</v>
      </c>
      <c r="M72" s="0" t="n">
        <f aca="false">IF(K72="A",(E72+G72),IF(K72="B",(E72+G72),IF(K72="C",0.8*(E72+G72),0.66*(E72+G72))))</f>
        <v>404.8</v>
      </c>
      <c r="N72" s="0" t="n">
        <f aca="false">ROUND(M72+J72/4,0)</f>
        <v>805</v>
      </c>
      <c r="O72" s="0" t="n">
        <f aca="false">RANK(N72,$N$2:$N$161)</f>
        <v>20</v>
      </c>
      <c r="Q72" s="0" t="n">
        <f aca="false">IF($K72="A",($H72+$G72),IF($K72="B",($H72+$G72),IF($K72="C",0.8*($H72+$G72),0.66*($H72+$G72))))</f>
        <v>281.6</v>
      </c>
      <c r="R72" s="0" t="n">
        <f aca="false">ROUND(Q72+J72/4,0)</f>
        <v>681</v>
      </c>
      <c r="S72" s="0" t="n">
        <f aca="false">RANK(R72,R$2:R$161)</f>
        <v>98</v>
      </c>
    </row>
    <row r="73" customFormat="false" ht="18.75" hidden="false" customHeight="false" outlineLevel="0" collapsed="false">
      <c r="A73" s="7" t="n">
        <v>72</v>
      </c>
      <c r="B73" s="0" t="s">
        <v>161</v>
      </c>
      <c r="C73" s="0" t="n">
        <v>225</v>
      </c>
      <c r="D73" s="0" t="n">
        <v>239</v>
      </c>
      <c r="E73" s="0" t="n">
        <v>227</v>
      </c>
      <c r="F73" s="0" t="n">
        <v>198</v>
      </c>
      <c r="G73" s="0" t="n">
        <v>208</v>
      </c>
      <c r="H73" s="0" t="n">
        <v>222</v>
      </c>
      <c r="I73" s="0" t="n">
        <v>250</v>
      </c>
      <c r="J73" s="0" t="n">
        <f aca="false">SUM(C73:I73)</f>
        <v>1569</v>
      </c>
      <c r="K73" s="0" t="s">
        <v>15</v>
      </c>
      <c r="M73" s="0" t="n">
        <f aca="false">IF(K73="A",(E73+G73),IF(K73="B",(E73+G73),IF(K73="C",0.8*(E73+G73),0.66*(E73+G73))))</f>
        <v>348</v>
      </c>
      <c r="N73" s="0" t="n">
        <f aca="false">ROUND(M73+J73/4,0)</f>
        <v>740</v>
      </c>
      <c r="O73" s="0" t="n">
        <f aca="false">RANK(N73,$N$2:$N$161)</f>
        <v>77</v>
      </c>
      <c r="Q73" s="0" t="n">
        <f aca="false">IF($K73="A",($H73+$G73),IF($K73="B",($H73+$G73),IF($K73="C",0.8*($H73+$G73),0.66*($H73+$G73))))</f>
        <v>344</v>
      </c>
      <c r="R73" s="0" t="n">
        <f aca="false">ROUND(Q73+J73/4,0)</f>
        <v>736</v>
      </c>
      <c r="S73" s="0" t="n">
        <f aca="false">RANK(R73,R$2:R$161)</f>
        <v>52</v>
      </c>
    </row>
    <row r="74" customFormat="false" ht="18.75" hidden="false" customHeight="false" outlineLevel="0" collapsed="false">
      <c r="A74" s="9" t="n">
        <v>73</v>
      </c>
      <c r="B74" s="0" t="s">
        <v>91</v>
      </c>
      <c r="C74" s="0" t="n">
        <v>220</v>
      </c>
      <c r="D74" s="0" t="n">
        <v>191</v>
      </c>
      <c r="E74" s="0" t="n">
        <v>166</v>
      </c>
      <c r="F74" s="0" t="n">
        <v>167</v>
      </c>
      <c r="G74" s="0" t="n">
        <v>235</v>
      </c>
      <c r="H74" s="0" t="n">
        <v>218</v>
      </c>
      <c r="I74" s="0" t="n">
        <v>225</v>
      </c>
      <c r="J74" s="0" t="n">
        <f aca="false">SUM(C74:I74)</f>
        <v>1422</v>
      </c>
      <c r="K74" s="0" t="s">
        <v>18</v>
      </c>
      <c r="M74" s="0" t="n">
        <f aca="false">IF(K74="A",(E74+G74),IF(K74="B",(E74+G74),IF(K74="C",0.8*(E74+G74),0.66*(E74+G74))))</f>
        <v>401</v>
      </c>
      <c r="N74" s="0" t="n">
        <f aca="false">ROUND(M74+J74/4,0)</f>
        <v>757</v>
      </c>
      <c r="O74" s="0" t="n">
        <f aca="false">RANK(N74,$N$2:$N$161)</f>
        <v>58</v>
      </c>
      <c r="Q74" s="0" t="n">
        <f aca="false">IF($K74="A",($H74+$G74),IF($K74="B",($H74+$G74),IF($K74="C",0.8*($H74+$G74),0.66*($H74+$G74))))</f>
        <v>453</v>
      </c>
      <c r="R74" s="0" t="n">
        <f aca="false">ROUND(Q74+J74/4,0)</f>
        <v>809</v>
      </c>
      <c r="S74" s="0" t="n">
        <f aca="false">RANK(R74,R$2:R$161)</f>
        <v>8</v>
      </c>
    </row>
    <row r="75" customFormat="false" ht="18.75" hidden="false" customHeight="false" outlineLevel="0" collapsed="false">
      <c r="A75" s="8" t="n">
        <v>74</v>
      </c>
      <c r="B75" s="0" t="s">
        <v>69</v>
      </c>
      <c r="C75" s="0" t="n">
        <v>247</v>
      </c>
      <c r="D75" s="0" t="n">
        <v>161</v>
      </c>
      <c r="E75" s="0" t="n">
        <v>226</v>
      </c>
      <c r="F75" s="0" t="n">
        <v>185</v>
      </c>
      <c r="G75" s="0" t="n">
        <v>206</v>
      </c>
      <c r="H75" s="0" t="n">
        <v>178</v>
      </c>
      <c r="I75" s="0" t="n">
        <v>188</v>
      </c>
      <c r="J75" s="0" t="n">
        <f aca="false">SUM(C75:I75)</f>
        <v>1391</v>
      </c>
      <c r="K75" s="0" t="s">
        <v>18</v>
      </c>
      <c r="M75" s="0" t="n">
        <f aca="false">IF(K75="A",(E75+G75),IF(K75="B",(E75+G75),IF(K75="C",0.8*(E75+G75),0.66*(E75+G75))))</f>
        <v>432</v>
      </c>
      <c r="N75" s="0" t="n">
        <f aca="false">ROUND(M75+J75/4,0)</f>
        <v>780</v>
      </c>
      <c r="O75" s="0" t="n">
        <f aca="false">RANK(N75,$N$2:$N$161)</f>
        <v>38</v>
      </c>
      <c r="Q75" s="0" t="n">
        <f aca="false">IF($K75="A",($H75+$G75),IF($K75="B",($H75+$G75),IF($K75="C",0.8*($H75+$G75),0.66*($H75+$G75))))</f>
        <v>384</v>
      </c>
      <c r="R75" s="0" t="n">
        <f aca="false">ROUND(Q75+J75/4,0)</f>
        <v>732</v>
      </c>
      <c r="S75" s="0" t="n">
        <f aca="false">RANK(R75,R$2:R$161)</f>
        <v>60</v>
      </c>
    </row>
    <row r="76" customFormat="false" ht="18.75" hidden="false" customHeight="false" outlineLevel="0" collapsed="false">
      <c r="A76" s="5" t="n">
        <v>75</v>
      </c>
      <c r="B76" s="0" t="s">
        <v>175</v>
      </c>
      <c r="C76" s="0" t="n">
        <v>257</v>
      </c>
      <c r="D76" s="0" t="n">
        <v>222</v>
      </c>
      <c r="E76" s="0" t="n">
        <v>166</v>
      </c>
      <c r="F76" s="0" t="n">
        <v>196</v>
      </c>
      <c r="G76" s="0" t="n">
        <v>156</v>
      </c>
      <c r="H76" s="0" t="n">
        <v>248</v>
      </c>
      <c r="I76" s="0" t="n">
        <v>189</v>
      </c>
      <c r="J76" s="0" t="n">
        <f aca="false">SUM(C76:I76)</f>
        <v>1434</v>
      </c>
      <c r="K76" s="0" t="s">
        <v>15</v>
      </c>
      <c r="M76" s="0" t="n">
        <f aca="false">IF(K76="A",(E76+G76),IF(K76="B",(E76+G76),IF(K76="C",0.8*(E76+G76),0.66*(E76+G76))))</f>
        <v>257.6</v>
      </c>
      <c r="N76" s="0" t="n">
        <f aca="false">ROUND(M76+J76/4,0)</f>
        <v>616</v>
      </c>
      <c r="O76" s="0" t="n">
        <f aca="false">RANK(N76,$N$2:$N$161)</f>
        <v>150</v>
      </c>
      <c r="Q76" s="0" t="n">
        <f aca="false">IF($K76="A",($H76+$G76),IF($K76="B",($H76+$G76),IF($K76="C",0.8*($H76+$G76),0.66*($H76+$G76))))</f>
        <v>323.2</v>
      </c>
      <c r="R76" s="0" t="n">
        <f aca="false">ROUND(Q76+J76/4,0)</f>
        <v>682</v>
      </c>
      <c r="S76" s="0" t="n">
        <f aca="false">RANK(R76,R$2:R$161)</f>
        <v>96</v>
      </c>
    </row>
    <row r="77" customFormat="false" ht="18.75" hidden="false" customHeight="false" outlineLevel="0" collapsed="false">
      <c r="A77" s="5" t="n">
        <v>76</v>
      </c>
      <c r="B77" s="0" t="s">
        <v>173</v>
      </c>
      <c r="C77" s="0" t="n">
        <v>200</v>
      </c>
      <c r="D77" s="0" t="n">
        <v>241</v>
      </c>
      <c r="E77" s="0" t="n">
        <v>146</v>
      </c>
      <c r="F77" s="0" t="n">
        <v>177</v>
      </c>
      <c r="G77" s="0" t="n">
        <v>196</v>
      </c>
      <c r="H77" s="0" t="n">
        <v>238</v>
      </c>
      <c r="I77" s="0" t="n">
        <v>198</v>
      </c>
      <c r="J77" s="0" t="n">
        <f aca="false">SUM(C77:I77)</f>
        <v>1396</v>
      </c>
      <c r="K77" s="0" t="s">
        <v>18</v>
      </c>
      <c r="M77" s="0" t="n">
        <f aca="false">IF(K77="A",(E77+G77),IF(K77="B",(E77+G77),IF(K77="C",0.8*(E77+G77),0.66*(E77+G77))))</f>
        <v>342</v>
      </c>
      <c r="N77" s="0" t="n">
        <f aca="false">ROUND(M77+J77/4,0)</f>
        <v>691</v>
      </c>
      <c r="O77" s="0" t="n">
        <f aca="false">RANK(N77,$N$2:$N$161)</f>
        <v>120</v>
      </c>
      <c r="Q77" s="0" t="n">
        <f aca="false">IF($K77="A",($H77+$G77),IF($K77="B",($H77+$G77),IF($K77="C",0.8*($H77+$G77),0.66*($H77+$G77))))</f>
        <v>434</v>
      </c>
      <c r="R77" s="0" t="n">
        <f aca="false">ROUND(Q77+J77/4,0)</f>
        <v>783</v>
      </c>
      <c r="S77" s="0" t="n">
        <f aca="false">RANK(R77,R$2:R$161)</f>
        <v>21</v>
      </c>
    </row>
    <row r="78" customFormat="false" ht="18.75" hidden="false" customHeight="false" outlineLevel="0" collapsed="false">
      <c r="A78" s="5" t="n">
        <v>77</v>
      </c>
      <c r="B78" s="0" t="s">
        <v>70</v>
      </c>
      <c r="C78" s="0" t="n">
        <v>211</v>
      </c>
      <c r="D78" s="0" t="n">
        <v>232</v>
      </c>
      <c r="E78" s="0" t="n">
        <v>156</v>
      </c>
      <c r="F78" s="0" t="n">
        <v>168</v>
      </c>
      <c r="G78" s="0" t="n">
        <v>167</v>
      </c>
      <c r="H78" s="0" t="n">
        <v>239</v>
      </c>
      <c r="I78" s="0" t="n">
        <v>228</v>
      </c>
      <c r="J78" s="0" t="n">
        <f aca="false">SUM(C78:I78)</f>
        <v>1401</v>
      </c>
      <c r="K78" s="0" t="s">
        <v>18</v>
      </c>
      <c r="M78" s="0" t="n">
        <f aca="false">IF(K78="A",(E78+G78),IF(K78="B",(E78+G78),IF(K78="C",0.8*(E78+G78),0.66*(E78+G78))))</f>
        <v>323</v>
      </c>
      <c r="N78" s="0" t="n">
        <f aca="false">ROUND(M78+J78/4,0)</f>
        <v>673</v>
      </c>
      <c r="O78" s="0" t="n">
        <f aca="false">RANK(N78,$N$2:$N$161)</f>
        <v>127</v>
      </c>
      <c r="Q78" s="0" t="n">
        <f aca="false">IF($K78="A",($H78+$G78),IF($K78="B",($H78+$G78),IF($K78="C",0.8*($H78+$G78),0.66*($H78+$G78))))</f>
        <v>406</v>
      </c>
      <c r="R78" s="0" t="n">
        <f aca="false">ROUND(Q78+J78/4,0)</f>
        <v>756</v>
      </c>
      <c r="S78" s="0" t="n">
        <f aca="false">RANK(R78,R$2:R$161)</f>
        <v>38</v>
      </c>
    </row>
    <row r="79" customFormat="false" ht="18.75" hidden="false" customHeight="false" outlineLevel="0" collapsed="false">
      <c r="A79" s="7" t="n">
        <v>78</v>
      </c>
      <c r="B79" s="0" t="s">
        <v>125</v>
      </c>
      <c r="C79" s="0" t="n">
        <v>225</v>
      </c>
      <c r="D79" s="0" t="n">
        <v>237</v>
      </c>
      <c r="E79" s="0" t="n">
        <v>185</v>
      </c>
      <c r="F79" s="0" t="n">
        <v>162</v>
      </c>
      <c r="G79" s="0" t="n">
        <v>176</v>
      </c>
      <c r="H79" s="0" t="n">
        <v>228</v>
      </c>
      <c r="I79" s="0" t="n">
        <v>209</v>
      </c>
      <c r="J79" s="0" t="n">
        <f aca="false">SUM(C79:I79)</f>
        <v>1422</v>
      </c>
      <c r="K79" s="0" t="s">
        <v>18</v>
      </c>
      <c r="M79" s="0" t="n">
        <f aca="false">IF(K79="A",(E79+G79),IF(K79="B",(E79+G79),IF(K79="C",0.8*(E79+G79),0.66*(E79+G79))))</f>
        <v>361</v>
      </c>
      <c r="N79" s="0" t="n">
        <f aca="false">ROUND(M79+J79/4,0)</f>
        <v>717</v>
      </c>
      <c r="O79" s="0" t="n">
        <f aca="false">RANK(N79,$N$2:$N$161)</f>
        <v>94</v>
      </c>
      <c r="Q79" s="0" t="n">
        <f aca="false">IF($K79="A",($H79+$G79),IF($K79="B",($H79+$G79),IF($K79="C",0.8*($H79+$G79),0.66*($H79+$G79))))</f>
        <v>404</v>
      </c>
      <c r="R79" s="0" t="n">
        <f aca="false">ROUND(Q79+J79/4,0)</f>
        <v>760</v>
      </c>
      <c r="S79" s="0" t="n">
        <f aca="false">RANK(R79,R$2:R$161)</f>
        <v>36</v>
      </c>
    </row>
    <row r="80" customFormat="false" ht="18.75" hidden="false" customHeight="false" outlineLevel="0" collapsed="false">
      <c r="A80" s="5" t="n">
        <v>79</v>
      </c>
      <c r="B80" s="0" t="s">
        <v>169</v>
      </c>
      <c r="C80" s="0" t="n">
        <v>311</v>
      </c>
      <c r="D80" s="0" t="n">
        <v>277</v>
      </c>
      <c r="E80" s="0" t="n">
        <v>165</v>
      </c>
      <c r="F80" s="0" t="n">
        <v>190</v>
      </c>
      <c r="G80" s="0" t="n">
        <v>176</v>
      </c>
      <c r="H80" s="0" t="n">
        <v>235</v>
      </c>
      <c r="I80" s="0" t="n">
        <v>202</v>
      </c>
      <c r="J80" s="0" t="n">
        <f aca="false">SUM(C80:I80)</f>
        <v>1556</v>
      </c>
      <c r="K80" s="0" t="s">
        <v>15</v>
      </c>
      <c r="M80" s="0" t="n">
        <f aca="false">IF(K80="A",(E80+G80),IF(K80="B",(E80+G80),IF(K80="C",0.8*(E80+G80),0.66*(E80+G80))))</f>
        <v>272.8</v>
      </c>
      <c r="N80" s="0" t="n">
        <f aca="false">ROUND(M80+J80/4,0)</f>
        <v>662</v>
      </c>
      <c r="O80" s="0" t="n">
        <f aca="false">RANK(N80,$N$2:$N$161)</f>
        <v>133</v>
      </c>
      <c r="Q80" s="0" t="n">
        <f aca="false">IF($K80="A",($H80+$G80),IF($K80="B",($H80+$G80),IF($K80="C",0.8*($H80+$G80),0.66*($H80+$G80))))</f>
        <v>328.8</v>
      </c>
      <c r="R80" s="0" t="n">
        <f aca="false">ROUND(Q80+J80/4,0)</f>
        <v>718</v>
      </c>
      <c r="S80" s="0" t="n">
        <f aca="false">RANK(R80,R$2:R$161)</f>
        <v>74</v>
      </c>
    </row>
    <row r="81" customFormat="false" ht="18.75" hidden="false" customHeight="false" outlineLevel="0" collapsed="false">
      <c r="A81" s="5" t="n">
        <v>80</v>
      </c>
      <c r="B81" s="0" t="s">
        <v>145</v>
      </c>
      <c r="C81" s="0" t="n">
        <v>343</v>
      </c>
      <c r="D81" s="0" t="n">
        <v>295</v>
      </c>
      <c r="E81" s="0" t="n">
        <v>176</v>
      </c>
      <c r="F81" s="0" t="n">
        <v>175</v>
      </c>
      <c r="G81" s="0" t="n">
        <v>139</v>
      </c>
      <c r="H81" s="0" t="n">
        <v>222</v>
      </c>
      <c r="I81" s="0" t="n">
        <v>210</v>
      </c>
      <c r="J81" s="0" t="n">
        <f aca="false">SUM(C81:I81)</f>
        <v>1560</v>
      </c>
      <c r="K81" s="0" t="s">
        <v>31</v>
      </c>
      <c r="M81" s="0" t="n">
        <f aca="false">IF(K81="A",(E81+G81),IF(K81="B",(E81+G81),IF(K81="C",0.8*(E81+G81),0.66*(E81+G81))))</f>
        <v>207.9</v>
      </c>
      <c r="N81" s="0" t="n">
        <f aca="false">ROUND(M81+J81/4,0)</f>
        <v>598</v>
      </c>
      <c r="O81" s="0" t="n">
        <f aca="false">RANK(N81,$N$2:$N$161)</f>
        <v>156</v>
      </c>
      <c r="Q81" s="0" t="n">
        <f aca="false">IF($K81="A",($H81+$G81),IF($K81="B",($H81+$G81),IF($K81="C",0.8*($H81+$G81),0.66*($H81+$G81))))</f>
        <v>238.26</v>
      </c>
      <c r="R81" s="0" t="n">
        <f aca="false">ROUND(Q81+J81/4,0)</f>
        <v>628</v>
      </c>
      <c r="S81" s="0" t="n">
        <f aca="false">RANK(R81,R$2:R$161)</f>
        <v>126</v>
      </c>
    </row>
    <row r="82" customFormat="false" ht="18.75" hidden="false" customHeight="false" outlineLevel="0" collapsed="false">
      <c r="A82" s="4" t="n">
        <v>81</v>
      </c>
      <c r="B82" s="0" t="s">
        <v>82</v>
      </c>
      <c r="C82" s="0" t="n">
        <v>211</v>
      </c>
      <c r="D82" s="0" t="n">
        <v>116</v>
      </c>
      <c r="E82" s="0" t="n">
        <v>244</v>
      </c>
      <c r="F82" s="0" t="n">
        <v>128</v>
      </c>
      <c r="G82" s="0" t="n">
        <v>224</v>
      </c>
      <c r="H82" s="0" t="n">
        <v>179</v>
      </c>
      <c r="I82" s="0" t="n">
        <v>193</v>
      </c>
      <c r="J82" s="0" t="n">
        <f aca="false">SUM(C82:I82)</f>
        <v>1295</v>
      </c>
      <c r="K82" s="0" t="s">
        <v>18</v>
      </c>
      <c r="M82" s="0" t="n">
        <f aca="false">IF(K82="A",(E82+G82),IF(K82="B",(E82+G82),IF(K82="C",0.8*(E82+G82),0.66*(E82+G82))))</f>
        <v>468</v>
      </c>
      <c r="N82" s="0" t="n">
        <f aca="false">ROUND(M82+J82/4,0)</f>
        <v>792</v>
      </c>
      <c r="O82" s="0" t="n">
        <f aca="false">RANK(N82,$N$2:$N$161)</f>
        <v>25</v>
      </c>
      <c r="Q82" s="0" t="n">
        <f aca="false">IF($K82="A",($H82+$G82),IF($K82="B",($H82+$G82),IF($K82="C",0.8*($H82+$G82),0.66*($H82+$G82))))</f>
        <v>403</v>
      </c>
      <c r="R82" s="0" t="n">
        <f aca="false">ROUND(Q82+J82/4,0)</f>
        <v>727</v>
      </c>
      <c r="S82" s="0" t="n">
        <f aca="false">RANK(R82,R$2:R$161)</f>
        <v>68</v>
      </c>
    </row>
    <row r="83" customFormat="false" ht="18.75" hidden="false" customHeight="false" outlineLevel="0" collapsed="false">
      <c r="A83" s="5" t="n">
        <v>82</v>
      </c>
      <c r="B83" s="0" t="s">
        <v>131</v>
      </c>
      <c r="C83" s="0" t="n">
        <v>202</v>
      </c>
      <c r="D83" s="0" t="n">
        <v>172</v>
      </c>
      <c r="E83" s="0" t="n">
        <v>175</v>
      </c>
      <c r="F83" s="0" t="n">
        <v>138</v>
      </c>
      <c r="G83" s="0" t="n">
        <v>175</v>
      </c>
      <c r="H83" s="0" t="n">
        <v>208</v>
      </c>
      <c r="I83" s="0" t="n">
        <v>178</v>
      </c>
      <c r="J83" s="0" t="n">
        <f aca="false">SUM(C83:I83)</f>
        <v>1248</v>
      </c>
      <c r="K83" s="0" t="s">
        <v>18</v>
      </c>
      <c r="M83" s="0" t="n">
        <f aca="false">IF(K83="A",(E83+G83),IF(K83="B",(E83+G83),IF(K83="C",0.8*(E83+G83),0.66*(E83+G83))))</f>
        <v>350</v>
      </c>
      <c r="N83" s="0" t="n">
        <f aca="false">ROUND(M83+J83/4,0)</f>
        <v>662</v>
      </c>
      <c r="O83" s="0" t="n">
        <f aca="false">RANK(N83,$N$2:$N$161)</f>
        <v>133</v>
      </c>
      <c r="Q83" s="0" t="n">
        <f aca="false">IF($K83="A",($H83+$G83),IF($K83="B",($H83+$G83),IF($K83="C",0.8*($H83+$G83),0.66*($H83+$G83))))</f>
        <v>383</v>
      </c>
      <c r="R83" s="0" t="n">
        <f aca="false">ROUND(Q83+J83/4,0)</f>
        <v>695</v>
      </c>
      <c r="S83" s="0" t="n">
        <f aca="false">RANK(R83,R$2:R$161)</f>
        <v>88</v>
      </c>
    </row>
    <row r="84" customFormat="false" ht="18.75" hidden="false" customHeight="false" outlineLevel="0" collapsed="false">
      <c r="A84" s="5" t="n">
        <v>83</v>
      </c>
      <c r="B84" s="0" t="s">
        <v>26</v>
      </c>
      <c r="C84" s="0" t="n">
        <v>238</v>
      </c>
      <c r="D84" s="0" t="n">
        <v>163</v>
      </c>
      <c r="E84" s="0" t="n">
        <v>193</v>
      </c>
      <c r="F84" s="0" t="n">
        <v>151</v>
      </c>
      <c r="G84" s="0" t="n">
        <v>184</v>
      </c>
      <c r="H84" s="0" t="n">
        <v>188</v>
      </c>
      <c r="I84" s="0" t="n">
        <v>169</v>
      </c>
      <c r="J84" s="0" t="n">
        <f aca="false">SUM(C84:I84)</f>
        <v>1286</v>
      </c>
      <c r="K84" s="0" t="s">
        <v>15</v>
      </c>
      <c r="M84" s="0" t="n">
        <f aca="false">IF(K84="A",(E84+G84),IF(K84="B",(E84+G84),IF(K84="C",0.8*(E84+G84),0.66*(E84+G84))))</f>
        <v>301.6</v>
      </c>
      <c r="N84" s="0" t="n">
        <f aca="false">ROUND(M84+J84/4,0)</f>
        <v>623</v>
      </c>
      <c r="O84" s="0" t="n">
        <f aca="false">RANK(N84,$N$2:$N$161)</f>
        <v>149</v>
      </c>
      <c r="Q84" s="0" t="n">
        <f aca="false">IF($K84="A",($H84+$G84),IF($K84="B",($H84+$G84),IF($K84="C",0.8*($H84+$G84),0.66*($H84+$G84))))</f>
        <v>297.6</v>
      </c>
      <c r="R84" s="0" t="n">
        <f aca="false">ROUND(Q84+J84/4,0)</f>
        <v>619</v>
      </c>
      <c r="S84" s="0" t="n">
        <f aca="false">RANK(R84,R$2:R$161)</f>
        <v>132</v>
      </c>
    </row>
    <row r="85" customFormat="false" ht="18.75" hidden="false" customHeight="false" outlineLevel="0" collapsed="false">
      <c r="A85" s="5" t="n">
        <v>84</v>
      </c>
      <c r="B85" s="0" t="s">
        <v>162</v>
      </c>
      <c r="C85" s="0" t="n">
        <v>247</v>
      </c>
      <c r="D85" s="0" t="n">
        <v>173</v>
      </c>
      <c r="E85" s="0" t="n">
        <v>202</v>
      </c>
      <c r="F85" s="0" t="n">
        <v>169</v>
      </c>
      <c r="G85" s="0" t="n">
        <v>184</v>
      </c>
      <c r="H85" s="0" t="n">
        <v>178</v>
      </c>
      <c r="I85" s="0" t="n">
        <v>169</v>
      </c>
      <c r="J85" s="0" t="n">
        <f aca="false">SUM(C85:I85)</f>
        <v>1322</v>
      </c>
      <c r="K85" s="0" t="s">
        <v>15</v>
      </c>
      <c r="M85" s="0" t="n">
        <f aca="false">IF(K85="A",(E85+G85),IF(K85="B",(E85+G85),IF(K85="C",0.8*(E85+G85),0.66*(E85+G85))))</f>
        <v>308.8</v>
      </c>
      <c r="N85" s="0" t="n">
        <f aca="false">ROUND(M85+J85/4,0)</f>
        <v>639</v>
      </c>
      <c r="O85" s="0" t="n">
        <f aca="false">RANK(N85,$N$2:$N$161)</f>
        <v>145</v>
      </c>
      <c r="Q85" s="0" t="n">
        <f aca="false">IF($K85="A",($H85+$G85),IF($K85="B",($H85+$G85),IF($K85="C",0.8*($H85+$G85),0.66*($H85+$G85))))</f>
        <v>289.6</v>
      </c>
      <c r="R85" s="0" t="n">
        <f aca="false">ROUND(Q85+J85/4,0)</f>
        <v>620</v>
      </c>
      <c r="S85" s="0" t="n">
        <f aca="false">RANK(R85,R$2:R$161)</f>
        <v>131</v>
      </c>
    </row>
    <row r="86" customFormat="false" ht="18.75" hidden="false" customHeight="false" outlineLevel="0" collapsed="false">
      <c r="A86" s="5" t="n">
        <v>85</v>
      </c>
      <c r="B86" s="0" t="s">
        <v>78</v>
      </c>
      <c r="C86" s="0" t="n">
        <v>213</v>
      </c>
      <c r="D86" s="0" t="n">
        <v>185</v>
      </c>
      <c r="E86" s="0" t="n">
        <v>224</v>
      </c>
      <c r="F86" s="0" t="n">
        <v>335</v>
      </c>
      <c r="G86" s="0" t="n">
        <v>97</v>
      </c>
      <c r="H86" s="0" t="n">
        <v>153</v>
      </c>
      <c r="I86" s="0" t="n">
        <v>163</v>
      </c>
      <c r="J86" s="0" t="n">
        <f aca="false">SUM(C86:I86)</f>
        <v>1370</v>
      </c>
      <c r="K86" s="0" t="s">
        <v>18</v>
      </c>
      <c r="M86" s="0" t="n">
        <f aca="false">IF(K86="A",(E86+G86),IF(K86="B",(E86+G86),IF(K86="C",0.8*(E86+G86),0.66*(E86+G86))))</f>
        <v>321</v>
      </c>
      <c r="N86" s="0" t="n">
        <f aca="false">ROUND(M86+J86/4,0)</f>
        <v>664</v>
      </c>
      <c r="O86" s="0" t="n">
        <f aca="false">RANK(N86,$N$2:$N$161)</f>
        <v>132</v>
      </c>
      <c r="Q86" s="0" t="n">
        <f aca="false">IF($K86="A",($H86+$G86),IF($K86="B",($H86+$G86),IF($K86="C",0.8*($H86+$G86),0.66*($H86+$G86))))</f>
        <v>250</v>
      </c>
      <c r="R86" s="0" t="n">
        <f aca="false">ROUND(Q86+J86/4,0)</f>
        <v>593</v>
      </c>
      <c r="S86" s="0" t="n">
        <f aca="false">RANK(R86,R$2:R$161)</f>
        <v>144</v>
      </c>
    </row>
    <row r="87" customFormat="false" ht="18.75" hidden="false" customHeight="false" outlineLevel="0" collapsed="false">
      <c r="A87" s="5" t="n">
        <v>86</v>
      </c>
      <c r="B87" s="0" t="s">
        <v>140</v>
      </c>
      <c r="C87" s="0" t="n">
        <v>320</v>
      </c>
      <c r="D87" s="0" t="n">
        <v>218</v>
      </c>
      <c r="E87" s="0" t="n">
        <v>262</v>
      </c>
      <c r="F87" s="0" t="n">
        <v>295</v>
      </c>
      <c r="G87" s="0" t="n">
        <v>135</v>
      </c>
      <c r="H87" s="0" t="n">
        <v>172</v>
      </c>
      <c r="I87" s="0" t="n">
        <v>181</v>
      </c>
      <c r="J87" s="0" t="n">
        <f aca="false">SUM(C87:I87)</f>
        <v>1583</v>
      </c>
      <c r="K87" s="0" t="s">
        <v>31</v>
      </c>
      <c r="M87" s="0" t="n">
        <f aca="false">IF(K87="A",(E87+G87),IF(K87="B",(E87+G87),IF(K87="C",0.8*(E87+G87),0.66*(E87+G87))))</f>
        <v>262.02</v>
      </c>
      <c r="N87" s="0" t="n">
        <f aca="false">ROUND(M87+J87/4,0)</f>
        <v>658</v>
      </c>
      <c r="O87" s="0" t="n">
        <f aca="false">RANK(N87,$N$2:$N$161)</f>
        <v>136</v>
      </c>
      <c r="Q87" s="0" t="n">
        <f aca="false">IF($K87="A",($H87+$G87),IF($K87="B",($H87+$G87),IF($K87="C",0.8*($H87+$G87),0.66*($H87+$G87))))</f>
        <v>202.62</v>
      </c>
      <c r="R87" s="0" t="n">
        <f aca="false">ROUND(Q87+J87/4,0)</f>
        <v>598</v>
      </c>
      <c r="S87" s="0" t="n">
        <f aca="false">RANK(R87,R$2:R$161)</f>
        <v>141</v>
      </c>
    </row>
    <row r="88" customFormat="false" ht="18.75" hidden="false" customHeight="false" outlineLevel="0" collapsed="false">
      <c r="A88" s="7" t="n">
        <v>87</v>
      </c>
      <c r="B88" s="0" t="s">
        <v>114</v>
      </c>
      <c r="C88" s="0" t="n">
        <v>250</v>
      </c>
      <c r="D88" s="0" t="n">
        <v>144</v>
      </c>
      <c r="E88" s="0" t="n">
        <v>203</v>
      </c>
      <c r="F88" s="0" t="n">
        <v>136</v>
      </c>
      <c r="G88" s="0" t="n">
        <v>193</v>
      </c>
      <c r="H88" s="0" t="n">
        <v>159</v>
      </c>
      <c r="I88" s="0" t="n">
        <v>188</v>
      </c>
      <c r="J88" s="0" t="n">
        <f aca="false">SUM(C88:I88)</f>
        <v>1273</v>
      </c>
      <c r="K88" s="0" t="s">
        <v>18</v>
      </c>
      <c r="M88" s="0" t="n">
        <f aca="false">IF(K88="A",(E88+G88),IF(K88="B",(E88+G88),IF(K88="C",0.8*(E88+G88),0.66*(E88+G88))))</f>
        <v>396</v>
      </c>
      <c r="N88" s="0" t="n">
        <f aca="false">ROUND(M88+J88/4,0)</f>
        <v>714</v>
      </c>
      <c r="O88" s="0" t="n">
        <f aca="false">RANK(N88,$N$2:$N$161)</f>
        <v>99</v>
      </c>
      <c r="Q88" s="0" t="n">
        <f aca="false">IF($K88="A",($H88+$G88),IF($K88="B",($H88+$G88),IF($K88="C",0.8*($H88+$G88),0.66*($H88+$G88))))</f>
        <v>352</v>
      </c>
      <c r="R88" s="0" t="n">
        <f aca="false">ROUND(Q88+J88/4,0)</f>
        <v>670</v>
      </c>
      <c r="S88" s="0" t="n">
        <f aca="false">RANK(R88,R$2:R$161)</f>
        <v>109</v>
      </c>
    </row>
    <row r="89" customFormat="false" ht="18.75" hidden="false" customHeight="false" outlineLevel="0" collapsed="false">
      <c r="A89" s="5" t="n">
        <v>88</v>
      </c>
      <c r="B89" s="0" t="s">
        <v>100</v>
      </c>
      <c r="C89" s="0" t="n">
        <v>260</v>
      </c>
      <c r="D89" s="0" t="n">
        <v>154</v>
      </c>
      <c r="E89" s="0" t="n">
        <v>213</v>
      </c>
      <c r="F89" s="0" t="n">
        <v>145</v>
      </c>
      <c r="G89" s="0" t="n">
        <v>183</v>
      </c>
      <c r="H89" s="0" t="n">
        <v>149</v>
      </c>
      <c r="I89" s="0" t="n">
        <v>178</v>
      </c>
      <c r="J89" s="0" t="n">
        <f aca="false">SUM(C89:I89)</f>
        <v>1282</v>
      </c>
      <c r="K89" s="0" t="s">
        <v>15</v>
      </c>
      <c r="M89" s="0" t="n">
        <f aca="false">IF(K89="A",(E89+G89),IF(K89="B",(E89+G89),IF(K89="C",0.8*(E89+G89),0.66*(E89+G89))))</f>
        <v>316.8</v>
      </c>
      <c r="N89" s="0" t="n">
        <f aca="false">ROUND(M89+J89/4,0)</f>
        <v>637</v>
      </c>
      <c r="O89" s="0" t="n">
        <f aca="false">RANK(N89,$N$2:$N$161)</f>
        <v>146</v>
      </c>
      <c r="Q89" s="0" t="n">
        <f aca="false">IF($K89="A",($H89+$G89),IF($K89="B",($H89+$G89),IF($K89="C",0.8*($H89+$G89),0.66*($H89+$G89))))</f>
        <v>265.6</v>
      </c>
      <c r="R89" s="0" t="n">
        <f aca="false">ROUND(Q89+J89/4,0)</f>
        <v>586</v>
      </c>
      <c r="S89" s="0" t="n">
        <f aca="false">RANK(R89,R$2:R$161)</f>
        <v>145</v>
      </c>
    </row>
    <row r="90" customFormat="false" ht="18.75" hidden="false" customHeight="false" outlineLevel="0" collapsed="false">
      <c r="A90" s="5" t="n">
        <v>89</v>
      </c>
      <c r="B90" s="0" t="s">
        <v>44</v>
      </c>
      <c r="C90" s="0" t="n">
        <v>360</v>
      </c>
      <c r="D90" s="0" t="n">
        <v>172</v>
      </c>
      <c r="E90" s="0" t="n">
        <v>234</v>
      </c>
      <c r="F90" s="0" t="n">
        <v>127</v>
      </c>
      <c r="G90" s="0" t="n">
        <v>128</v>
      </c>
      <c r="H90" s="0" t="n">
        <v>168</v>
      </c>
      <c r="I90" s="0" t="n">
        <v>203</v>
      </c>
      <c r="J90" s="0" t="n">
        <f aca="false">SUM(C90:I90)</f>
        <v>1392</v>
      </c>
      <c r="K90" s="0" t="s">
        <v>18</v>
      </c>
      <c r="M90" s="0" t="n">
        <f aca="false">IF(K90="A",(E90+G90),IF(K90="B",(E90+G90),IF(K90="C",0.8*(E90+G90),0.66*(E90+G90))))</f>
        <v>362</v>
      </c>
      <c r="N90" s="0" t="n">
        <f aca="false">ROUND(M90+J90/4,0)</f>
        <v>710</v>
      </c>
      <c r="O90" s="0" t="n">
        <f aca="false">RANK(N90,$N$2:$N$161)</f>
        <v>101</v>
      </c>
      <c r="Q90" s="0" t="n">
        <f aca="false">IF($K90="A",($H90+$G90),IF($K90="B",($H90+$G90),IF($K90="C",0.8*($H90+$G90),0.66*($H90+$G90))))</f>
        <v>296</v>
      </c>
      <c r="R90" s="0" t="n">
        <f aca="false">ROUND(Q90+J90/4,0)</f>
        <v>644</v>
      </c>
      <c r="S90" s="0" t="n">
        <f aca="false">RANK(R90,R$2:R$161)</f>
        <v>120</v>
      </c>
    </row>
    <row r="91" customFormat="false" ht="18.75" hidden="false" customHeight="false" outlineLevel="0" collapsed="false">
      <c r="A91" s="7" t="n">
        <v>90</v>
      </c>
      <c r="B91" s="0" t="s">
        <v>119</v>
      </c>
      <c r="C91" s="0" t="n">
        <v>400</v>
      </c>
      <c r="D91" s="0" t="n">
        <v>143</v>
      </c>
      <c r="E91" s="0" t="n">
        <v>290</v>
      </c>
      <c r="F91" s="0" t="n">
        <v>196</v>
      </c>
      <c r="G91" s="0" t="n">
        <v>156</v>
      </c>
      <c r="H91" s="0" t="n">
        <v>168</v>
      </c>
      <c r="I91" s="0" t="n">
        <v>187</v>
      </c>
      <c r="J91" s="0" t="n">
        <f aca="false">SUM(C91:I91)</f>
        <v>1540</v>
      </c>
      <c r="K91" s="0" t="s">
        <v>15</v>
      </c>
      <c r="M91" s="0" t="n">
        <f aca="false">IF(K91="A",(E91+G91),IF(K91="B",(E91+G91),IF(K91="C",0.8*(E91+G91),0.66*(E91+G91))))</f>
        <v>356.8</v>
      </c>
      <c r="N91" s="0" t="n">
        <f aca="false">ROUND(M91+J91/4,0)</f>
        <v>742</v>
      </c>
      <c r="O91" s="0" t="n">
        <f aca="false">RANK(N91,$N$2:$N$161)</f>
        <v>73</v>
      </c>
      <c r="Q91" s="0" t="n">
        <f aca="false">IF($K91="A",($H91+$G91),IF($K91="B",($H91+$G91),IF($K91="C",0.8*($H91+$G91),0.66*($H91+$G91))))</f>
        <v>259.2</v>
      </c>
      <c r="R91" s="0" t="n">
        <f aca="false">ROUND(Q91+J91/4,0)</f>
        <v>644</v>
      </c>
      <c r="S91" s="0" t="n">
        <f aca="false">RANK(R91,R$2:R$161)</f>
        <v>120</v>
      </c>
    </row>
    <row r="92" customFormat="false" ht="18.75" hidden="false" customHeight="false" outlineLevel="0" collapsed="false">
      <c r="A92" s="5" t="n">
        <v>91</v>
      </c>
      <c r="B92" s="0" t="s">
        <v>115</v>
      </c>
      <c r="C92" s="0" t="n">
        <v>189</v>
      </c>
      <c r="D92" s="0" t="n">
        <v>161</v>
      </c>
      <c r="E92" s="0" t="n">
        <v>164</v>
      </c>
      <c r="F92" s="0" t="n">
        <v>145</v>
      </c>
      <c r="G92" s="0" t="n">
        <v>214</v>
      </c>
      <c r="H92" s="0" t="n">
        <v>178</v>
      </c>
      <c r="I92" s="0" t="n">
        <v>197</v>
      </c>
      <c r="J92" s="0" t="n">
        <f aca="false">SUM(C92:I92)</f>
        <v>1248</v>
      </c>
      <c r="K92" s="0" t="s">
        <v>18</v>
      </c>
      <c r="M92" s="0" t="n">
        <f aca="false">IF(K92="A",(E92+G92),IF(K92="B",(E92+G92),IF(K92="C",0.8*(E92+G92),0.66*(E92+G92))))</f>
        <v>378</v>
      </c>
      <c r="N92" s="0" t="n">
        <f aca="false">ROUND(M92+J92/4,0)</f>
        <v>690</v>
      </c>
      <c r="O92" s="0" t="n">
        <f aca="false">RANK(N92,$N$2:$N$161)</f>
        <v>121</v>
      </c>
      <c r="Q92" s="0" t="n">
        <f aca="false">IF($K92="A",($H92+$G92),IF($K92="B",($H92+$G92),IF($K92="C",0.8*($H92+$G92),0.66*($H92+$G92))))</f>
        <v>392</v>
      </c>
      <c r="R92" s="0" t="n">
        <f aca="false">ROUND(Q92+J92/4,0)</f>
        <v>704</v>
      </c>
      <c r="S92" s="0" t="n">
        <f aca="false">RANK(R92,R$2:R$161)</f>
        <v>83</v>
      </c>
    </row>
    <row r="93" customFormat="false" ht="18.75" hidden="false" customHeight="false" outlineLevel="0" collapsed="false">
      <c r="A93" s="5" t="n">
        <v>92</v>
      </c>
      <c r="B93" s="0" t="s">
        <v>101</v>
      </c>
      <c r="C93" s="0" t="n">
        <v>198</v>
      </c>
      <c r="D93" s="0" t="n">
        <v>151</v>
      </c>
      <c r="E93" s="0" t="n">
        <v>173</v>
      </c>
      <c r="F93" s="0" t="n">
        <v>164</v>
      </c>
      <c r="G93" s="0" t="n">
        <v>205</v>
      </c>
      <c r="H93" s="0" t="n">
        <v>169</v>
      </c>
      <c r="I93" s="0" t="n">
        <v>198</v>
      </c>
      <c r="J93" s="0" t="n">
        <f aca="false">SUM(C93:I93)</f>
        <v>1258</v>
      </c>
      <c r="K93" s="0" t="s">
        <v>18</v>
      </c>
      <c r="M93" s="0" t="n">
        <f aca="false">IF(K93="A",(E93+G93),IF(K93="B",(E93+G93),IF(K93="C",0.8*(E93+G93),0.66*(E93+G93))))</f>
        <v>378</v>
      </c>
      <c r="N93" s="0" t="n">
        <f aca="false">ROUND(M93+J93/4,0)</f>
        <v>693</v>
      </c>
      <c r="O93" s="0" t="n">
        <f aca="false">RANK(N93,$N$2:$N$161)</f>
        <v>117</v>
      </c>
      <c r="Q93" s="0" t="n">
        <f aca="false">IF($K93="A",($H93+$G93),IF($K93="B",($H93+$G93),IF($K93="C",0.8*($H93+$G93),0.66*($H93+$G93))))</f>
        <v>374</v>
      </c>
      <c r="R93" s="0" t="n">
        <f aca="false">ROUND(Q93+J93/4,0)</f>
        <v>689</v>
      </c>
      <c r="S93" s="0" t="n">
        <f aca="false">RANK(R93,R$2:R$161)</f>
        <v>94</v>
      </c>
    </row>
    <row r="94" customFormat="false" ht="18.75" hidden="false" customHeight="false" outlineLevel="0" collapsed="false">
      <c r="A94" s="4" t="n">
        <v>93</v>
      </c>
      <c r="B94" s="0" t="s">
        <v>138</v>
      </c>
      <c r="C94" s="0" t="n">
        <v>225</v>
      </c>
      <c r="D94" s="0" t="n">
        <v>239</v>
      </c>
      <c r="E94" s="0" t="n">
        <v>198</v>
      </c>
      <c r="F94" s="0" t="n">
        <v>198</v>
      </c>
      <c r="G94" s="0" t="n">
        <v>208</v>
      </c>
      <c r="H94" s="0" t="n">
        <v>222</v>
      </c>
      <c r="I94" s="0" t="n">
        <v>250</v>
      </c>
      <c r="J94" s="0" t="n">
        <f aca="false">SUM(C94:I94)</f>
        <v>1540</v>
      </c>
      <c r="K94" s="0" t="s">
        <v>18</v>
      </c>
      <c r="M94" s="0" t="n">
        <f aca="false">IF(K94="A",(E94+G94),IF(K94="B",(E94+G94),IF(K94="C",0.8*(E94+G94),0.66*(E94+G94))))</f>
        <v>406</v>
      </c>
      <c r="N94" s="0" t="n">
        <f aca="false">ROUND(M94+J94/4,0)</f>
        <v>791</v>
      </c>
      <c r="O94" s="0" t="n">
        <f aca="false">RANK(N94,$N$2:$N$161)</f>
        <v>26</v>
      </c>
      <c r="Q94" s="0" t="n">
        <f aca="false">IF($K94="A",($H94+$G94),IF($K94="B",($H94+$G94),IF($K94="C",0.8*($H94+$G94),0.66*($H94+$G94))))</f>
        <v>430</v>
      </c>
      <c r="R94" s="0" t="n">
        <f aca="false">ROUND(Q94+J94/4,0)</f>
        <v>815</v>
      </c>
      <c r="S94" s="0" t="n">
        <f aca="false">RANK(R94,R$2:R$161)</f>
        <v>7</v>
      </c>
    </row>
    <row r="95" customFormat="false" ht="18.75" hidden="false" customHeight="false" outlineLevel="0" collapsed="false">
      <c r="A95" s="5" t="n">
        <v>94</v>
      </c>
      <c r="B95" s="0" t="s">
        <v>110</v>
      </c>
      <c r="C95" s="0" t="n">
        <v>143</v>
      </c>
      <c r="D95" s="0" t="n">
        <v>145</v>
      </c>
      <c r="E95" s="0" t="n">
        <v>144</v>
      </c>
      <c r="F95" s="0" t="n">
        <v>144</v>
      </c>
      <c r="G95" s="0" t="n">
        <v>244</v>
      </c>
      <c r="H95" s="0" t="n">
        <v>196</v>
      </c>
      <c r="I95" s="0" t="n">
        <v>198</v>
      </c>
      <c r="J95" s="0" t="n">
        <f aca="false">SUM(C95:I95)</f>
        <v>1214</v>
      </c>
      <c r="K95" s="0" t="s">
        <v>109</v>
      </c>
      <c r="M95" s="0" t="n">
        <f aca="false">IF(K95="A",(E95+G95),IF(K95="B",(E95+G95),IF(K95="C",0.8*(E95+G95),0.66*(E95+G95))))</f>
        <v>388</v>
      </c>
      <c r="N95" s="0" t="n">
        <f aca="false">ROUND(M95+J95/4,0)</f>
        <v>692</v>
      </c>
      <c r="O95" s="0" t="n">
        <f aca="false">RANK(N95,$N$2:$N$161)</f>
        <v>119</v>
      </c>
      <c r="Q95" s="0" t="n">
        <f aca="false">IF($K95="A",($H95+$G95),IF($K95="B",($H95+$G95),IF($K95="C",0.8*($H95+$G95),0.66*($H95+$G95))))</f>
        <v>440</v>
      </c>
      <c r="R95" s="0" t="n">
        <f aca="false">ROUND(Q95+J95/4,0)</f>
        <v>744</v>
      </c>
      <c r="S95" s="0" t="n">
        <f aca="false">RANK(R95,R$2:R$161)</f>
        <v>45</v>
      </c>
    </row>
    <row r="96" customFormat="false" ht="18.75" hidden="false" customHeight="false" outlineLevel="0" collapsed="false">
      <c r="A96" s="8" t="n">
        <v>95</v>
      </c>
      <c r="B96" s="0" t="s">
        <v>87</v>
      </c>
      <c r="C96" s="0" t="n">
        <v>239</v>
      </c>
      <c r="D96" s="0" t="n">
        <v>145</v>
      </c>
      <c r="E96" s="0" t="n">
        <v>242</v>
      </c>
      <c r="F96" s="0" t="n">
        <v>194</v>
      </c>
      <c r="G96" s="0" t="n">
        <v>195</v>
      </c>
      <c r="H96" s="0" t="n">
        <v>198</v>
      </c>
      <c r="I96" s="0" t="n">
        <v>149</v>
      </c>
      <c r="J96" s="0" t="n">
        <f aca="false">SUM(C96:I96)</f>
        <v>1362</v>
      </c>
      <c r="K96" s="0" t="s">
        <v>18</v>
      </c>
      <c r="M96" s="0" t="n">
        <f aca="false">IF(K96="A",(E96+G96),IF(K96="B",(E96+G96),IF(K96="C",0.8*(E96+G96),0.66*(E96+G96))))</f>
        <v>437</v>
      </c>
      <c r="N96" s="0" t="n">
        <f aca="false">ROUND(M96+J96/4,0)</f>
        <v>778</v>
      </c>
      <c r="O96" s="0" t="n">
        <f aca="false">RANK(N96,$N$2:$N$161)</f>
        <v>41</v>
      </c>
      <c r="Q96" s="0" t="n">
        <f aca="false">IF($K96="A",($H96+$G96),IF($K96="B",($H96+$G96),IF($K96="C",0.8*($H96+$G96),0.66*($H96+$G96))))</f>
        <v>393</v>
      </c>
      <c r="R96" s="0" t="n">
        <f aca="false">ROUND(Q96+J96/4,0)</f>
        <v>734</v>
      </c>
      <c r="S96" s="0" t="n">
        <f aca="false">RANK(R96,R$2:R$161)</f>
        <v>57</v>
      </c>
    </row>
    <row r="97" customFormat="false" ht="18.75" hidden="false" customHeight="false" outlineLevel="0" collapsed="false">
      <c r="A97" s="9" t="n">
        <v>96</v>
      </c>
      <c r="B97" s="0" t="s">
        <v>164</v>
      </c>
      <c r="C97" s="0" t="n">
        <v>325</v>
      </c>
      <c r="D97" s="0" t="n">
        <v>145</v>
      </c>
      <c r="E97" s="0" t="n">
        <v>291</v>
      </c>
      <c r="F97" s="0" t="n">
        <v>194</v>
      </c>
      <c r="G97" s="0" t="n">
        <v>185</v>
      </c>
      <c r="H97" s="0" t="n">
        <v>198</v>
      </c>
      <c r="I97" s="0" t="n">
        <v>149</v>
      </c>
      <c r="J97" s="0" t="n">
        <f aca="false">SUM(C97:I97)</f>
        <v>1487</v>
      </c>
      <c r="K97" s="0" t="s">
        <v>15</v>
      </c>
      <c r="M97" s="0" t="n">
        <f aca="false">IF(K97="A",(E97+G97),IF(K97="B",(E97+G97),IF(K97="C",0.8*(E97+G97),0.66*(E97+G97))))</f>
        <v>380.8</v>
      </c>
      <c r="N97" s="0" t="n">
        <f aca="false">ROUND(M97+J97/4,0)</f>
        <v>753</v>
      </c>
      <c r="O97" s="0" t="n">
        <f aca="false">RANK(N97,$N$2:$N$161)</f>
        <v>62</v>
      </c>
      <c r="Q97" s="0" t="n">
        <f aca="false">IF($K97="A",($H97+$G97),IF($K97="B",($H97+$G97),IF($K97="C",0.8*($H97+$G97),0.66*($H97+$G97))))</f>
        <v>306.4</v>
      </c>
      <c r="R97" s="0" t="n">
        <f aca="false">ROUND(Q97+J97/4,0)</f>
        <v>678</v>
      </c>
      <c r="S97" s="0" t="n">
        <f aca="false">RANK(R97,R$2:R$161)</f>
        <v>102</v>
      </c>
    </row>
    <row r="98" customFormat="false" ht="18.75" hidden="false" customHeight="false" outlineLevel="0" collapsed="false">
      <c r="A98" s="8" t="n">
        <v>97</v>
      </c>
      <c r="B98" s="0" t="s">
        <v>88</v>
      </c>
      <c r="C98" s="0" t="n">
        <v>219</v>
      </c>
      <c r="D98" s="0" t="n">
        <v>155</v>
      </c>
      <c r="E98" s="0" t="n">
        <v>232</v>
      </c>
      <c r="F98" s="0" t="n">
        <v>194</v>
      </c>
      <c r="G98" s="0" t="n">
        <v>205</v>
      </c>
      <c r="H98" s="0" t="n">
        <v>218</v>
      </c>
      <c r="I98" s="0" t="n">
        <v>169</v>
      </c>
      <c r="J98" s="0" t="n">
        <f aca="false">SUM(C98:I98)</f>
        <v>1392</v>
      </c>
      <c r="K98" s="0" t="s">
        <v>18</v>
      </c>
      <c r="M98" s="0" t="n">
        <f aca="false">IF(K98="A",(E98+G98),IF(K98="B",(E98+G98),IF(K98="C",0.8*(E98+G98),0.66*(E98+G98))))</f>
        <v>437</v>
      </c>
      <c r="N98" s="0" t="n">
        <f aca="false">ROUND(M98+J98/4,0)</f>
        <v>785</v>
      </c>
      <c r="O98" s="0" t="n">
        <f aca="false">RANK(N98,$N$2:$N$161)</f>
        <v>31</v>
      </c>
      <c r="Q98" s="0" t="n">
        <f aca="false">IF($K98="A",($H98+$G98),IF($K98="B",($H98+$G98),IF($K98="C",0.8*($H98+$G98),0.66*($H98+$G98))))</f>
        <v>423</v>
      </c>
      <c r="R98" s="0" t="n">
        <f aca="false">ROUND(Q98+J98/4,0)</f>
        <v>771</v>
      </c>
      <c r="S98" s="0" t="n">
        <f aca="false">RANK(R98,R$2:R$161)</f>
        <v>29</v>
      </c>
    </row>
    <row r="99" customFormat="false" ht="18.75" hidden="false" customHeight="false" outlineLevel="0" collapsed="false">
      <c r="A99" s="4" t="n">
        <v>98</v>
      </c>
      <c r="B99" s="0" t="s">
        <v>124</v>
      </c>
      <c r="C99" s="0" t="n">
        <v>225</v>
      </c>
      <c r="D99" s="0" t="n">
        <v>172</v>
      </c>
      <c r="E99" s="0" t="n">
        <v>248</v>
      </c>
      <c r="F99" s="0" t="n">
        <v>217</v>
      </c>
      <c r="G99" s="0" t="n">
        <v>186</v>
      </c>
      <c r="H99" s="0" t="n">
        <v>207</v>
      </c>
      <c r="I99" s="0" t="n">
        <v>158</v>
      </c>
      <c r="J99" s="0" t="n">
        <f aca="false">SUM(C99:I99)</f>
        <v>1413</v>
      </c>
      <c r="K99" s="0" t="s">
        <v>18</v>
      </c>
      <c r="M99" s="0" t="n">
        <f aca="false">IF(K99="A",(E99+G99),IF(K99="B",(E99+G99),IF(K99="C",0.8*(E99+G99),0.66*(E99+G99))))</f>
        <v>434</v>
      </c>
      <c r="N99" s="0" t="n">
        <f aca="false">ROUND(M99+J99/4,0)</f>
        <v>787</v>
      </c>
      <c r="O99" s="0" t="n">
        <f aca="false">RANK(N99,$N$2:$N$161)</f>
        <v>29</v>
      </c>
      <c r="Q99" s="0" t="n">
        <f aca="false">IF($K99="A",($H99+$G99),IF($K99="B",($H99+$G99),IF($K99="C",0.8*($H99+$G99),0.66*($H99+$G99))))</f>
        <v>393</v>
      </c>
      <c r="R99" s="0" t="n">
        <f aca="false">ROUND(Q99+J99/4,0)</f>
        <v>746</v>
      </c>
      <c r="S99" s="0" t="n">
        <f aca="false">RANK(R99,R$2:R$161)</f>
        <v>43</v>
      </c>
    </row>
    <row r="100" customFormat="false" ht="18.75" hidden="false" customHeight="false" outlineLevel="0" collapsed="false">
      <c r="A100" s="8" t="n">
        <v>99</v>
      </c>
      <c r="B100" s="0" t="s">
        <v>123</v>
      </c>
      <c r="C100" s="0" t="n">
        <v>215</v>
      </c>
      <c r="D100" s="0" t="n">
        <v>172</v>
      </c>
      <c r="E100" s="0" t="n">
        <v>228</v>
      </c>
      <c r="F100" s="0" t="n">
        <v>232</v>
      </c>
      <c r="G100" s="0" t="n">
        <v>201</v>
      </c>
      <c r="H100" s="0" t="n">
        <v>197</v>
      </c>
      <c r="I100" s="0" t="n">
        <v>168</v>
      </c>
      <c r="J100" s="0" t="n">
        <f aca="false">SUM(C100:I100)</f>
        <v>1413</v>
      </c>
      <c r="K100" s="0" t="s">
        <v>18</v>
      </c>
      <c r="M100" s="0" t="n">
        <f aca="false">IF(K100="A",(E100+G100),IF(K100="B",(E100+G100),IF(K100="C",0.8*(E100+G100),0.66*(E100+G100))))</f>
        <v>429</v>
      </c>
      <c r="N100" s="0" t="n">
        <f aca="false">ROUND(M100+J100/4,0)</f>
        <v>782</v>
      </c>
      <c r="O100" s="0" t="n">
        <f aca="false">RANK(N100,$N$2:$N$161)</f>
        <v>37</v>
      </c>
      <c r="Q100" s="0" t="n">
        <f aca="false">IF($K100="A",($H100+$G100),IF($K100="B",($H100+$G100),IF($K100="C",0.8*($H100+$G100),0.66*($H100+$G100))))</f>
        <v>398</v>
      </c>
      <c r="R100" s="0" t="n">
        <f aca="false">ROUND(Q100+J100/4,0)</f>
        <v>751</v>
      </c>
      <c r="S100" s="0" t="n">
        <f aca="false">RANK(R100,R$2:R$161)</f>
        <v>40</v>
      </c>
    </row>
    <row r="101" customFormat="false" ht="18.75" hidden="false" customHeight="false" outlineLevel="0" collapsed="false">
      <c r="A101" s="5" t="n">
        <v>100</v>
      </c>
      <c r="B101" s="0" t="s">
        <v>108</v>
      </c>
      <c r="C101" s="0" t="n">
        <v>143</v>
      </c>
      <c r="D101" s="0" t="n">
        <v>145</v>
      </c>
      <c r="E101" s="0" t="n">
        <v>163</v>
      </c>
      <c r="F101" s="0" t="n">
        <v>144</v>
      </c>
      <c r="G101" s="0" t="n">
        <v>195</v>
      </c>
      <c r="H101" s="0" t="n">
        <v>196</v>
      </c>
      <c r="I101" s="0" t="n">
        <v>227</v>
      </c>
      <c r="J101" s="0" t="n">
        <f aca="false">SUM(C101:I101)</f>
        <v>1213</v>
      </c>
      <c r="K101" s="0" t="s">
        <v>109</v>
      </c>
      <c r="M101" s="0" t="n">
        <f aca="false">IF(K101="A",(E101+G101),IF(K101="B",(E101+G101),IF(K101="C",0.8*(E101+G101),0.66*(E101+G101))))</f>
        <v>358</v>
      </c>
      <c r="N101" s="0" t="n">
        <f aca="false">ROUND(M101+J101/4,0)</f>
        <v>661</v>
      </c>
      <c r="O101" s="0" t="n">
        <f aca="false">RANK(N101,$N$2:$N$161)</f>
        <v>135</v>
      </c>
      <c r="Q101" s="0" t="n">
        <f aca="false">IF($K101="A",($H101+$G101),IF($K101="B",($H101+$G101),IF($K101="C",0.8*($H101+$G101),0.66*($H101+$G101))))</f>
        <v>391</v>
      </c>
      <c r="R101" s="0" t="n">
        <f aca="false">ROUND(Q101+J101/4,0)</f>
        <v>694</v>
      </c>
      <c r="S101" s="0" t="n">
        <f aca="false">RANK(R101,R$2:R$161)</f>
        <v>89</v>
      </c>
    </row>
    <row r="102" customFormat="false" ht="18.75" hidden="false" customHeight="false" outlineLevel="0" collapsed="false">
      <c r="A102" s="3" t="n">
        <v>101</v>
      </c>
      <c r="B102" s="0" t="s">
        <v>148</v>
      </c>
      <c r="C102" s="0" t="n">
        <v>350</v>
      </c>
      <c r="D102" s="0" t="n">
        <v>203</v>
      </c>
      <c r="E102" s="0" t="n">
        <v>281</v>
      </c>
      <c r="F102" s="0" t="n">
        <v>214</v>
      </c>
      <c r="G102" s="0" t="n">
        <v>215</v>
      </c>
      <c r="H102" s="0" t="n">
        <v>217</v>
      </c>
      <c r="I102" s="0" t="n">
        <v>208</v>
      </c>
      <c r="J102" s="0" t="n">
        <f aca="false">SUM(C102:I102)</f>
        <v>1688</v>
      </c>
      <c r="K102" s="0" t="s">
        <v>15</v>
      </c>
      <c r="M102" s="0" t="n">
        <f aca="false">IF(K102="A",(E102+G102),IF(K102="B",(E102+G102),IF(K102="C",0.8*(E102+G102),0.66*(E102+G102))))</f>
        <v>396.8</v>
      </c>
      <c r="N102" s="0" t="n">
        <f aca="false">ROUND(M102+J102/4,0)</f>
        <v>819</v>
      </c>
      <c r="O102" s="0" t="n">
        <f aca="false">RANK(N102,$N$2:$N$161)</f>
        <v>16</v>
      </c>
      <c r="Q102" s="0" t="n">
        <f aca="false">IF($K102="A",($H102+$G102),IF($K102="B",($H102+$G102),IF($K102="C",0.8*($H102+$G102),0.66*($H102+$G102))))</f>
        <v>345.6</v>
      </c>
      <c r="R102" s="0" t="n">
        <f aca="false">ROUND(Q102+J102/4,0)</f>
        <v>768</v>
      </c>
      <c r="S102" s="0" t="n">
        <f aca="false">RANK(R102,R$2:R$161)</f>
        <v>31</v>
      </c>
    </row>
    <row r="103" customFormat="false" ht="18.75" hidden="false" customHeight="false" outlineLevel="0" collapsed="false">
      <c r="A103" s="8" t="n">
        <v>102</v>
      </c>
      <c r="B103" s="0" t="s">
        <v>153</v>
      </c>
      <c r="C103" s="0" t="n">
        <v>341</v>
      </c>
      <c r="D103" s="0" t="n">
        <v>194</v>
      </c>
      <c r="E103" s="0" t="n">
        <v>271</v>
      </c>
      <c r="F103" s="0" t="n">
        <v>204</v>
      </c>
      <c r="G103" s="0" t="n">
        <v>205</v>
      </c>
      <c r="H103" s="0" t="n">
        <v>207</v>
      </c>
      <c r="I103" s="0" t="n">
        <v>188</v>
      </c>
      <c r="J103" s="0" t="n">
        <f aca="false">SUM(C103:I103)</f>
        <v>1610</v>
      </c>
      <c r="K103" s="0" t="s">
        <v>15</v>
      </c>
      <c r="M103" s="0" t="n">
        <f aca="false">IF(K103="A",(E103+G103),IF(K103="B",(E103+G103),IF(K103="C",0.8*(E103+G103),0.66*(E103+G103))))</f>
        <v>380.8</v>
      </c>
      <c r="N103" s="0" t="n">
        <f aca="false">ROUND(M103+J103/4,0)</f>
        <v>783</v>
      </c>
      <c r="O103" s="0" t="n">
        <f aca="false">RANK(N103,$N$2:$N$161)</f>
        <v>35</v>
      </c>
      <c r="Q103" s="0" t="n">
        <f aca="false">IF($K103="A",($H103+$G103),IF($K103="B",($H103+$G103),IF($K103="C",0.8*($H103+$G103),0.66*($H103+$G103))))</f>
        <v>329.6</v>
      </c>
      <c r="R103" s="0" t="n">
        <f aca="false">ROUND(Q103+J103/4,0)</f>
        <v>732</v>
      </c>
      <c r="S103" s="0" t="n">
        <f aca="false">RANK(R103,R$2:R$161)</f>
        <v>60</v>
      </c>
    </row>
    <row r="104" customFormat="false" ht="18.75" hidden="false" customHeight="false" outlineLevel="0" collapsed="false">
      <c r="A104" s="6" t="n">
        <v>103</v>
      </c>
      <c r="B104" s="0" t="s">
        <v>60</v>
      </c>
      <c r="C104" s="0" t="n">
        <v>315</v>
      </c>
      <c r="D104" s="0" t="n">
        <v>135</v>
      </c>
      <c r="E104" s="0" t="n">
        <v>360</v>
      </c>
      <c r="F104" s="0" t="n">
        <v>194</v>
      </c>
      <c r="G104" s="0" t="n">
        <v>234</v>
      </c>
      <c r="H104" s="0" t="n">
        <v>179</v>
      </c>
      <c r="I104" s="0" t="n">
        <v>159</v>
      </c>
      <c r="J104" s="0" t="n">
        <f aca="false">SUM(C104:I104)</f>
        <v>1576</v>
      </c>
      <c r="K104" s="0" t="s">
        <v>18</v>
      </c>
      <c r="M104" s="0" t="n">
        <f aca="false">IF(K104="A",(E104+G104),IF(K104="B",(E104+G104),IF(K104="C",0.8*(E104+G104),0.66*(E104+G104))))</f>
        <v>594</v>
      </c>
      <c r="N104" s="0" t="n">
        <f aca="false">ROUND(M104+J104/4,0)</f>
        <v>988</v>
      </c>
      <c r="O104" s="0" t="n">
        <f aca="false">RANK(N104,$N$2:$N$161)</f>
        <v>1</v>
      </c>
      <c r="Q104" s="0" t="n">
        <f aca="false">IF($K104="A",($H104+$G104),IF($K104="B",($H104+$G104),IF($K104="C",0.8*($H104+$G104),0.66*($H104+$G104))))</f>
        <v>413</v>
      </c>
      <c r="R104" s="0" t="n">
        <f aca="false">ROUND(Q104+J104/4,0)</f>
        <v>807</v>
      </c>
      <c r="S104" s="0" t="n">
        <f aca="false">RANK(R104,R$2:R$161)</f>
        <v>9</v>
      </c>
    </row>
    <row r="105" customFormat="false" ht="18.75" hidden="false" customHeight="false" outlineLevel="0" collapsed="false">
      <c r="A105" s="7" t="n">
        <v>104</v>
      </c>
      <c r="B105" s="0" t="s">
        <v>147</v>
      </c>
      <c r="C105" s="0" t="n">
        <v>376</v>
      </c>
      <c r="D105" s="0" t="n">
        <v>144</v>
      </c>
      <c r="E105" s="0" t="n">
        <v>291</v>
      </c>
      <c r="F105" s="0" t="n">
        <v>224</v>
      </c>
      <c r="G105" s="0" t="n">
        <v>185</v>
      </c>
      <c r="H105" s="0" t="n">
        <v>217</v>
      </c>
      <c r="I105" s="0" t="n">
        <v>198</v>
      </c>
      <c r="J105" s="0" t="n">
        <f aca="false">SUM(C105:I105)</f>
        <v>1635</v>
      </c>
      <c r="K105" s="0" t="s">
        <v>31</v>
      </c>
      <c r="M105" s="0" t="n">
        <f aca="false">IF(K105="A",(E105+G105),IF(K105="B",(E105+G105),IF(K105="C",0.8*(E105+G105),0.66*(E105+G105))))</f>
        <v>314.16</v>
      </c>
      <c r="N105" s="0" t="n">
        <f aca="false">ROUND(M105+J105/4,0)</f>
        <v>723</v>
      </c>
      <c r="O105" s="0" t="n">
        <f aca="false">RANK(N105,$N$2:$N$161)</f>
        <v>88</v>
      </c>
      <c r="Q105" s="0" t="n">
        <f aca="false">IF($K105="A",($H105+$G105),IF($K105="B",($H105+$G105),IF($K105="C",0.8*($H105+$G105),0.66*($H105+$G105))))</f>
        <v>265.32</v>
      </c>
      <c r="R105" s="0" t="n">
        <f aca="false">ROUND(Q105+J105/4,0)</f>
        <v>674</v>
      </c>
      <c r="S105" s="0" t="n">
        <f aca="false">RANK(R105,R$2:R$161)</f>
        <v>104</v>
      </c>
    </row>
    <row r="106" customFormat="false" ht="18.75" hidden="false" customHeight="false" outlineLevel="0" collapsed="false">
      <c r="A106" s="6" t="n">
        <v>105</v>
      </c>
      <c r="B106" s="0" t="s">
        <v>106</v>
      </c>
      <c r="C106" s="0" t="n">
        <v>335</v>
      </c>
      <c r="D106" s="0" t="n">
        <v>125</v>
      </c>
      <c r="E106" s="0" t="n">
        <v>369</v>
      </c>
      <c r="F106" s="0" t="n">
        <v>194</v>
      </c>
      <c r="G106" s="0" t="n">
        <v>225</v>
      </c>
      <c r="H106" s="0" t="n">
        <v>169</v>
      </c>
      <c r="I106" s="0" t="n">
        <v>139</v>
      </c>
      <c r="J106" s="0" t="n">
        <f aca="false">SUM(C106:I106)</f>
        <v>1556</v>
      </c>
      <c r="K106" s="0" t="s">
        <v>18</v>
      </c>
      <c r="M106" s="0" t="n">
        <f aca="false">IF(K106="A",(E106+G106),IF(K106="B",(E106+G106),IF(K106="C",0.8*(E106+G106),0.66*(E106+G106))))</f>
        <v>594</v>
      </c>
      <c r="N106" s="0" t="n">
        <f aca="false">ROUND(M106+J106/4,0)</f>
        <v>983</v>
      </c>
      <c r="O106" s="0" t="n">
        <f aca="false">RANK(N106,$N$2:$N$161)</f>
        <v>2</v>
      </c>
      <c r="Q106" s="0" t="n">
        <f aca="false">IF($K106="A",($H106+$G106),IF($K106="B",($H106+$G106),IF($K106="C",0.8*($H106+$G106),0.66*($H106+$G106))))</f>
        <v>394</v>
      </c>
      <c r="R106" s="0" t="n">
        <f aca="false">ROUND(Q106+J106/4,0)</f>
        <v>783</v>
      </c>
      <c r="S106" s="0" t="n">
        <f aca="false">RANK(R106,R$2:R$161)</f>
        <v>21</v>
      </c>
    </row>
    <row r="107" customFormat="false" ht="18.75" hidden="false" customHeight="false" outlineLevel="0" collapsed="false">
      <c r="A107" s="9" t="n">
        <v>106</v>
      </c>
      <c r="B107" s="0" t="s">
        <v>176</v>
      </c>
      <c r="C107" s="0" t="n">
        <v>368</v>
      </c>
      <c r="D107" s="0" t="n">
        <v>155</v>
      </c>
      <c r="E107" s="0" t="n">
        <v>311</v>
      </c>
      <c r="F107" s="0" t="n">
        <v>263</v>
      </c>
      <c r="G107" s="0" t="n">
        <v>155</v>
      </c>
      <c r="H107" s="0" t="n">
        <v>178</v>
      </c>
      <c r="I107" s="0" t="n">
        <v>149</v>
      </c>
      <c r="J107" s="0" t="n">
        <f aca="false">SUM(C107:I107)</f>
        <v>1579</v>
      </c>
      <c r="K107" s="0" t="s">
        <v>15</v>
      </c>
      <c r="M107" s="0" t="n">
        <f aca="false">IF(K107="A",(E107+G107),IF(K107="B",(E107+G107),IF(K107="C",0.8*(E107+G107),0.66*(E107+G107))))</f>
        <v>372.8</v>
      </c>
      <c r="N107" s="0" t="n">
        <f aca="false">ROUND(M107+J107/4,0)</f>
        <v>768</v>
      </c>
      <c r="O107" s="0" t="n">
        <f aca="false">RANK(N107,$N$2:$N$161)</f>
        <v>52</v>
      </c>
      <c r="Q107" s="0" t="n">
        <f aca="false">IF($K107="A",($H107+$G107),IF($K107="B",($H107+$G107),IF($K107="C",0.8*($H107+$G107),0.66*($H107+$G107))))</f>
        <v>266.4</v>
      </c>
      <c r="R107" s="0" t="n">
        <f aca="false">ROUND(Q107+J107/4,0)</f>
        <v>661</v>
      </c>
      <c r="S107" s="0" t="n">
        <f aca="false">RANK(R107,R$2:R$161)</f>
        <v>116</v>
      </c>
    </row>
    <row r="108" customFormat="false" ht="18.75" hidden="false" customHeight="false" outlineLevel="0" collapsed="false">
      <c r="A108" s="9" t="n">
        <v>107</v>
      </c>
      <c r="B108" s="0" t="s">
        <v>166</v>
      </c>
      <c r="C108" s="0" t="n">
        <v>359</v>
      </c>
      <c r="D108" s="0" t="n">
        <v>165</v>
      </c>
      <c r="E108" s="0" t="n">
        <v>301</v>
      </c>
      <c r="F108" s="0" t="n">
        <v>244</v>
      </c>
      <c r="G108" s="0" t="n">
        <v>165</v>
      </c>
      <c r="H108" s="0" t="n">
        <v>188</v>
      </c>
      <c r="I108" s="0" t="n">
        <v>159</v>
      </c>
      <c r="J108" s="0" t="n">
        <f aca="false">SUM(C108:I108)</f>
        <v>1581</v>
      </c>
      <c r="K108" s="0" t="s">
        <v>15</v>
      </c>
      <c r="M108" s="0" t="n">
        <f aca="false">IF(K108="A",(E108+G108),IF(K108="B",(E108+G108),IF(K108="C",0.8*(E108+G108),0.66*(E108+G108))))</f>
        <v>372.8</v>
      </c>
      <c r="N108" s="0" t="n">
        <f aca="false">ROUND(M108+J108/4,0)</f>
        <v>768</v>
      </c>
      <c r="O108" s="0" t="n">
        <f aca="false">RANK(N108,$N$2:$N$161)</f>
        <v>52</v>
      </c>
      <c r="Q108" s="0" t="n">
        <f aca="false">IF($K108="A",($H108+$G108),IF($K108="B",($H108+$G108),IF($K108="C",0.8*($H108+$G108),0.66*($H108+$G108))))</f>
        <v>282.4</v>
      </c>
      <c r="R108" s="0" t="n">
        <f aca="false">ROUND(Q108+J108/4,0)</f>
        <v>678</v>
      </c>
      <c r="S108" s="0" t="n">
        <f aca="false">RANK(R108,R$2:R$161)</f>
        <v>102</v>
      </c>
    </row>
    <row r="109" customFormat="false" ht="18.75" hidden="false" customHeight="false" outlineLevel="0" collapsed="false">
      <c r="A109" s="5" t="n">
        <v>108</v>
      </c>
      <c r="B109" s="0" t="s">
        <v>128</v>
      </c>
      <c r="C109" s="0" t="n">
        <v>387</v>
      </c>
      <c r="D109" s="0" t="n">
        <v>175</v>
      </c>
      <c r="E109" s="0" t="n">
        <v>321</v>
      </c>
      <c r="F109" s="0" t="n">
        <v>292</v>
      </c>
      <c r="G109" s="0" t="n">
        <v>136</v>
      </c>
      <c r="H109" s="0" t="n">
        <v>168</v>
      </c>
      <c r="I109" s="0" t="n">
        <v>139</v>
      </c>
      <c r="J109" s="0" t="n">
        <f aca="false">SUM(C109:I109)</f>
        <v>1618</v>
      </c>
      <c r="K109" s="0" t="s">
        <v>31</v>
      </c>
      <c r="M109" s="0" t="n">
        <f aca="false">IF(K109="A",(E109+G109),IF(K109="B",(E109+G109),IF(K109="C",0.8*(E109+G109),0.66*(E109+G109))))</f>
        <v>301.62</v>
      </c>
      <c r="N109" s="0" t="n">
        <f aca="false">ROUND(M109+J109/4,0)</f>
        <v>706</v>
      </c>
      <c r="O109" s="0" t="n">
        <f aca="false">RANK(N109,$N$2:$N$161)</f>
        <v>104</v>
      </c>
      <c r="Q109" s="0" t="n">
        <f aca="false">IF($K109="A",($H109+$G109),IF($K109="B",($H109+$G109),IF($K109="C",0.8*($H109+$G109),0.66*($H109+$G109))))</f>
        <v>200.64</v>
      </c>
      <c r="R109" s="0" t="n">
        <f aca="false">ROUND(Q109+J109/4,0)</f>
        <v>605</v>
      </c>
      <c r="S109" s="0" t="n">
        <f aca="false">RANK(R109,R$2:R$161)</f>
        <v>139</v>
      </c>
    </row>
    <row r="110" customFormat="false" ht="18.75" hidden="false" customHeight="false" outlineLevel="0" collapsed="false">
      <c r="A110" s="7" t="n">
        <v>109</v>
      </c>
      <c r="B110" s="0" t="s">
        <v>113</v>
      </c>
      <c r="C110" s="0" t="n">
        <v>410</v>
      </c>
      <c r="D110" s="0" t="n">
        <v>115</v>
      </c>
      <c r="E110" s="0" t="n">
        <v>331</v>
      </c>
      <c r="F110" s="0" t="n">
        <v>204</v>
      </c>
      <c r="G110" s="0" t="n">
        <v>115</v>
      </c>
      <c r="H110" s="0" t="n">
        <v>148</v>
      </c>
      <c r="I110" s="0" t="n">
        <v>129</v>
      </c>
      <c r="J110" s="0" t="n">
        <f aca="false">SUM(C110:I110)</f>
        <v>1452</v>
      </c>
      <c r="K110" s="0" t="s">
        <v>15</v>
      </c>
      <c r="M110" s="0" t="n">
        <f aca="false">IF(K110="A",(E110+G110),IF(K110="B",(E110+G110),IF(K110="C",0.8*(E110+G110),0.66*(E110+G110))))</f>
        <v>356.8</v>
      </c>
      <c r="N110" s="0" t="n">
        <f aca="false">ROUND(M110+J110/4,0)</f>
        <v>720</v>
      </c>
      <c r="O110" s="0" t="n">
        <f aca="false">RANK(N110,$N$2:$N$161)</f>
        <v>91</v>
      </c>
      <c r="Q110" s="0" t="n">
        <f aca="false">IF($K110="A",($H110+$G110),IF($K110="B",($H110+$G110),IF($K110="C",0.8*($H110+$G110),0.66*($H110+$G110))))</f>
        <v>210.4</v>
      </c>
      <c r="R110" s="0" t="n">
        <f aca="false">ROUND(Q110+J110/4,0)</f>
        <v>573</v>
      </c>
      <c r="S110" s="0" t="n">
        <f aca="false">RANK(R110,R$2:R$161)</f>
        <v>149</v>
      </c>
    </row>
    <row r="111" customFormat="false" ht="18.75" hidden="false" customHeight="false" outlineLevel="0" collapsed="false">
      <c r="A111" s="8" t="n">
        <v>110</v>
      </c>
      <c r="B111" s="0" t="s">
        <v>45</v>
      </c>
      <c r="C111" s="0" t="n">
        <v>392</v>
      </c>
      <c r="D111" s="0" t="n">
        <v>144</v>
      </c>
      <c r="E111" s="0" t="n">
        <v>340</v>
      </c>
      <c r="F111" s="0" t="n">
        <v>214</v>
      </c>
      <c r="G111" s="0" t="n">
        <v>145</v>
      </c>
      <c r="H111" s="0" t="n">
        <v>158</v>
      </c>
      <c r="I111" s="0" t="n">
        <v>159</v>
      </c>
      <c r="J111" s="0" t="n">
        <f aca="false">SUM(C111:I111)</f>
        <v>1552</v>
      </c>
      <c r="K111" s="0" t="s">
        <v>15</v>
      </c>
      <c r="M111" s="0" t="n">
        <f aca="false">IF(K111="A",(E111+G111),IF(K111="B",(E111+G111),IF(K111="C",0.8*(E111+G111),0.66*(E111+G111))))</f>
        <v>388</v>
      </c>
      <c r="N111" s="0" t="n">
        <f aca="false">ROUND(M111+J111/4,0)</f>
        <v>776</v>
      </c>
      <c r="O111" s="0" t="n">
        <f aca="false">RANK(N111,$N$2:$N$161)</f>
        <v>45</v>
      </c>
      <c r="Q111" s="0" t="n">
        <f aca="false">IF($K111="A",($H111+$G111),IF($K111="B",($H111+$G111),IF($K111="C",0.8*($H111+$G111),0.66*($H111+$G111))))</f>
        <v>242.4</v>
      </c>
      <c r="R111" s="0" t="n">
        <f aca="false">ROUND(Q111+J111/4,0)</f>
        <v>630</v>
      </c>
      <c r="S111" s="0" t="n">
        <f aca="false">RANK(R111,R$2:R$161)</f>
        <v>125</v>
      </c>
    </row>
    <row r="112" customFormat="false" ht="18.75" hidden="false" customHeight="false" outlineLevel="0" collapsed="false">
      <c r="A112" s="5" t="n">
        <v>111</v>
      </c>
      <c r="B112" s="0" t="s">
        <v>89</v>
      </c>
      <c r="C112" s="0" t="n">
        <v>145</v>
      </c>
      <c r="D112" s="0" t="n">
        <v>224</v>
      </c>
      <c r="E112" s="0" t="n">
        <v>172</v>
      </c>
      <c r="F112" s="0" t="n">
        <v>166</v>
      </c>
      <c r="G112" s="0" t="n">
        <v>224</v>
      </c>
      <c r="H112" s="0" t="n">
        <v>237</v>
      </c>
      <c r="I112" s="0" t="n">
        <v>237</v>
      </c>
      <c r="J112" s="0" t="n">
        <f aca="false">SUM(C112:I112)</f>
        <v>1405</v>
      </c>
      <c r="K112" s="0" t="s">
        <v>15</v>
      </c>
      <c r="M112" s="0" t="n">
        <f aca="false">IF(K112="A",(E112+G112),IF(K112="B",(E112+G112),IF(K112="C",0.8*(E112+G112),0.66*(E112+G112))))</f>
        <v>316.8</v>
      </c>
      <c r="N112" s="0" t="n">
        <f aca="false">ROUND(M112+J112/4,0)</f>
        <v>668</v>
      </c>
      <c r="O112" s="0" t="n">
        <f aca="false">RANK(N112,$N$2:$N$161)</f>
        <v>129</v>
      </c>
      <c r="Q112" s="0" t="n">
        <f aca="false">IF($K112="A",($H112+$G112),IF($K112="B",($H112+$G112),IF($K112="C",0.8*($H112+$G112),0.66*($H112+$G112))))</f>
        <v>368.8</v>
      </c>
      <c r="R112" s="0" t="n">
        <f aca="false">ROUND(Q112+J112/4,0)</f>
        <v>720</v>
      </c>
      <c r="S112" s="0" t="n">
        <f aca="false">RANK(R112,R$2:R$161)</f>
        <v>73</v>
      </c>
    </row>
    <row r="113" customFormat="false" ht="18.75" hidden="false" customHeight="false" outlineLevel="0" collapsed="false">
      <c r="A113" s="5" t="n">
        <v>112</v>
      </c>
      <c r="B113" s="0" t="s">
        <v>107</v>
      </c>
      <c r="C113" s="0" t="n">
        <v>145</v>
      </c>
      <c r="D113" s="0" t="n">
        <v>237</v>
      </c>
      <c r="E113" s="0" t="n">
        <v>177</v>
      </c>
      <c r="F113" s="0" t="n">
        <v>156</v>
      </c>
      <c r="G113" s="0" t="n">
        <v>224</v>
      </c>
      <c r="H113" s="0" t="n">
        <v>246</v>
      </c>
      <c r="I113" s="0" t="n">
        <v>249</v>
      </c>
      <c r="J113" s="0" t="n">
        <f aca="false">SUM(C113:I113)</f>
        <v>1434</v>
      </c>
      <c r="K113" s="0" t="s">
        <v>15</v>
      </c>
      <c r="M113" s="0" t="n">
        <f aca="false">IF(K113="A",(E113+G113),IF(K113="B",(E113+G113),IF(K113="C",0.8*(E113+G113),0.66*(E113+G113))))</f>
        <v>320.8</v>
      </c>
      <c r="N113" s="0" t="n">
        <f aca="false">ROUND(M113+J113/4,0)</f>
        <v>679</v>
      </c>
      <c r="O113" s="0" t="n">
        <f aca="false">RANK(N113,$N$2:$N$161)</f>
        <v>124</v>
      </c>
      <c r="Q113" s="0" t="n">
        <f aca="false">IF($K113="A",($H113+$G113),IF($K113="B",($H113+$G113),IF($K113="C",0.8*($H113+$G113),0.66*($H113+$G113))))</f>
        <v>376</v>
      </c>
      <c r="R113" s="0" t="n">
        <f aca="false">ROUND(Q113+J113/4,0)</f>
        <v>735</v>
      </c>
      <c r="S113" s="0" t="n">
        <f aca="false">RANK(R113,R$2:R$161)</f>
        <v>56</v>
      </c>
    </row>
    <row r="114" customFormat="false" ht="18.75" hidden="false" customHeight="false" outlineLevel="0" collapsed="false">
      <c r="A114" s="3" t="n">
        <v>113</v>
      </c>
      <c r="B114" s="0" t="s">
        <v>34</v>
      </c>
      <c r="C114" s="0" t="n">
        <v>405</v>
      </c>
      <c r="D114" s="0" t="n">
        <v>165</v>
      </c>
      <c r="E114" s="0" t="n">
        <v>321</v>
      </c>
      <c r="F114" s="0" t="n">
        <v>194</v>
      </c>
      <c r="G114" s="0" t="n">
        <v>185</v>
      </c>
      <c r="H114" s="0" t="n">
        <v>208</v>
      </c>
      <c r="I114" s="0" t="n">
        <v>188</v>
      </c>
      <c r="J114" s="0" t="n">
        <f aca="false">SUM(C114:I114)</f>
        <v>1666</v>
      </c>
      <c r="K114" s="0" t="s">
        <v>15</v>
      </c>
      <c r="M114" s="0" t="n">
        <f aca="false">IF(K114="A",(E114+G114),IF(K114="B",(E114+G114),IF(K114="C",0.8*(E114+G114),0.66*(E114+G114))))</f>
        <v>404.8</v>
      </c>
      <c r="N114" s="0" t="n">
        <f aca="false">ROUND(M114+J114/4,0)</f>
        <v>821</v>
      </c>
      <c r="O114" s="0" t="n">
        <f aca="false">RANK(N114,$N$2:$N$161)</f>
        <v>14</v>
      </c>
      <c r="Q114" s="0" t="n">
        <f aca="false">IF($K114="A",($H114+$G114),IF($K114="B",($H114+$G114),IF($K114="C",0.8*($H114+$G114),0.66*($H114+$G114))))</f>
        <v>314.4</v>
      </c>
      <c r="R114" s="0" t="n">
        <f aca="false">ROUND(Q114+J114/4,0)</f>
        <v>731</v>
      </c>
      <c r="S114" s="0" t="n">
        <f aca="false">RANK(R114,R$2:R$161)</f>
        <v>63</v>
      </c>
    </row>
    <row r="115" customFormat="false" ht="18.75" hidden="false" customHeight="false" outlineLevel="0" collapsed="false">
      <c r="A115" s="6" t="n">
        <v>114</v>
      </c>
      <c r="B115" s="0" t="s">
        <v>23</v>
      </c>
      <c r="C115" s="0" t="n">
        <v>335</v>
      </c>
      <c r="D115" s="0" t="n">
        <v>215</v>
      </c>
      <c r="E115" s="0" t="n">
        <v>311</v>
      </c>
      <c r="F115" s="0" t="n">
        <v>204</v>
      </c>
      <c r="G115" s="0" t="n">
        <v>243</v>
      </c>
      <c r="H115" s="0" t="n">
        <v>208</v>
      </c>
      <c r="I115" s="0" t="n">
        <v>198</v>
      </c>
      <c r="J115" s="0" t="n">
        <f aca="false">SUM(C115:I115)</f>
        <v>1714</v>
      </c>
      <c r="K115" s="0" t="s">
        <v>15</v>
      </c>
      <c r="M115" s="0" t="n">
        <f aca="false">IF(K115="A",(E115+G115),IF(K115="B",(E115+G115),IF(K115="C",0.8*(E115+G115),0.66*(E115+G115))))</f>
        <v>443.2</v>
      </c>
      <c r="N115" s="0" t="n">
        <f aca="false">ROUND(M115+J115/4,0)</f>
        <v>872</v>
      </c>
      <c r="O115" s="0" t="n">
        <f aca="false">RANK(N115,$N$2:$N$161)</f>
        <v>7</v>
      </c>
      <c r="Q115" s="0" t="n">
        <f aca="false">IF($K115="A",($H115+$G115),IF($K115="B",($H115+$G115),IF($K115="C",0.8*($H115+$G115),0.66*($H115+$G115))))</f>
        <v>360.8</v>
      </c>
      <c r="R115" s="0" t="n">
        <f aca="false">ROUND(Q115+J115/4,0)</f>
        <v>789</v>
      </c>
      <c r="S115" s="0" t="n">
        <f aca="false">RANK(R115,R$2:R$161)</f>
        <v>17</v>
      </c>
    </row>
    <row r="116" customFormat="false" ht="18.75" hidden="false" customHeight="false" outlineLevel="0" collapsed="false">
      <c r="A116" s="6" t="n">
        <v>115</v>
      </c>
      <c r="B116" s="0" t="s">
        <v>90</v>
      </c>
      <c r="C116" s="0" t="n">
        <v>344</v>
      </c>
      <c r="D116" s="0" t="n">
        <v>234</v>
      </c>
      <c r="E116" s="0" t="n">
        <v>350</v>
      </c>
      <c r="F116" s="0" t="n">
        <v>233</v>
      </c>
      <c r="G116" s="0" t="n">
        <v>223</v>
      </c>
      <c r="H116" s="0" t="n">
        <v>227</v>
      </c>
      <c r="I116" s="0" t="n">
        <v>218</v>
      </c>
      <c r="J116" s="0" t="n">
        <f aca="false">SUM(C116:I116)</f>
        <v>1829</v>
      </c>
      <c r="K116" s="0" t="s">
        <v>15</v>
      </c>
      <c r="M116" s="0" t="n">
        <f aca="false">IF(K116="A",(E116+G116),IF(K116="B",(E116+G116),IF(K116="C",0.8*(E116+G116),0.66*(E116+G116))))</f>
        <v>458.4</v>
      </c>
      <c r="N116" s="0" t="n">
        <f aca="false">ROUND(M116+J116/4,0)</f>
        <v>916</v>
      </c>
      <c r="O116" s="0" t="n">
        <f aca="false">RANK(N116,$N$2:$N$161)</f>
        <v>4</v>
      </c>
      <c r="Q116" s="0" t="n">
        <f aca="false">IF($K116="A",($H116+$G116),IF($K116="B",($H116+$G116),IF($K116="C",0.8*($H116+$G116),0.66*($H116+$G116))))</f>
        <v>360</v>
      </c>
      <c r="R116" s="0" t="n">
        <f aca="false">ROUND(Q116+J116/4,0)</f>
        <v>817</v>
      </c>
      <c r="S116" s="0" t="n">
        <f aca="false">RANK(R116,R$2:R$161)</f>
        <v>5</v>
      </c>
    </row>
    <row r="117" customFormat="false" ht="18.75" hidden="false" customHeight="false" outlineLevel="0" collapsed="false">
      <c r="A117" s="3" t="n">
        <v>116</v>
      </c>
      <c r="B117" s="0" t="s">
        <v>32</v>
      </c>
      <c r="C117" s="0" t="n">
        <v>450</v>
      </c>
      <c r="D117" s="0" t="n">
        <v>247</v>
      </c>
      <c r="E117" s="0" t="n">
        <v>324</v>
      </c>
      <c r="F117" s="0" t="n">
        <v>246</v>
      </c>
      <c r="G117" s="0" t="n">
        <v>170</v>
      </c>
      <c r="H117" s="0" t="n">
        <v>165</v>
      </c>
      <c r="I117" s="0" t="n">
        <v>194</v>
      </c>
      <c r="J117" s="0" t="n">
        <f aca="false">SUM(C117:I117)</f>
        <v>1796</v>
      </c>
      <c r="K117" s="0" t="s">
        <v>15</v>
      </c>
      <c r="M117" s="0" t="n">
        <f aca="false">IF(K117="A",(E117+G117),IF(K117="B",(E117+G117),IF(K117="C",0.8*(E117+G117),0.66*(E117+G117))))</f>
        <v>395.2</v>
      </c>
      <c r="N117" s="0" t="n">
        <f aca="false">ROUND(M117+J117/4,0)</f>
        <v>844</v>
      </c>
      <c r="O117" s="0" t="n">
        <f aca="false">RANK(N117,$N$2:$N$161)</f>
        <v>11</v>
      </c>
      <c r="Q117" s="0" t="n">
        <f aca="false">IF($K117="A",($H117+$G117),IF($K117="B",($H117+$G117),IF($K117="C",0.8*($H117+$G117),0.66*($H117+$G117))))</f>
        <v>268</v>
      </c>
      <c r="R117" s="0" t="n">
        <f aca="false">ROUND(Q117+J117/4,0)</f>
        <v>717</v>
      </c>
      <c r="S117" s="0" t="n">
        <f aca="false">RANK(R117,R$2:R$161)</f>
        <v>76</v>
      </c>
    </row>
    <row r="118" customFormat="false" ht="18.75" hidden="false" customHeight="false" outlineLevel="0" collapsed="false">
      <c r="A118" s="9" t="n">
        <v>117</v>
      </c>
      <c r="B118" s="0" t="s">
        <v>177</v>
      </c>
      <c r="C118" s="0" t="n">
        <v>350</v>
      </c>
      <c r="D118" s="0" t="n">
        <v>240</v>
      </c>
      <c r="E118" s="0" t="n">
        <v>280</v>
      </c>
      <c r="F118" s="0" t="n">
        <v>200</v>
      </c>
      <c r="G118" s="0" t="n">
        <v>220</v>
      </c>
      <c r="H118" s="0" t="n">
        <v>237</v>
      </c>
      <c r="I118" s="0" t="n">
        <v>230</v>
      </c>
      <c r="J118" s="0" t="n">
        <f aca="false">SUM(C118:I118)</f>
        <v>1757</v>
      </c>
      <c r="K118" s="0" t="s">
        <v>31</v>
      </c>
      <c r="M118" s="0" t="n">
        <f aca="false">IF(K118="A",(E118+G118),IF(K118="B",(E118+G118),IF(K118="C",0.8*(E118+G118),0.66*(E118+G118))))</f>
        <v>330</v>
      </c>
      <c r="N118" s="0" t="n">
        <f aca="false">ROUND(M118+J118/4,0)</f>
        <v>769</v>
      </c>
      <c r="O118" s="0" t="n">
        <f aca="false">RANK(N118,$N$2:$N$161)</f>
        <v>51</v>
      </c>
      <c r="Q118" s="0" t="n">
        <f aca="false">IF($K118="A",($H118+$G118),IF($K118="B",($H118+$G118),IF($K118="C",0.8*($H118+$G118),0.66*($H118+$G118))))</f>
        <v>301.62</v>
      </c>
      <c r="R118" s="0" t="n">
        <f aca="false">ROUND(Q118+J118/4,0)</f>
        <v>741</v>
      </c>
      <c r="S118" s="0" t="n">
        <f aca="false">RANK(R118,R$2:R$161)</f>
        <v>49</v>
      </c>
    </row>
    <row r="119" customFormat="false" ht="18.75" hidden="false" customHeight="false" outlineLevel="0" collapsed="false">
      <c r="A119" s="9" t="n">
        <v>118</v>
      </c>
      <c r="B119" s="0" t="s">
        <v>85</v>
      </c>
      <c r="C119" s="0" t="n">
        <v>315</v>
      </c>
      <c r="D119" s="0" t="n">
        <v>165</v>
      </c>
      <c r="E119" s="0" t="n">
        <v>281</v>
      </c>
      <c r="F119" s="0" t="n">
        <v>184</v>
      </c>
      <c r="G119" s="0" t="n">
        <v>185</v>
      </c>
      <c r="H119" s="0" t="n">
        <v>208</v>
      </c>
      <c r="I119" s="0" t="n">
        <v>169</v>
      </c>
      <c r="J119" s="0" t="n">
        <f aca="false">SUM(C119:I119)</f>
        <v>1507</v>
      </c>
      <c r="K119" s="0" t="s">
        <v>15</v>
      </c>
      <c r="M119" s="0" t="n">
        <f aca="false">IF(K119="A",(E119+G119),IF(K119="B",(E119+G119),IF(K119="C",0.8*(E119+G119),0.66*(E119+G119))))</f>
        <v>372.8</v>
      </c>
      <c r="N119" s="0" t="n">
        <f aca="false">ROUND(M119+J119/4,0)</f>
        <v>750</v>
      </c>
      <c r="O119" s="0" t="n">
        <f aca="false">RANK(N119,$N$2:$N$161)</f>
        <v>63</v>
      </c>
      <c r="Q119" s="0" t="n">
        <f aca="false">IF($K119="A",($H119+$G119),IF($K119="B",($H119+$G119),IF($K119="C",0.8*($H119+$G119),0.66*($H119+$G119))))</f>
        <v>314.4</v>
      </c>
      <c r="R119" s="0" t="n">
        <f aca="false">ROUND(Q119+J119/4,0)</f>
        <v>691</v>
      </c>
      <c r="S119" s="0" t="n">
        <f aca="false">RANK(R119,R$2:R$161)</f>
        <v>92</v>
      </c>
    </row>
    <row r="120" customFormat="false" ht="18.75" hidden="false" customHeight="false" outlineLevel="0" collapsed="false">
      <c r="A120" s="7" t="n">
        <v>119</v>
      </c>
      <c r="B120" s="0" t="s">
        <v>25</v>
      </c>
      <c r="C120" s="0" t="n">
        <v>190</v>
      </c>
      <c r="D120" s="0" t="n">
        <v>209</v>
      </c>
      <c r="E120" s="0" t="n">
        <v>193</v>
      </c>
      <c r="F120" s="0" t="n">
        <v>176</v>
      </c>
      <c r="G120" s="0" t="n">
        <v>215</v>
      </c>
      <c r="H120" s="0" t="n">
        <v>188</v>
      </c>
      <c r="I120" s="0" t="n">
        <v>178</v>
      </c>
      <c r="J120" s="0" t="n">
        <f aca="false">SUM(C120:I120)</f>
        <v>1349</v>
      </c>
      <c r="K120" s="0" t="s">
        <v>18</v>
      </c>
      <c r="M120" s="0" t="n">
        <f aca="false">IF(K120="A",(E120+G120),IF(K120="B",(E120+G120),IF(K120="C",0.8*(E120+G120),0.66*(E120+G120))))</f>
        <v>408</v>
      </c>
      <c r="N120" s="0" t="n">
        <f aca="false">ROUND(M120+J120/4,0)</f>
        <v>745</v>
      </c>
      <c r="O120" s="0" t="n">
        <f aca="false">RANK(N120,$N$2:$N$161)</f>
        <v>72</v>
      </c>
      <c r="Q120" s="0" t="n">
        <f aca="false">IF($K120="A",($H120+$G120),IF($K120="B",($H120+$G120),IF($K120="C",0.8*($H120+$G120),0.66*($H120+$G120))))</f>
        <v>403</v>
      </c>
      <c r="R120" s="0" t="n">
        <f aca="false">ROUND(Q120+J120/4,0)</f>
        <v>740</v>
      </c>
      <c r="S120" s="0" t="n">
        <f aca="false">RANK(R120,R$2:R$161)</f>
        <v>50</v>
      </c>
    </row>
    <row r="121" customFormat="false" ht="18.75" hidden="false" customHeight="false" outlineLevel="0" collapsed="false">
      <c r="A121" s="9" t="n">
        <v>120</v>
      </c>
      <c r="B121" s="0" t="s">
        <v>73</v>
      </c>
      <c r="C121" s="0" t="n">
        <v>180</v>
      </c>
      <c r="D121" s="0" t="n">
        <v>213</v>
      </c>
      <c r="E121" s="0" t="n">
        <v>211</v>
      </c>
      <c r="F121" s="0" t="n">
        <v>165</v>
      </c>
      <c r="G121" s="0" t="n">
        <v>214</v>
      </c>
      <c r="H121" s="0" t="n">
        <v>197</v>
      </c>
      <c r="I121" s="0" t="n">
        <v>187</v>
      </c>
      <c r="J121" s="0" t="n">
        <f aca="false">SUM(C121:I121)</f>
        <v>1367</v>
      </c>
      <c r="K121" s="0" t="s">
        <v>18</v>
      </c>
      <c r="M121" s="0" t="n">
        <f aca="false">IF(K121="A",(E121+G121),IF(K121="B",(E121+G121),IF(K121="C",0.8*(E121+G121),0.66*(E121+G121))))</f>
        <v>425</v>
      </c>
      <c r="N121" s="0" t="n">
        <f aca="false">ROUND(M121+J121/4,0)</f>
        <v>767</v>
      </c>
      <c r="O121" s="0" t="n">
        <f aca="false">RANK(N121,$N$2:$N$161)</f>
        <v>54</v>
      </c>
      <c r="Q121" s="0" t="n">
        <f aca="false">IF($K121="A",($H121+$G121),IF($K121="B",($H121+$G121),IF($K121="C",0.8*($H121+$G121),0.66*($H121+$G121))))</f>
        <v>411</v>
      </c>
      <c r="R121" s="0" t="n">
        <f aca="false">ROUND(Q121+J121/4,0)</f>
        <v>753</v>
      </c>
      <c r="S121" s="0" t="n">
        <f aca="false">RANK(R121,R$2:R$161)</f>
        <v>39</v>
      </c>
    </row>
    <row r="122" customFormat="false" ht="18.75" hidden="false" customHeight="false" outlineLevel="0" collapsed="false">
      <c r="A122" s="8" t="n">
        <v>121</v>
      </c>
      <c r="B122" s="0" t="s">
        <v>55</v>
      </c>
      <c r="C122" s="0" t="n">
        <v>375</v>
      </c>
      <c r="D122" s="0" t="n">
        <v>94</v>
      </c>
      <c r="E122" s="0" t="n">
        <v>347</v>
      </c>
      <c r="F122" s="0" t="n">
        <v>335</v>
      </c>
      <c r="G122" s="0" t="n">
        <v>137</v>
      </c>
      <c r="H122" s="0" t="n">
        <v>118</v>
      </c>
      <c r="I122" s="0" t="n">
        <v>157</v>
      </c>
      <c r="J122" s="0" t="n">
        <f aca="false">SUM(C122:I122)</f>
        <v>1563</v>
      </c>
      <c r="K122" s="0" t="s">
        <v>15</v>
      </c>
      <c r="M122" s="0" t="n">
        <f aca="false">IF(K122="A",(E122+G122),IF(K122="B",(E122+G122),IF(K122="C",0.8*(E122+G122),0.66*(E122+G122))))</f>
        <v>387.2</v>
      </c>
      <c r="N122" s="0" t="n">
        <f aca="false">ROUND(M122+J122/4,0)</f>
        <v>778</v>
      </c>
      <c r="O122" s="0" t="n">
        <f aca="false">RANK(N122,$N$2:$N$161)</f>
        <v>41</v>
      </c>
      <c r="Q122" s="0" t="n">
        <f aca="false">IF($K122="A",($H122+$G122),IF($K122="B",($H122+$G122),IF($K122="C",0.8*($H122+$G122),0.66*($H122+$G122))))</f>
        <v>204</v>
      </c>
      <c r="R122" s="0" t="n">
        <f aca="false">ROUND(Q122+J122/4,0)</f>
        <v>595</v>
      </c>
      <c r="S122" s="0" t="n">
        <f aca="false">RANK(R122,R$2:R$161)</f>
        <v>143</v>
      </c>
    </row>
    <row r="123" customFormat="false" ht="18.75" hidden="false" customHeight="false" outlineLevel="0" collapsed="false">
      <c r="A123" s="5" t="n">
        <v>122</v>
      </c>
      <c r="B123" s="0" t="s">
        <v>135</v>
      </c>
      <c r="C123" s="0" t="n">
        <v>166</v>
      </c>
      <c r="D123" s="0" t="n">
        <v>241</v>
      </c>
      <c r="E123" s="0" t="n">
        <v>98</v>
      </c>
      <c r="F123" s="0" t="n">
        <v>117</v>
      </c>
      <c r="G123" s="0" t="n">
        <v>219</v>
      </c>
      <c r="H123" s="0" t="n">
        <v>239</v>
      </c>
      <c r="I123" s="0" t="n">
        <v>246</v>
      </c>
      <c r="J123" s="0" t="n">
        <f aca="false">SUM(C123:I123)</f>
        <v>1326</v>
      </c>
      <c r="K123" s="0" t="s">
        <v>18</v>
      </c>
      <c r="M123" s="0" t="n">
        <f aca="false">IF(K123="A",(E123+G123),IF(K123="B",(E123+G123),IF(K123="C",0.8*(E123+G123),0.66*(E123+G123))))</f>
        <v>317</v>
      </c>
      <c r="N123" s="0" t="n">
        <f aca="false">ROUND(M123+J123/4,0)</f>
        <v>649</v>
      </c>
      <c r="O123" s="0" t="n">
        <f aca="false">RANK(N123,$N$2:$N$161)</f>
        <v>140</v>
      </c>
      <c r="Q123" s="0" t="n">
        <f aca="false">IF($K123="A",($H123+$G123),IF($K123="B",($H123+$G123),IF($K123="C",0.8*($H123+$G123),0.66*($H123+$G123))))</f>
        <v>458</v>
      </c>
      <c r="R123" s="0" t="n">
        <f aca="false">ROUND(Q123+J123/4,0)</f>
        <v>790</v>
      </c>
      <c r="S123" s="0" t="n">
        <f aca="false">RANK(R123,R$2:R$161)</f>
        <v>15</v>
      </c>
    </row>
    <row r="124" customFormat="false" ht="18.75" hidden="false" customHeight="false" outlineLevel="0" collapsed="false">
      <c r="A124" s="5" t="n">
        <v>123</v>
      </c>
      <c r="B124" s="0" t="s">
        <v>59</v>
      </c>
      <c r="C124" s="0" t="n">
        <v>175</v>
      </c>
      <c r="D124" s="0" t="n">
        <v>212</v>
      </c>
      <c r="E124" s="0" t="n">
        <v>98</v>
      </c>
      <c r="F124" s="0" t="n">
        <v>98</v>
      </c>
      <c r="G124" s="0" t="n">
        <v>219</v>
      </c>
      <c r="H124" s="0" t="n">
        <v>253</v>
      </c>
      <c r="I124" s="0" t="n">
        <v>246</v>
      </c>
      <c r="J124" s="0" t="n">
        <f aca="false">SUM(C124:I124)</f>
        <v>1301</v>
      </c>
      <c r="K124" s="0" t="s">
        <v>18</v>
      </c>
      <c r="M124" s="0" t="n">
        <f aca="false">IF(K124="A",(E124+G124),IF(K124="B",(E124+G124),IF(K124="C",0.8*(E124+G124),0.66*(E124+G124))))</f>
        <v>317</v>
      </c>
      <c r="N124" s="0" t="n">
        <f aca="false">ROUND(M124+J124/4,0)</f>
        <v>642</v>
      </c>
      <c r="O124" s="0" t="n">
        <f aca="false">RANK(N124,$N$2:$N$161)</f>
        <v>143</v>
      </c>
      <c r="Q124" s="0" t="n">
        <f aca="false">IF($K124="A",($H124+$G124),IF($K124="B",($H124+$G124),IF($K124="C",0.8*($H124+$G124),0.66*($H124+$G124))))</f>
        <v>472</v>
      </c>
      <c r="R124" s="0" t="n">
        <f aca="false">ROUND(Q124+J124/4,0)</f>
        <v>797</v>
      </c>
      <c r="S124" s="0" t="n">
        <f aca="false">RANK(R124,R$2:R$161)</f>
        <v>12</v>
      </c>
    </row>
    <row r="125" customFormat="false" ht="18.75" hidden="false" customHeight="false" outlineLevel="0" collapsed="false">
      <c r="A125" s="5" t="n">
        <v>124</v>
      </c>
      <c r="B125" s="0" t="s">
        <v>21</v>
      </c>
      <c r="C125" s="0" t="n">
        <v>194</v>
      </c>
      <c r="D125" s="0" t="n">
        <v>193</v>
      </c>
      <c r="E125" s="0" t="n">
        <v>98</v>
      </c>
      <c r="F125" s="0" t="n">
        <v>166</v>
      </c>
      <c r="G125" s="0" t="n">
        <v>170</v>
      </c>
      <c r="H125" s="0" t="n">
        <v>249</v>
      </c>
      <c r="I125" s="0" t="n">
        <v>246</v>
      </c>
      <c r="J125" s="0" t="n">
        <f aca="false">SUM(C125:I125)</f>
        <v>1316</v>
      </c>
      <c r="K125" s="0" t="s">
        <v>18</v>
      </c>
      <c r="M125" s="0" t="n">
        <f aca="false">IF(K125="A",(E125+G125),IF(K125="B",(E125+G125),IF(K125="C",0.8*(E125+G125),0.66*(E125+G125))))</f>
        <v>268</v>
      </c>
      <c r="N125" s="0" t="n">
        <f aca="false">ROUND(M125+J125/4,0)</f>
        <v>597</v>
      </c>
      <c r="O125" s="0" t="n">
        <f aca="false">RANK(N125,$N$2:$N$161)</f>
        <v>157</v>
      </c>
      <c r="Q125" s="0" t="n">
        <f aca="false">IF($K125="A",($H125+$G125),IF($K125="B",($H125+$G125),IF($K125="C",0.8*($H125+$G125),0.66*($H125+$G125))))</f>
        <v>419</v>
      </c>
      <c r="R125" s="0" t="n">
        <f aca="false">ROUND(Q125+J125/4,0)</f>
        <v>748</v>
      </c>
      <c r="S125" s="0" t="n">
        <f aca="false">RANK(R125,R$2:R$161)</f>
        <v>42</v>
      </c>
    </row>
    <row r="126" customFormat="false" ht="18.75" hidden="false" customHeight="false" outlineLevel="0" collapsed="false">
      <c r="A126" s="5" t="n">
        <v>125</v>
      </c>
      <c r="B126" s="0" t="s">
        <v>167</v>
      </c>
      <c r="C126" s="0" t="n">
        <v>185</v>
      </c>
      <c r="D126" s="0" t="n">
        <v>222</v>
      </c>
      <c r="E126" s="0" t="n">
        <v>98</v>
      </c>
      <c r="F126" s="0" t="n">
        <v>98</v>
      </c>
      <c r="G126" s="0" t="n">
        <v>245</v>
      </c>
      <c r="H126" s="0" t="n">
        <v>229</v>
      </c>
      <c r="I126" s="0" t="n">
        <v>246</v>
      </c>
      <c r="J126" s="0" t="n">
        <f aca="false">SUM(C126:I126)</f>
        <v>1323</v>
      </c>
      <c r="K126" s="0" t="s">
        <v>18</v>
      </c>
      <c r="M126" s="0" t="n">
        <f aca="false">IF(K126="A",(E126+G126),IF(K126="B",(E126+G126),IF(K126="C",0.8*(E126+G126),0.66*(E126+G126))))</f>
        <v>343</v>
      </c>
      <c r="N126" s="0" t="n">
        <f aca="false">ROUND(M126+J126/4,0)</f>
        <v>674</v>
      </c>
      <c r="O126" s="0" t="n">
        <f aca="false">RANK(N126,$N$2:$N$161)</f>
        <v>126</v>
      </c>
      <c r="Q126" s="0" t="n">
        <f aca="false">IF($K126="A",($H126+$G126),IF($K126="B",($H126+$G126),IF($K126="C",0.8*($H126+$G126),0.66*($H126+$G126))))</f>
        <v>474</v>
      </c>
      <c r="R126" s="0" t="n">
        <f aca="false">ROUND(Q126+J126/4,0)</f>
        <v>805</v>
      </c>
      <c r="S126" s="0" t="n">
        <f aca="false">RANK(R126,R$2:R$161)</f>
        <v>10</v>
      </c>
    </row>
    <row r="127" customFormat="false" ht="18.75" hidden="false" customHeight="false" outlineLevel="0" collapsed="false">
      <c r="A127" s="5" t="n">
        <v>126</v>
      </c>
      <c r="B127" s="0" t="s">
        <v>137</v>
      </c>
      <c r="C127" s="0" t="n">
        <v>312</v>
      </c>
      <c r="D127" s="0" t="n">
        <v>245</v>
      </c>
      <c r="E127" s="0" t="n">
        <v>194</v>
      </c>
      <c r="F127" s="0" t="n">
        <v>174</v>
      </c>
      <c r="G127" s="0" t="n">
        <v>194</v>
      </c>
      <c r="H127" s="0" t="n">
        <v>227</v>
      </c>
      <c r="I127" s="0" t="n">
        <v>250</v>
      </c>
      <c r="J127" s="0" t="n">
        <f aca="false">SUM(C127:I127)</f>
        <v>1596</v>
      </c>
      <c r="K127" s="0" t="s">
        <v>15</v>
      </c>
      <c r="M127" s="0" t="n">
        <f aca="false">IF(K127="A",(E127+G127),IF(K127="B",(E127+G127),IF(K127="C",0.8*(E127+G127),0.66*(E127+G127))))</f>
        <v>310.4</v>
      </c>
      <c r="N127" s="0" t="n">
        <f aca="false">ROUND(M127+J127/4,0)</f>
        <v>709</v>
      </c>
      <c r="O127" s="0" t="n">
        <f aca="false">RANK(N127,$N$2:$N$161)</f>
        <v>102</v>
      </c>
      <c r="Q127" s="0" t="n">
        <f aca="false">IF($K127="A",($H127+$G127),IF($K127="B",($H127+$G127),IF($K127="C",0.8*($H127+$G127),0.66*($H127+$G127))))</f>
        <v>336.8</v>
      </c>
      <c r="R127" s="0" t="n">
        <f aca="false">ROUND(Q127+J127/4,0)</f>
        <v>736</v>
      </c>
      <c r="S127" s="0" t="n">
        <f aca="false">RANK(R127,R$2:R$161)</f>
        <v>52</v>
      </c>
    </row>
    <row r="128" customFormat="false" ht="18.75" hidden="false" customHeight="false" outlineLevel="0" collapsed="false">
      <c r="A128" s="5" t="n">
        <v>127</v>
      </c>
      <c r="B128" s="0" t="s">
        <v>151</v>
      </c>
      <c r="C128" s="0" t="n">
        <v>332</v>
      </c>
      <c r="D128" s="0" t="n">
        <v>245</v>
      </c>
      <c r="E128" s="0" t="n">
        <v>184</v>
      </c>
      <c r="F128" s="0" t="n">
        <v>164</v>
      </c>
      <c r="G128" s="0" t="n">
        <v>194</v>
      </c>
      <c r="H128" s="0" t="n">
        <v>227</v>
      </c>
      <c r="I128" s="0" t="n">
        <v>250</v>
      </c>
      <c r="J128" s="0" t="n">
        <f aca="false">SUM(C128:I128)</f>
        <v>1596</v>
      </c>
      <c r="K128" s="0" t="s">
        <v>15</v>
      </c>
      <c r="M128" s="0" t="n">
        <f aca="false">IF(K128="A",(E128+G128),IF(K128="B",(E128+G128),IF(K128="C",0.8*(E128+G128),0.66*(E128+G128))))</f>
        <v>302.4</v>
      </c>
      <c r="N128" s="0" t="n">
        <f aca="false">ROUND(M128+J128/4,0)</f>
        <v>701</v>
      </c>
      <c r="O128" s="0" t="n">
        <f aca="false">RANK(N128,$N$2:$N$161)</f>
        <v>106</v>
      </c>
      <c r="Q128" s="0" t="n">
        <f aca="false">IF($K128="A",($H128+$G128),IF($K128="B",($H128+$G128),IF($K128="C",0.8*($H128+$G128),0.66*($H128+$G128))))</f>
        <v>336.8</v>
      </c>
      <c r="R128" s="0" t="n">
        <f aca="false">ROUND(Q128+J128/4,0)</f>
        <v>736</v>
      </c>
      <c r="S128" s="0" t="n">
        <f aca="false">RANK(R128,R$2:R$161)</f>
        <v>52</v>
      </c>
    </row>
    <row r="129" customFormat="false" ht="18.75" hidden="false" customHeight="false" outlineLevel="0" collapsed="false">
      <c r="A129" s="7" t="n">
        <v>128</v>
      </c>
      <c r="B129" s="0" t="s">
        <v>168</v>
      </c>
      <c r="C129" s="0" t="n">
        <v>322</v>
      </c>
      <c r="D129" s="0" t="n">
        <v>275</v>
      </c>
      <c r="E129" s="0" t="n">
        <v>184</v>
      </c>
      <c r="F129" s="0" t="n">
        <v>164</v>
      </c>
      <c r="G129" s="0" t="n">
        <v>214</v>
      </c>
      <c r="H129" s="0" t="n">
        <v>217</v>
      </c>
      <c r="I129" s="0" t="n">
        <v>250</v>
      </c>
      <c r="J129" s="0" t="n">
        <f aca="false">SUM(C129:I129)</f>
        <v>1626</v>
      </c>
      <c r="K129" s="0" t="s">
        <v>15</v>
      </c>
      <c r="M129" s="0" t="n">
        <f aca="false">IF(K129="A",(E129+G129),IF(K129="B",(E129+G129),IF(K129="C",0.8*(E129+G129),0.66*(E129+G129))))</f>
        <v>318.4</v>
      </c>
      <c r="N129" s="0" t="n">
        <f aca="false">ROUND(M129+J129/4,0)</f>
        <v>725</v>
      </c>
      <c r="O129" s="0" t="n">
        <f aca="false">RANK(N129,$N$2:$N$161)</f>
        <v>86</v>
      </c>
      <c r="Q129" s="0" t="n">
        <f aca="false">IF($K129="A",($H129+$G129),IF($K129="B",($H129+$G129),IF($K129="C",0.8*($H129+$G129),0.66*($H129+$G129))))</f>
        <v>344.8</v>
      </c>
      <c r="R129" s="0" t="n">
        <f aca="false">ROUND(Q129+J129/4,0)</f>
        <v>751</v>
      </c>
      <c r="S129" s="0" t="n">
        <f aca="false">RANK(R129,R$2:R$161)</f>
        <v>40</v>
      </c>
    </row>
    <row r="130" customFormat="false" ht="18.75" hidden="false" customHeight="false" outlineLevel="0" collapsed="false">
      <c r="A130" s="5" t="n">
        <v>129</v>
      </c>
      <c r="B130" s="0" t="s">
        <v>156</v>
      </c>
      <c r="C130" s="0" t="n">
        <v>322</v>
      </c>
      <c r="D130" s="0" t="n">
        <v>245</v>
      </c>
      <c r="E130" s="0" t="n">
        <v>184</v>
      </c>
      <c r="F130" s="0" t="n">
        <v>174</v>
      </c>
      <c r="G130" s="0" t="n">
        <v>194</v>
      </c>
      <c r="H130" s="0" t="n">
        <v>227</v>
      </c>
      <c r="I130" s="0" t="n">
        <v>250</v>
      </c>
      <c r="J130" s="0" t="n">
        <f aca="false">SUM(C130:I130)</f>
        <v>1596</v>
      </c>
      <c r="K130" s="0" t="s">
        <v>15</v>
      </c>
      <c r="M130" s="0" t="n">
        <f aca="false">IF(K130="A",(E130+G130),IF(K130="B",(E130+G130),IF(K130="C",0.8*(E130+G130),0.66*(E130+G130))))</f>
        <v>302.4</v>
      </c>
      <c r="N130" s="0" t="n">
        <f aca="false">ROUND(M130+J130/4,0)</f>
        <v>701</v>
      </c>
      <c r="O130" s="0" t="n">
        <f aca="false">RANK(N130,$N$2:$N$161)</f>
        <v>106</v>
      </c>
      <c r="Q130" s="0" t="n">
        <f aca="false">IF($K130="A",($H130+$G130),IF($K130="B",($H130+$G130),IF($K130="C",0.8*($H130+$G130),0.66*($H130+$G130))))</f>
        <v>336.8</v>
      </c>
      <c r="R130" s="0" t="n">
        <f aca="false">ROUND(Q130+J130/4,0)</f>
        <v>736</v>
      </c>
      <c r="S130" s="0" t="n">
        <f aca="false">RANK(R130,R$2:R$161)</f>
        <v>52</v>
      </c>
    </row>
    <row r="131" customFormat="false" ht="18.75" hidden="false" customHeight="false" outlineLevel="0" collapsed="false">
      <c r="A131" s="7" t="n">
        <v>130</v>
      </c>
      <c r="B131" s="0" t="s">
        <v>49</v>
      </c>
      <c r="C131" s="0" t="n">
        <v>260</v>
      </c>
      <c r="D131" s="0" t="n">
        <v>125</v>
      </c>
      <c r="E131" s="0" t="n">
        <v>211</v>
      </c>
      <c r="F131" s="0" t="n">
        <v>185</v>
      </c>
      <c r="G131" s="0" t="n">
        <v>193</v>
      </c>
      <c r="H131" s="0" t="n">
        <v>130</v>
      </c>
      <c r="I131" s="0" t="n">
        <v>158</v>
      </c>
      <c r="J131" s="0" t="n">
        <f aca="false">SUM(C131:I131)</f>
        <v>1262</v>
      </c>
      <c r="K131" s="0" t="s">
        <v>18</v>
      </c>
      <c r="M131" s="0" t="n">
        <f aca="false">IF(K131="A",(E131+G131),IF(K131="B",(E131+G131),IF(K131="C",0.8*(E131+G131),0.66*(E131+G131))))</f>
        <v>404</v>
      </c>
      <c r="N131" s="0" t="n">
        <f aca="false">ROUND(M131+J131/4,0)</f>
        <v>720</v>
      </c>
      <c r="O131" s="0" t="n">
        <f aca="false">RANK(N131,$N$2:$N$161)</f>
        <v>91</v>
      </c>
      <c r="Q131" s="0" t="n">
        <f aca="false">IF($K131="A",($H131+$G131),IF($K131="B",($H131+$G131),IF($K131="C",0.8*($H131+$G131),0.66*($H131+$G131))))</f>
        <v>323</v>
      </c>
      <c r="R131" s="0" t="n">
        <f aca="false">ROUND(Q131+J131/4,0)</f>
        <v>639</v>
      </c>
      <c r="S131" s="0" t="n">
        <f aca="false">RANK(R131,R$2:R$161)</f>
        <v>123</v>
      </c>
    </row>
    <row r="132" customFormat="false" ht="18.75" hidden="false" customHeight="false" outlineLevel="0" collapsed="false">
      <c r="A132" s="7" t="n">
        <v>131</v>
      </c>
      <c r="B132" s="0" t="s">
        <v>20</v>
      </c>
      <c r="C132" s="0" t="n">
        <v>242</v>
      </c>
      <c r="D132" s="0" t="n">
        <v>155</v>
      </c>
      <c r="E132" s="0" t="n">
        <v>192</v>
      </c>
      <c r="F132" s="0" t="n">
        <v>175</v>
      </c>
      <c r="G132" s="0" t="n">
        <v>213</v>
      </c>
      <c r="H132" s="0" t="n">
        <v>158</v>
      </c>
      <c r="I132" s="0" t="n">
        <v>177</v>
      </c>
      <c r="J132" s="0" t="n">
        <f aca="false">SUM(C132:I132)</f>
        <v>1312</v>
      </c>
      <c r="K132" s="0" t="s">
        <v>18</v>
      </c>
      <c r="M132" s="0" t="n">
        <f aca="false">IF(K132="A",(E132+G132),IF(K132="B",(E132+G132),IF(K132="C",0.8*(E132+G132),0.66*(E132+G132))))</f>
        <v>405</v>
      </c>
      <c r="N132" s="0" t="n">
        <f aca="false">ROUND(M132+J132/4,0)</f>
        <v>733</v>
      </c>
      <c r="O132" s="0" t="n">
        <f aca="false">RANK(N132,$N$2:$N$161)</f>
        <v>80</v>
      </c>
      <c r="Q132" s="0" t="n">
        <f aca="false">IF($K132="A",($H132+$G132),IF($K132="B",($H132+$G132),IF($K132="C",0.8*($H132+$G132),0.66*($H132+$G132))))</f>
        <v>371</v>
      </c>
      <c r="R132" s="0" t="n">
        <f aca="false">ROUND(Q132+J132/4,0)</f>
        <v>699</v>
      </c>
      <c r="S132" s="0" t="n">
        <f aca="false">RANK(R132,R$2:R$161)</f>
        <v>86</v>
      </c>
    </row>
    <row r="133" customFormat="false" ht="18.75" hidden="false" customHeight="false" outlineLevel="0" collapsed="false">
      <c r="A133" s="7" t="n">
        <v>132</v>
      </c>
      <c r="B133" s="0" t="s">
        <v>48</v>
      </c>
      <c r="C133" s="0" t="n">
        <v>260</v>
      </c>
      <c r="D133" s="0" t="n">
        <v>125</v>
      </c>
      <c r="E133" s="0" t="n">
        <v>231</v>
      </c>
      <c r="F133" s="0" t="n">
        <v>220</v>
      </c>
      <c r="G133" s="0" t="n">
        <v>165</v>
      </c>
      <c r="H133" s="0" t="n">
        <v>140</v>
      </c>
      <c r="I133" s="0" t="n">
        <v>148</v>
      </c>
      <c r="J133" s="0" t="n">
        <f aca="false">SUM(C133:I133)</f>
        <v>1289</v>
      </c>
      <c r="K133" s="0" t="s">
        <v>18</v>
      </c>
      <c r="M133" s="0" t="n">
        <f aca="false">IF(K133="A",(E133+G133),IF(K133="B",(E133+G133),IF(K133="C",0.8*(E133+G133),0.66*(E133+G133))))</f>
        <v>396</v>
      </c>
      <c r="N133" s="0" t="n">
        <f aca="false">ROUND(M133+J133/4,0)</f>
        <v>718</v>
      </c>
      <c r="O133" s="0" t="n">
        <f aca="false">RANK(N133,$N$2:$N$161)</f>
        <v>93</v>
      </c>
      <c r="Q133" s="0" t="n">
        <f aca="false">IF($K133="A",($H133+$G133),IF($K133="B",($H133+$G133),IF($K133="C",0.8*($H133+$G133),0.66*($H133+$G133))))</f>
        <v>305</v>
      </c>
      <c r="R133" s="0" t="n">
        <f aca="false">ROUND(Q133+J133/4,0)</f>
        <v>627</v>
      </c>
      <c r="S133" s="0" t="n">
        <f aca="false">RANK(R133,R$2:R$161)</f>
        <v>127</v>
      </c>
    </row>
    <row r="134" customFormat="false" ht="18.75" hidden="false" customHeight="false" outlineLevel="0" collapsed="false">
      <c r="A134" s="5" t="n">
        <v>133</v>
      </c>
      <c r="B134" s="0" t="s">
        <v>50</v>
      </c>
      <c r="C134" s="0" t="n">
        <v>303</v>
      </c>
      <c r="D134" s="0" t="n">
        <v>132</v>
      </c>
      <c r="E134" s="0" t="n">
        <v>250</v>
      </c>
      <c r="F134" s="0" t="n">
        <v>201</v>
      </c>
      <c r="G134" s="0" t="n">
        <v>183</v>
      </c>
      <c r="H134" s="0" t="n">
        <v>148</v>
      </c>
      <c r="I134" s="0" t="n">
        <v>168</v>
      </c>
      <c r="J134" s="0" t="n">
        <f aca="false">SUM(C134:I134)</f>
        <v>1385</v>
      </c>
      <c r="K134" s="0" t="s">
        <v>15</v>
      </c>
      <c r="M134" s="0" t="n">
        <f aca="false">IF(K134="A",(E134+G134),IF(K134="B",(E134+G134),IF(K134="C",0.8*(E134+G134),0.66*(E134+G134))))</f>
        <v>346.4</v>
      </c>
      <c r="N134" s="0" t="n">
        <f aca="false">ROUND(M134+J134/4,0)</f>
        <v>693</v>
      </c>
      <c r="O134" s="0" t="n">
        <f aca="false">RANK(N134,$N$2:$N$161)</f>
        <v>117</v>
      </c>
      <c r="Q134" s="0" t="n">
        <f aca="false">IF($K134="A",($H134+$G134),IF($K134="B",($H134+$G134),IF($K134="C",0.8*($H134+$G134),0.66*($H134+$G134))))</f>
        <v>264.8</v>
      </c>
      <c r="R134" s="0" t="n">
        <f aca="false">ROUND(Q134+J134/4,0)</f>
        <v>611</v>
      </c>
      <c r="S134" s="0" t="n">
        <f aca="false">RANK(R134,R$2:R$161)</f>
        <v>137</v>
      </c>
    </row>
    <row r="135" customFormat="false" ht="18.75" hidden="false" customHeight="false" outlineLevel="0" collapsed="false">
      <c r="A135" s="5" t="n">
        <v>134</v>
      </c>
      <c r="B135" s="0" t="s">
        <v>92</v>
      </c>
      <c r="C135" s="0" t="n">
        <v>292</v>
      </c>
      <c r="D135" s="0" t="n">
        <v>111</v>
      </c>
      <c r="E135" s="0" t="n">
        <v>253</v>
      </c>
      <c r="F135" s="0" t="n">
        <v>232</v>
      </c>
      <c r="G135" s="0" t="n">
        <v>147</v>
      </c>
      <c r="H135" s="0" t="n">
        <v>139</v>
      </c>
      <c r="I135" s="0" t="n">
        <v>174</v>
      </c>
      <c r="J135" s="0" t="n">
        <f aca="false">SUM(C135:I135)</f>
        <v>1348</v>
      </c>
      <c r="K135" s="0" t="s">
        <v>15</v>
      </c>
      <c r="M135" s="0" t="n">
        <f aca="false">IF(K135="A",(E135+G135),IF(K135="B",(E135+G135),IF(K135="C",0.8*(E135+G135),0.66*(E135+G135))))</f>
        <v>320</v>
      </c>
      <c r="N135" s="0" t="n">
        <f aca="false">ROUND(M135+J135/4,0)</f>
        <v>657</v>
      </c>
      <c r="O135" s="0" t="n">
        <f aca="false">RANK(N135,$N$2:$N$161)</f>
        <v>137</v>
      </c>
      <c r="Q135" s="0" t="n">
        <f aca="false">IF($K135="A",($H135+$G135),IF($K135="B",($H135+$G135),IF($K135="C",0.8*($H135+$G135),0.66*($H135+$G135))))</f>
        <v>228.8</v>
      </c>
      <c r="R135" s="0" t="n">
        <f aca="false">ROUND(Q135+J135/4,0)</f>
        <v>566</v>
      </c>
      <c r="S135" s="0" t="n">
        <f aca="false">RANK(R135,R$2:R$161)</f>
        <v>155</v>
      </c>
    </row>
    <row r="136" customFormat="false" ht="18.75" hidden="false" customHeight="false" outlineLevel="0" collapsed="false">
      <c r="A136" s="5" t="n">
        <v>135</v>
      </c>
      <c r="B136" s="0" t="s">
        <v>30</v>
      </c>
      <c r="C136" s="0" t="n">
        <v>323</v>
      </c>
      <c r="D136" s="0" t="n">
        <v>153</v>
      </c>
      <c r="E136" s="0" t="n">
        <v>291</v>
      </c>
      <c r="F136" s="0" t="n">
        <v>213</v>
      </c>
      <c r="G136" s="0" t="n">
        <v>166</v>
      </c>
      <c r="H136" s="0" t="n">
        <v>149</v>
      </c>
      <c r="I136" s="0" t="n">
        <v>178</v>
      </c>
      <c r="J136" s="0" t="n">
        <f aca="false">SUM(C136:I136)</f>
        <v>1473</v>
      </c>
      <c r="K136" s="0" t="s">
        <v>31</v>
      </c>
      <c r="M136" s="0" t="n">
        <f aca="false">IF(K136="A",(E136+G136),IF(K136="B",(E136+G136),IF(K136="C",0.8*(E136+G136),0.66*(E136+G136))))</f>
        <v>301.62</v>
      </c>
      <c r="N136" s="0" t="n">
        <f aca="false">ROUND(M136+J136/4,0)</f>
        <v>670</v>
      </c>
      <c r="O136" s="0" t="n">
        <f aca="false">RANK(N136,$N$2:$N$161)</f>
        <v>128</v>
      </c>
      <c r="Q136" s="0" t="n">
        <f aca="false">IF($K136="A",($H136+$G136),IF($K136="B",($H136+$G136),IF($K136="C",0.8*($H136+$G136),0.66*($H136+$G136))))</f>
        <v>207.9</v>
      </c>
      <c r="R136" s="0" t="n">
        <f aca="false">ROUND(Q136+J136/4,0)</f>
        <v>576</v>
      </c>
      <c r="S136" s="0" t="n">
        <f aca="false">RANK(R136,R$2:R$161)</f>
        <v>148</v>
      </c>
    </row>
    <row r="137" customFormat="false" ht="18.75" hidden="false" customHeight="false" outlineLevel="0" collapsed="false">
      <c r="A137" s="9" t="n">
        <v>136</v>
      </c>
      <c r="B137" s="0" t="s">
        <v>159</v>
      </c>
      <c r="C137" s="0" t="n">
        <v>212</v>
      </c>
      <c r="D137" s="0" t="n">
        <v>117</v>
      </c>
      <c r="E137" s="0" t="n">
        <v>244</v>
      </c>
      <c r="F137" s="0" t="n">
        <v>226</v>
      </c>
      <c r="G137" s="0" t="n">
        <v>185</v>
      </c>
      <c r="H137" s="0" t="n">
        <v>159</v>
      </c>
      <c r="I137" s="0" t="n">
        <v>140</v>
      </c>
      <c r="J137" s="0" t="n">
        <f aca="false">SUM(C137:I137)</f>
        <v>1283</v>
      </c>
      <c r="K137" s="0" t="s">
        <v>18</v>
      </c>
      <c r="M137" s="0" t="n">
        <f aca="false">IF(K137="A",(E137+G137),IF(K137="B",(E137+G137),IF(K137="C",0.8*(E137+G137),0.66*(E137+G137))))</f>
        <v>429</v>
      </c>
      <c r="N137" s="0" t="n">
        <f aca="false">ROUND(M137+J137/4,0)</f>
        <v>750</v>
      </c>
      <c r="O137" s="0" t="n">
        <f aca="false">RANK(N137,$N$2:$N$161)</f>
        <v>63</v>
      </c>
      <c r="Q137" s="0" t="n">
        <f aca="false">IF($K137="A",($H137+$G137),IF($K137="B",($H137+$G137),IF($K137="C",0.8*($H137+$G137),0.66*($H137+$G137))))</f>
        <v>344</v>
      </c>
      <c r="R137" s="0" t="n">
        <f aca="false">ROUND(Q137+J137/4,0)</f>
        <v>665</v>
      </c>
      <c r="S137" s="0" t="n">
        <f aca="false">RANK(R137,R$2:R$161)</f>
        <v>114</v>
      </c>
    </row>
    <row r="138" customFormat="false" ht="18.75" hidden="false" customHeight="false" outlineLevel="0" collapsed="false">
      <c r="A138" s="7" t="n">
        <v>137</v>
      </c>
      <c r="B138" s="0" t="s">
        <v>158</v>
      </c>
      <c r="C138" s="0" t="n">
        <v>202</v>
      </c>
      <c r="D138" s="0" t="n">
        <v>124</v>
      </c>
      <c r="E138" s="0" t="n">
        <v>234</v>
      </c>
      <c r="F138" s="0" t="n">
        <v>206</v>
      </c>
      <c r="G138" s="0" t="n">
        <v>184</v>
      </c>
      <c r="H138" s="0" t="n">
        <v>168</v>
      </c>
      <c r="I138" s="0" t="n">
        <v>158</v>
      </c>
      <c r="J138" s="0" t="n">
        <f aca="false">SUM(C138:I138)</f>
        <v>1276</v>
      </c>
      <c r="K138" s="0" t="s">
        <v>18</v>
      </c>
      <c r="M138" s="0" t="n">
        <f aca="false">IF(K138="A",(E138+G138),IF(K138="B",(E138+G138),IF(K138="C",0.8*(E138+G138),0.66*(E138+G138))))</f>
        <v>418</v>
      </c>
      <c r="N138" s="0" t="n">
        <f aca="false">ROUND(M138+J138/4,0)</f>
        <v>737</v>
      </c>
      <c r="O138" s="0" t="n">
        <f aca="false">RANK(N138,$N$2:$N$161)</f>
        <v>79</v>
      </c>
      <c r="Q138" s="0" t="n">
        <f aca="false">IF($K138="A",($H138+$G138),IF($K138="B",($H138+$G138),IF($K138="C",0.8*($H138+$G138),0.66*($H138+$G138))))</f>
        <v>352</v>
      </c>
      <c r="R138" s="0" t="n">
        <f aca="false">ROUND(Q138+J138/4,0)</f>
        <v>671</v>
      </c>
      <c r="S138" s="0" t="n">
        <f aca="false">RANK(R138,R$2:R$161)</f>
        <v>106</v>
      </c>
    </row>
    <row r="139" customFormat="false" ht="18.75" hidden="false" customHeight="false" outlineLevel="0" collapsed="false">
      <c r="A139" s="7" t="n">
        <v>138</v>
      </c>
      <c r="B139" s="0" t="s">
        <v>172</v>
      </c>
      <c r="C139" s="0" t="n">
        <v>198</v>
      </c>
      <c r="D139" s="0" t="n">
        <v>130</v>
      </c>
      <c r="E139" s="0" t="n">
        <v>221</v>
      </c>
      <c r="F139" s="0" t="n">
        <v>214</v>
      </c>
      <c r="G139" s="0" t="n">
        <v>189</v>
      </c>
      <c r="H139" s="0" t="n">
        <v>161</v>
      </c>
      <c r="I139" s="0" t="n">
        <v>154</v>
      </c>
      <c r="J139" s="0" t="n">
        <f aca="false">SUM(C139:I139)</f>
        <v>1267</v>
      </c>
      <c r="K139" s="0" t="s">
        <v>18</v>
      </c>
      <c r="M139" s="0" t="n">
        <f aca="false">IF(K139="A",(E139+G139),IF(K139="B",(E139+G139),IF(K139="C",0.8*(E139+G139),0.66*(E139+G139))))</f>
        <v>410</v>
      </c>
      <c r="N139" s="0" t="n">
        <f aca="false">ROUND(M139+J139/4,0)</f>
        <v>727</v>
      </c>
      <c r="O139" s="0" t="n">
        <f aca="false">RANK(N139,$N$2:$N$161)</f>
        <v>84</v>
      </c>
      <c r="Q139" s="0" t="n">
        <f aca="false">IF($K139="A",($H139+$G139),IF($K139="B",($H139+$G139),IF($K139="C",0.8*($H139+$G139),0.66*($H139+$G139))))</f>
        <v>350</v>
      </c>
      <c r="R139" s="0" t="n">
        <f aca="false">ROUND(Q139+J139/4,0)</f>
        <v>667</v>
      </c>
      <c r="S139" s="0" t="n">
        <f aca="false">RANK(R139,R$2:R$161)</f>
        <v>113</v>
      </c>
    </row>
    <row r="140" customFormat="false" ht="18.75" hidden="false" customHeight="false" outlineLevel="0" collapsed="false">
      <c r="A140" s="7" t="n">
        <v>139</v>
      </c>
      <c r="B140" s="0" t="s">
        <v>171</v>
      </c>
      <c r="C140" s="0" t="n">
        <v>193</v>
      </c>
      <c r="D140" s="0" t="n">
        <v>142</v>
      </c>
      <c r="E140" s="0" t="n">
        <v>215</v>
      </c>
      <c r="F140" s="0" t="n">
        <v>196</v>
      </c>
      <c r="G140" s="0" t="n">
        <v>190</v>
      </c>
      <c r="H140" s="0" t="n">
        <v>172</v>
      </c>
      <c r="I140" s="0" t="n">
        <v>167</v>
      </c>
      <c r="J140" s="0" t="n">
        <f aca="false">SUM(C140:I140)</f>
        <v>1275</v>
      </c>
      <c r="K140" s="0" t="s">
        <v>18</v>
      </c>
      <c r="M140" s="0" t="n">
        <f aca="false">IF(K140="A",(E140+G140),IF(K140="B",(E140+G140),IF(K140="C",0.8*(E140+G140),0.66*(E140+G140))))</f>
        <v>405</v>
      </c>
      <c r="N140" s="0" t="n">
        <f aca="false">ROUND(M140+J140/4,0)</f>
        <v>724</v>
      </c>
      <c r="O140" s="0" t="n">
        <f aca="false">RANK(N140,$N$2:$N$161)</f>
        <v>87</v>
      </c>
      <c r="Q140" s="0" t="n">
        <f aca="false">IF($K140="A",($H140+$G140),IF($K140="B",($H140+$G140),IF($K140="C",0.8*($H140+$G140),0.66*($H140+$G140))))</f>
        <v>362</v>
      </c>
      <c r="R140" s="0" t="n">
        <f aca="false">ROUND(Q140+J140/4,0)</f>
        <v>681</v>
      </c>
      <c r="S140" s="0" t="n">
        <f aca="false">RANK(R140,R$2:R$161)</f>
        <v>98</v>
      </c>
    </row>
    <row r="141" customFormat="false" ht="18.75" hidden="false" customHeight="false" outlineLevel="0" collapsed="false">
      <c r="A141" s="5" t="n">
        <v>140</v>
      </c>
      <c r="B141" s="0" t="s">
        <v>154</v>
      </c>
      <c r="C141" s="0" t="n">
        <v>217</v>
      </c>
      <c r="D141" s="0" t="n">
        <v>147</v>
      </c>
      <c r="E141" s="0" t="n">
        <v>231</v>
      </c>
      <c r="F141" s="0" t="n">
        <v>233</v>
      </c>
      <c r="G141" s="0" t="n">
        <v>185</v>
      </c>
      <c r="H141" s="0" t="n">
        <v>170</v>
      </c>
      <c r="I141" s="0" t="n">
        <v>157</v>
      </c>
      <c r="J141" s="0" t="n">
        <f aca="false">SUM(C141:I141)</f>
        <v>1340</v>
      </c>
      <c r="K141" s="0" t="s">
        <v>15</v>
      </c>
      <c r="M141" s="0" t="n">
        <f aca="false">IF(K141="A",(E141+G141),IF(K141="B",(E141+G141),IF(K141="C",0.8*(E141+G141),0.66*(E141+G141))))</f>
        <v>332.8</v>
      </c>
      <c r="N141" s="0" t="n">
        <f aca="false">ROUND(M141+J141/4,0)</f>
        <v>668</v>
      </c>
      <c r="O141" s="0" t="n">
        <f aca="false">RANK(N141,$N$2:$N$161)</f>
        <v>129</v>
      </c>
      <c r="Q141" s="0" t="n">
        <f aca="false">IF($K141="A",($H141+$G141),IF($K141="B",($H141+$G141),IF($K141="C",0.8*($H141+$G141),0.66*($H141+$G141))))</f>
        <v>284</v>
      </c>
      <c r="R141" s="0" t="n">
        <f aca="false">ROUND(Q141+J141/4,0)</f>
        <v>619</v>
      </c>
      <c r="S141" s="0" t="n">
        <f aca="false">RANK(R141,R$2:R$161)</f>
        <v>132</v>
      </c>
    </row>
    <row r="142" customFormat="false" ht="18.75" hidden="false" customHeight="false" outlineLevel="0" collapsed="false">
      <c r="A142" s="5" t="n">
        <v>141</v>
      </c>
      <c r="B142" s="0" t="s">
        <v>129</v>
      </c>
      <c r="C142" s="0" t="n">
        <v>231</v>
      </c>
      <c r="D142" s="0" t="n">
        <v>157</v>
      </c>
      <c r="E142" s="0" t="n">
        <v>243</v>
      </c>
      <c r="F142" s="0" t="n">
        <v>247</v>
      </c>
      <c r="G142" s="0" t="n">
        <v>195</v>
      </c>
      <c r="H142" s="0" t="n">
        <v>157</v>
      </c>
      <c r="I142" s="0" t="n">
        <v>148</v>
      </c>
      <c r="J142" s="0" t="n">
        <f aca="false">SUM(C142:I142)</f>
        <v>1378</v>
      </c>
      <c r="K142" s="0" t="s">
        <v>15</v>
      </c>
      <c r="M142" s="0" t="n">
        <f aca="false">IF(K142="A",(E142+G142),IF(K142="B",(E142+G142),IF(K142="C",0.8*(E142+G142),0.66*(E142+G142))))</f>
        <v>350.4</v>
      </c>
      <c r="N142" s="0" t="n">
        <f aca="false">ROUND(M142+J142/4,0)</f>
        <v>695</v>
      </c>
      <c r="O142" s="0" t="n">
        <f aca="false">RANK(N142,$N$2:$N$161)</f>
        <v>116</v>
      </c>
      <c r="Q142" s="0" t="n">
        <f aca="false">IF($K142="A",($H142+$G142),IF($K142="B",($H142+$G142),IF($K142="C",0.8*($H142+$G142),0.66*($H142+$G142))))</f>
        <v>281.6</v>
      </c>
      <c r="R142" s="0" t="n">
        <f aca="false">ROUND(Q142+J142/4,0)</f>
        <v>626</v>
      </c>
      <c r="S142" s="0" t="n">
        <f aca="false">RANK(R142,R$2:R$161)</f>
        <v>128</v>
      </c>
    </row>
    <row r="143" customFormat="false" ht="18.75" hidden="false" customHeight="false" outlineLevel="0" collapsed="false">
      <c r="A143" s="5" t="n">
        <v>142</v>
      </c>
      <c r="B143" s="0" t="s">
        <v>22</v>
      </c>
      <c r="C143" s="0" t="n">
        <v>220</v>
      </c>
      <c r="D143" s="0" t="n">
        <v>154</v>
      </c>
      <c r="E143" s="0" t="n">
        <v>248</v>
      </c>
      <c r="F143" s="0" t="n">
        <v>242</v>
      </c>
      <c r="G143" s="0" t="n">
        <v>206</v>
      </c>
      <c r="H143" s="0" t="n">
        <v>147</v>
      </c>
      <c r="I143" s="0" t="n">
        <v>128</v>
      </c>
      <c r="J143" s="0" t="n">
        <f aca="false">SUM(C143:I143)</f>
        <v>1345</v>
      </c>
      <c r="K143" s="0" t="s">
        <v>15</v>
      </c>
      <c r="M143" s="0" t="n">
        <f aca="false">IF(K143="A",(E143+G143),IF(K143="B",(E143+G143),IF(K143="C",0.8*(E143+G143),0.66*(E143+G143))))</f>
        <v>363.2</v>
      </c>
      <c r="N143" s="0" t="n">
        <f aca="false">ROUND(M143+J143/4,0)</f>
        <v>699</v>
      </c>
      <c r="O143" s="0" t="n">
        <f aca="false">RANK(N143,$N$2:$N$161)</f>
        <v>112</v>
      </c>
      <c r="Q143" s="0" t="n">
        <f aca="false">IF($K143="A",($H143+$G143),IF($K143="B",($H143+$G143),IF($K143="C",0.8*($H143+$G143),0.66*($H143+$G143))))</f>
        <v>282.4</v>
      </c>
      <c r="R143" s="0" t="n">
        <f aca="false">ROUND(Q143+J143/4,0)</f>
        <v>619</v>
      </c>
      <c r="S143" s="0" t="n">
        <f aca="false">RANK(R143,R$2:R$161)</f>
        <v>132</v>
      </c>
    </row>
    <row r="144" customFormat="false" ht="18.75" hidden="false" customHeight="false" outlineLevel="0" collapsed="false">
      <c r="A144" s="5" t="n">
        <v>143</v>
      </c>
      <c r="B144" s="0" t="s">
        <v>99</v>
      </c>
      <c r="C144" s="0" t="n">
        <v>248</v>
      </c>
      <c r="D144" s="0" t="n">
        <v>164</v>
      </c>
      <c r="E144" s="0" t="n">
        <v>248</v>
      </c>
      <c r="F144" s="0" t="n">
        <v>256</v>
      </c>
      <c r="G144" s="0" t="n">
        <v>197</v>
      </c>
      <c r="H144" s="0" t="n">
        <v>137</v>
      </c>
      <c r="I144" s="0" t="n">
        <v>127</v>
      </c>
      <c r="J144" s="0" t="n">
        <f aca="false">SUM(C144:I144)</f>
        <v>1377</v>
      </c>
      <c r="K144" s="0" t="s">
        <v>15</v>
      </c>
      <c r="M144" s="0" t="n">
        <f aca="false">IF(K144="A",(E144+G144),IF(K144="B",(E144+G144),IF(K144="C",0.8*(E144+G144),0.66*(E144+G144))))</f>
        <v>356</v>
      </c>
      <c r="N144" s="0" t="n">
        <f aca="false">ROUND(M144+J144/4,0)</f>
        <v>700</v>
      </c>
      <c r="O144" s="0" t="n">
        <f aca="false">RANK(N144,$N$2:$N$161)</f>
        <v>110</v>
      </c>
      <c r="Q144" s="0" t="n">
        <f aca="false">IF($K144="A",($H144+$G144),IF($K144="B",($H144+$G144),IF($K144="C",0.8*($H144+$G144),0.66*($H144+$G144))))</f>
        <v>267.2</v>
      </c>
      <c r="R144" s="0" t="n">
        <f aca="false">ROUND(Q144+J144/4,0)</f>
        <v>611</v>
      </c>
      <c r="S144" s="0" t="n">
        <f aca="false">RANK(R144,R$2:R$161)</f>
        <v>137</v>
      </c>
    </row>
    <row r="145" customFormat="false" ht="18.75" hidden="false" customHeight="false" outlineLevel="0" collapsed="false">
      <c r="A145" s="8" t="n">
        <v>144</v>
      </c>
      <c r="B145" s="0" t="s">
        <v>160</v>
      </c>
      <c r="C145" s="0" t="n">
        <v>494</v>
      </c>
      <c r="D145" s="0" t="n">
        <v>314</v>
      </c>
      <c r="E145" s="0" t="n">
        <v>239</v>
      </c>
      <c r="F145" s="0" t="n">
        <v>192</v>
      </c>
      <c r="G145" s="0" t="n">
        <v>189</v>
      </c>
      <c r="H145" s="0" t="n">
        <v>250</v>
      </c>
      <c r="I145" s="0" t="n">
        <v>314</v>
      </c>
      <c r="J145" s="0" t="n">
        <f aca="false">SUM(C145:I145)</f>
        <v>1992</v>
      </c>
      <c r="K145" s="0" t="s">
        <v>31</v>
      </c>
      <c r="M145" s="0" t="n">
        <f aca="false">IF(K145="A",(E145+G145),IF(K145="B",(E145+G145),IF(K145="C",0.8*(E145+G145),0.66*(E145+G145))))</f>
        <v>282.48</v>
      </c>
      <c r="N145" s="0" t="n">
        <f aca="false">ROUND(M145+J145/4,0)</f>
        <v>780</v>
      </c>
      <c r="O145" s="0" t="n">
        <f aca="false">RANK(N145,$N$2:$N$161)</f>
        <v>38</v>
      </c>
      <c r="Q145" s="0" t="n">
        <f aca="false">IF($K145="A",($H145+$G145),IF($K145="B",($H145+$G145),IF($K145="C",0.8*($H145+$G145),0.66*($H145+$G145))))</f>
        <v>289.74</v>
      </c>
      <c r="R145" s="0" t="n">
        <f aca="false">ROUND(Q145+J145/4,0)</f>
        <v>788</v>
      </c>
      <c r="S145" s="0" t="n">
        <f aca="false">RANK(R145,R$2:R$161)</f>
        <v>18</v>
      </c>
    </row>
    <row r="146" customFormat="false" ht="18.75" hidden="false" customHeight="false" outlineLevel="0" collapsed="false">
      <c r="A146" s="8" t="n">
        <v>145</v>
      </c>
      <c r="B146" s="0" t="s">
        <v>157</v>
      </c>
      <c r="C146" s="0" t="n">
        <v>480</v>
      </c>
      <c r="D146" s="0" t="n">
        <v>329</v>
      </c>
      <c r="E146" s="0" t="n">
        <v>242</v>
      </c>
      <c r="F146" s="0" t="n">
        <v>185</v>
      </c>
      <c r="G146" s="0" t="n">
        <v>182</v>
      </c>
      <c r="H146" s="0" t="n">
        <v>255</v>
      </c>
      <c r="I146" s="0" t="n">
        <v>294</v>
      </c>
      <c r="J146" s="0" t="n">
        <f aca="false">SUM(C146:I146)</f>
        <v>1967</v>
      </c>
      <c r="K146" s="0" t="s">
        <v>31</v>
      </c>
      <c r="M146" s="0" t="n">
        <f aca="false">IF(K146="A",(E146+G146),IF(K146="B",(E146+G146),IF(K146="C",0.8*(E146+G146),0.66*(E146+G146))))</f>
        <v>279.84</v>
      </c>
      <c r="N146" s="0" t="n">
        <f aca="false">ROUND(M146+J146/4,0)</f>
        <v>772</v>
      </c>
      <c r="O146" s="0" t="n">
        <f aca="false">RANK(N146,$N$2:$N$161)</f>
        <v>47</v>
      </c>
      <c r="Q146" s="0" t="n">
        <f aca="false">IF($K146="A",($H146+$G146),IF($K146="B",($H146+$G146),IF($K146="C",0.8*($H146+$G146),0.66*($H146+$G146))))</f>
        <v>288.42</v>
      </c>
      <c r="R146" s="0" t="n">
        <f aca="false">ROUND(Q146+J146/4,0)</f>
        <v>780</v>
      </c>
      <c r="S146" s="0" t="n">
        <f aca="false">RANK(R146,R$2:R$161)</f>
        <v>23</v>
      </c>
    </row>
    <row r="147" customFormat="false" ht="18.75" hidden="false" customHeight="false" outlineLevel="0" collapsed="false">
      <c r="A147" s="8" t="n">
        <v>146</v>
      </c>
      <c r="B147" s="0" t="s">
        <v>152</v>
      </c>
      <c r="C147" s="0" t="n">
        <v>595</v>
      </c>
      <c r="D147" s="0" t="n">
        <v>330</v>
      </c>
      <c r="E147" s="0" t="n">
        <v>231</v>
      </c>
      <c r="F147" s="0" t="n">
        <v>222</v>
      </c>
      <c r="G147" s="0" t="n">
        <v>165</v>
      </c>
      <c r="H147" s="0" t="n">
        <v>244</v>
      </c>
      <c r="I147" s="0" t="n">
        <v>274</v>
      </c>
      <c r="J147" s="0" t="n">
        <f aca="false">SUM(C147:I147)</f>
        <v>2061</v>
      </c>
      <c r="K147" s="0" t="s">
        <v>31</v>
      </c>
      <c r="M147" s="0" t="n">
        <f aca="false">IF(K147="A",(E147+G147),IF(K147="B",(E147+G147),IF(K147="C",0.8*(E147+G147),0.66*(E147+G147))))</f>
        <v>261.36</v>
      </c>
      <c r="N147" s="0" t="n">
        <f aca="false">ROUND(M147+J147/4,0)</f>
        <v>777</v>
      </c>
      <c r="O147" s="0" t="n">
        <f aca="false">RANK(N147,$N$2:$N$161)</f>
        <v>44</v>
      </c>
      <c r="Q147" s="0" t="n">
        <f aca="false">IF($K147="A",($H147+$G147),IF($K147="B",($H147+$G147),IF($K147="C",0.8*($H147+$G147),0.66*($H147+$G147))))</f>
        <v>269.94</v>
      </c>
      <c r="R147" s="0" t="n">
        <f aca="false">ROUND(Q147+J147/4,0)</f>
        <v>785</v>
      </c>
      <c r="S147" s="0" t="n">
        <f aca="false">RANK(R147,R$2:R$161)</f>
        <v>20</v>
      </c>
    </row>
    <row r="148" customFormat="false" ht="18.75" hidden="false" customHeight="false" outlineLevel="0" collapsed="false">
      <c r="A148" s="8" t="n">
        <v>147</v>
      </c>
      <c r="B148" s="0" t="s">
        <v>163</v>
      </c>
      <c r="C148" s="0" t="n">
        <v>530</v>
      </c>
      <c r="D148" s="0" t="n">
        <v>294</v>
      </c>
      <c r="E148" s="0" t="n">
        <v>247</v>
      </c>
      <c r="F148" s="0" t="n">
        <v>210</v>
      </c>
      <c r="G148" s="0" t="n">
        <v>180</v>
      </c>
      <c r="H148" s="0" t="n">
        <v>239</v>
      </c>
      <c r="I148" s="0" t="n">
        <v>284</v>
      </c>
      <c r="J148" s="0" t="n">
        <f aca="false">SUM(C148:I148)</f>
        <v>1984</v>
      </c>
      <c r="K148" s="0" t="s">
        <v>31</v>
      </c>
      <c r="M148" s="0" t="n">
        <f aca="false">IF(K148="A",(E148+G148),IF(K148="B",(E148+G148),IF(K148="C",0.8*(E148+G148),0.66*(E148+G148))))</f>
        <v>281.82</v>
      </c>
      <c r="N148" s="0" t="n">
        <f aca="false">ROUND(M148+J148/4,0)</f>
        <v>778</v>
      </c>
      <c r="O148" s="0" t="n">
        <f aca="false">RANK(N148,$N$2:$N$161)</f>
        <v>41</v>
      </c>
      <c r="Q148" s="0" t="n">
        <f aca="false">IF($K148="A",($H148+$G148),IF($K148="B",($H148+$G148),IF($K148="C",0.8*($H148+$G148),0.66*($H148+$G148))))</f>
        <v>276.54</v>
      </c>
      <c r="R148" s="0" t="n">
        <f aca="false">ROUND(Q148+J148/4,0)</f>
        <v>773</v>
      </c>
      <c r="S148" s="0" t="n">
        <f aca="false">RANK(R148,R$2:R$161)</f>
        <v>28</v>
      </c>
    </row>
    <row r="149" customFormat="false" ht="18.75" hidden="false" customHeight="false" outlineLevel="0" collapsed="false">
      <c r="A149" s="8" t="n">
        <v>148</v>
      </c>
      <c r="B149" s="0" t="s">
        <v>66</v>
      </c>
      <c r="C149" s="0" t="n">
        <v>347</v>
      </c>
      <c r="D149" s="0" t="n">
        <v>228</v>
      </c>
      <c r="E149" s="0" t="n">
        <v>308</v>
      </c>
      <c r="F149" s="0" t="n">
        <v>301</v>
      </c>
      <c r="G149" s="0" t="n">
        <v>145</v>
      </c>
      <c r="H149" s="0" t="n">
        <v>180</v>
      </c>
      <c r="I149" s="0" t="n">
        <v>172</v>
      </c>
      <c r="J149" s="0" t="n">
        <f aca="false">SUM(C149:I149)</f>
        <v>1681</v>
      </c>
      <c r="K149" s="0" t="s">
        <v>15</v>
      </c>
      <c r="M149" s="0" t="n">
        <f aca="false">IF(K149="A",(E149+G149),IF(K149="B",(E149+G149),IF(K149="C",0.8*(E149+G149),0.66*(E149+G149))))</f>
        <v>362.4</v>
      </c>
      <c r="N149" s="0" t="n">
        <f aca="false">ROUND(M149+J149/4,0)</f>
        <v>783</v>
      </c>
      <c r="O149" s="0" t="n">
        <f aca="false">RANK(N149,$N$2:$N$161)</f>
        <v>35</v>
      </c>
      <c r="Q149" s="0" t="n">
        <f aca="false">IF($K149="A",($H149+$G149),IF($K149="B",($H149+$G149),IF($K149="C",0.8*($H149+$G149),0.66*($H149+$G149))))</f>
        <v>260</v>
      </c>
      <c r="R149" s="0" t="n">
        <f aca="false">ROUND(Q149+J149/4,0)</f>
        <v>680</v>
      </c>
      <c r="S149" s="0" t="n">
        <f aca="false">RANK(R149,R$2:R$161)</f>
        <v>100</v>
      </c>
    </row>
    <row r="150" customFormat="false" ht="18.75" hidden="false" customHeight="false" outlineLevel="0" collapsed="false">
      <c r="A150" s="9" t="n">
        <v>149</v>
      </c>
      <c r="B150" s="0" t="s">
        <v>17</v>
      </c>
      <c r="C150" s="0" t="n">
        <v>220</v>
      </c>
      <c r="D150" s="0" t="n">
        <v>142</v>
      </c>
      <c r="E150" s="0" t="n">
        <v>204</v>
      </c>
      <c r="F150" s="0" t="n">
        <v>198</v>
      </c>
      <c r="G150" s="0" t="n">
        <v>213</v>
      </c>
      <c r="H150" s="0" t="n">
        <v>176</v>
      </c>
      <c r="I150" s="0" t="n">
        <v>178</v>
      </c>
      <c r="J150" s="0" t="n">
        <f aca="false">SUM(C150:I150)</f>
        <v>1331</v>
      </c>
      <c r="K150" s="0" t="s">
        <v>18</v>
      </c>
      <c r="M150" s="0" t="n">
        <f aca="false">IF(K150="A",(E150+G150),IF(K150="B",(E150+G150),IF(K150="C",0.8*(E150+G150),0.66*(E150+G150))))</f>
        <v>417</v>
      </c>
      <c r="N150" s="0" t="n">
        <f aca="false">ROUND(M150+J150/4,0)</f>
        <v>750</v>
      </c>
      <c r="O150" s="0" t="n">
        <f aca="false">RANK(N150,$N$2:$N$161)</f>
        <v>63</v>
      </c>
      <c r="Q150" s="0" t="n">
        <f aca="false">IF($K150="A",($H150+$G150),IF($K150="B",($H150+$G150),IF($K150="C",0.8*($H150+$G150),0.66*($H150+$G150))))</f>
        <v>389</v>
      </c>
      <c r="R150" s="0" t="n">
        <f aca="false">ROUND(Q150+J150/4,0)</f>
        <v>722</v>
      </c>
      <c r="S150" s="0" t="n">
        <f aca="false">RANK(R150,R$2:R$161)</f>
        <v>71</v>
      </c>
    </row>
    <row r="151" customFormat="false" ht="18.75" hidden="false" customHeight="false" outlineLevel="0" collapsed="false">
      <c r="A151" s="9" t="n">
        <v>150</v>
      </c>
      <c r="B151" s="0" t="s">
        <v>95</v>
      </c>
      <c r="C151" s="0" t="n">
        <v>211</v>
      </c>
      <c r="D151" s="0" t="n">
        <v>172</v>
      </c>
      <c r="E151" s="0" t="n">
        <v>195</v>
      </c>
      <c r="F151" s="0" t="n">
        <v>188</v>
      </c>
      <c r="G151" s="0" t="n">
        <v>215</v>
      </c>
      <c r="H151" s="0" t="n">
        <v>187</v>
      </c>
      <c r="I151" s="0" t="n">
        <v>185</v>
      </c>
      <c r="J151" s="0" t="n">
        <f aca="false">SUM(C151:I151)</f>
        <v>1353</v>
      </c>
      <c r="K151" s="0" t="s">
        <v>18</v>
      </c>
      <c r="M151" s="0" t="n">
        <f aca="false">IF(K151="A",(E151+G151),IF(K151="B",(E151+G151),IF(K151="C",0.8*(E151+G151),0.66*(E151+G151))))</f>
        <v>410</v>
      </c>
      <c r="N151" s="0" t="n">
        <f aca="false">ROUND(M151+J151/4,0)</f>
        <v>748</v>
      </c>
      <c r="O151" s="0" t="n">
        <f aca="false">RANK(N151,$N$2:$N$161)</f>
        <v>68</v>
      </c>
      <c r="Q151" s="0" t="n">
        <f aca="false">IF($K151="A",($H151+$G151),IF($K151="B",($H151+$G151),IF($K151="C",0.8*($H151+$G151),0.66*($H151+$G151))))</f>
        <v>402</v>
      </c>
      <c r="R151" s="0" t="n">
        <f aca="false">ROUND(Q151+J151/4,0)</f>
        <v>740</v>
      </c>
      <c r="S151" s="0" t="n">
        <f aca="false">RANK(R151,R$2:R$161)</f>
        <v>50</v>
      </c>
    </row>
    <row r="152" customFormat="false" ht="18.75" hidden="false" customHeight="false" outlineLevel="0" collapsed="false">
      <c r="A152" s="8" t="n">
        <v>151</v>
      </c>
      <c r="B152" s="0" t="s">
        <v>19</v>
      </c>
      <c r="C152" s="0" t="n">
        <v>234</v>
      </c>
      <c r="D152" s="0" t="n">
        <v>134</v>
      </c>
      <c r="E152" s="0" t="n">
        <v>214</v>
      </c>
      <c r="F152" s="0" t="n">
        <v>208</v>
      </c>
      <c r="G152" s="0" t="n">
        <v>220</v>
      </c>
      <c r="H152" s="0" t="n">
        <v>171</v>
      </c>
      <c r="I152" s="0" t="n">
        <v>183</v>
      </c>
      <c r="J152" s="0" t="n">
        <f aca="false">SUM(C152:I152)</f>
        <v>1364</v>
      </c>
      <c r="K152" s="0" t="s">
        <v>18</v>
      </c>
      <c r="M152" s="0" t="n">
        <f aca="false">IF(K152="A",(E152+G152),IF(K152="B",(E152+G152),IF(K152="C",0.8*(E152+G152),0.66*(E152+G152))))</f>
        <v>434</v>
      </c>
      <c r="N152" s="0" t="n">
        <f aca="false">ROUND(M152+J152/4,0)</f>
        <v>775</v>
      </c>
      <c r="O152" s="0" t="n">
        <f aca="false">RANK(N152,$N$2:$N$161)</f>
        <v>46</v>
      </c>
      <c r="Q152" s="0" t="n">
        <f aca="false">IF($K152="A",($H152+$G152),IF($K152="B",($H152+$G152),IF($K152="C",0.8*($H152+$G152),0.66*($H152+$G152))))</f>
        <v>391</v>
      </c>
      <c r="R152" s="0" t="n">
        <f aca="false">ROUND(Q152+J152/4,0)</f>
        <v>732</v>
      </c>
      <c r="S152" s="0" t="n">
        <f aca="false">RANK(R152,R$2:R$161)</f>
        <v>60</v>
      </c>
    </row>
    <row r="153" customFormat="false" ht="18.75" hidden="false" customHeight="false" outlineLevel="0" collapsed="false">
      <c r="A153" s="4" t="n">
        <v>152</v>
      </c>
      <c r="B153" s="0" t="s">
        <v>96</v>
      </c>
      <c r="C153" s="0" t="n">
        <v>227</v>
      </c>
      <c r="D153" s="0" t="n">
        <v>179</v>
      </c>
      <c r="E153" s="0" t="n">
        <v>205</v>
      </c>
      <c r="F153" s="0" t="n">
        <v>194</v>
      </c>
      <c r="G153" s="0" t="n">
        <v>230</v>
      </c>
      <c r="H153" s="0" t="n">
        <v>192</v>
      </c>
      <c r="I153" s="0" t="n">
        <v>187</v>
      </c>
      <c r="J153" s="0" t="n">
        <f aca="false">SUM(C153:I153)</f>
        <v>1414</v>
      </c>
      <c r="K153" s="0" t="s">
        <v>18</v>
      </c>
      <c r="M153" s="0" t="n">
        <f aca="false">IF(K153="A",(E153+G153),IF(K153="B",(E153+G153),IF(K153="C",0.8*(E153+G153),0.66*(E153+G153))))</f>
        <v>435</v>
      </c>
      <c r="N153" s="0" t="n">
        <f aca="false">ROUND(M153+J153/4,0)</f>
        <v>789</v>
      </c>
      <c r="O153" s="0" t="n">
        <f aca="false">RANK(N153,$N$2:$N$161)</f>
        <v>27</v>
      </c>
      <c r="Q153" s="0" t="n">
        <f aca="false">IF($K153="A",($H153+$G153),IF($K153="B",($H153+$G153),IF($K153="C",0.8*($H153+$G153),0.66*($H153+$G153))))</f>
        <v>422</v>
      </c>
      <c r="R153" s="0" t="n">
        <f aca="false">ROUND(Q153+J153/4,0)</f>
        <v>776</v>
      </c>
      <c r="S153" s="0" t="n">
        <f aca="false">RANK(R153,R$2:R$161)</f>
        <v>25</v>
      </c>
    </row>
    <row r="154" customFormat="false" ht="18.75" hidden="false" customHeight="false" outlineLevel="0" collapsed="false">
      <c r="A154" s="7" t="n">
        <v>153</v>
      </c>
      <c r="B154" s="0" t="s">
        <v>116</v>
      </c>
      <c r="C154" s="0" t="n">
        <v>228</v>
      </c>
      <c r="D154" s="0" t="n">
        <v>148</v>
      </c>
      <c r="E154" s="0" t="n">
        <v>213</v>
      </c>
      <c r="F154" s="0" t="n">
        <v>197</v>
      </c>
      <c r="G154" s="0" t="n">
        <v>186</v>
      </c>
      <c r="H154" s="0" t="n">
        <v>179</v>
      </c>
      <c r="I154" s="0" t="n">
        <v>179</v>
      </c>
      <c r="J154" s="0" t="n">
        <f aca="false">SUM(C154:I154)</f>
        <v>1330</v>
      </c>
      <c r="K154" s="0" t="s">
        <v>18</v>
      </c>
      <c r="M154" s="0" t="n">
        <f aca="false">IF(K154="A",(E154+G154),IF(K154="B",(E154+G154),IF(K154="C",0.8*(E154+G154),0.66*(E154+G154))))</f>
        <v>399</v>
      </c>
      <c r="N154" s="0" t="n">
        <f aca="false">ROUND(M154+J154/4,0)</f>
        <v>732</v>
      </c>
      <c r="O154" s="0" t="n">
        <f aca="false">RANK(N154,$N$2:$N$161)</f>
        <v>82</v>
      </c>
      <c r="Q154" s="0" t="n">
        <f aca="false">IF($K154="A",($H154+$G154),IF($K154="B",($H154+$G154),IF($K154="C",0.8*($H154+$G154),0.66*($H154+$G154))))</f>
        <v>365</v>
      </c>
      <c r="R154" s="0" t="n">
        <f aca="false">ROUND(Q154+J154/4,0)</f>
        <v>698</v>
      </c>
      <c r="S154" s="0" t="n">
        <f aca="false">RANK(R154,R$2:R$161)</f>
        <v>87</v>
      </c>
    </row>
    <row r="155" customFormat="false" ht="18.75" hidden="false" customHeight="false" outlineLevel="0" collapsed="false">
      <c r="A155" s="7" t="n">
        <v>154</v>
      </c>
      <c r="B155" s="0" t="s">
        <v>118</v>
      </c>
      <c r="C155" s="0" t="n">
        <v>231</v>
      </c>
      <c r="D155" s="0" t="n">
        <v>182</v>
      </c>
      <c r="E155" s="0" t="n">
        <v>196</v>
      </c>
      <c r="F155" s="0" t="n">
        <v>188</v>
      </c>
      <c r="G155" s="0" t="n">
        <v>187</v>
      </c>
      <c r="H155" s="0" t="n">
        <v>226</v>
      </c>
      <c r="I155" s="0" t="n">
        <v>217</v>
      </c>
      <c r="J155" s="0" t="n">
        <f aca="false">SUM(C155:I155)</f>
        <v>1427</v>
      </c>
      <c r="K155" s="0" t="s">
        <v>18</v>
      </c>
      <c r="M155" s="0" t="n">
        <f aca="false">IF(K155="A",(E155+G155),IF(K155="B",(E155+G155),IF(K155="C",0.8*(E155+G155),0.66*(E155+G155))))</f>
        <v>383</v>
      </c>
      <c r="N155" s="0" t="n">
        <f aca="false">ROUND(M155+J155/4,0)</f>
        <v>740</v>
      </c>
      <c r="O155" s="0" t="n">
        <f aca="false">RANK(N155,$N$2:$N$161)</f>
        <v>77</v>
      </c>
      <c r="Q155" s="0" t="n">
        <f aca="false">IF($K155="A",($H155+$G155),IF($K155="B",($H155+$G155),IF($K155="C",0.8*($H155+$G155),0.66*($H155+$G155))))</f>
        <v>413</v>
      </c>
      <c r="R155" s="0" t="n">
        <f aca="false">ROUND(Q155+J155/4,0)</f>
        <v>770</v>
      </c>
      <c r="S155" s="0" t="n">
        <f aca="false">RANK(R155,R$2:R$161)</f>
        <v>30</v>
      </c>
    </row>
    <row r="156" customFormat="false" ht="18.75" hidden="false" customHeight="false" outlineLevel="0" collapsed="false">
      <c r="A156" s="3" t="n">
        <v>155</v>
      </c>
      <c r="B156" s="0" t="s">
        <v>24</v>
      </c>
      <c r="C156" s="0" t="n">
        <v>220</v>
      </c>
      <c r="D156" s="0" t="n">
        <v>150</v>
      </c>
      <c r="E156" s="0" t="n">
        <v>203</v>
      </c>
      <c r="F156" s="0" t="n">
        <v>176</v>
      </c>
      <c r="G156" s="0" t="n">
        <v>268</v>
      </c>
      <c r="H156" s="0" t="n">
        <v>174</v>
      </c>
      <c r="I156" s="0" t="n">
        <v>159</v>
      </c>
      <c r="J156" s="0" t="n">
        <f aca="false">SUM(C156:I156)</f>
        <v>1350</v>
      </c>
      <c r="K156" s="0" t="s">
        <v>18</v>
      </c>
      <c r="M156" s="0" t="n">
        <f aca="false">IF(K156="A",(E156+G156),IF(K156="B",(E156+G156),IF(K156="C",0.8*(E156+G156),0.66*(E156+G156))))</f>
        <v>471</v>
      </c>
      <c r="N156" s="0" t="n">
        <f aca="false">ROUND(M156+J156/4,0)</f>
        <v>809</v>
      </c>
      <c r="O156" s="0" t="n">
        <f aca="false">RANK(N156,$N$2:$N$161)</f>
        <v>18</v>
      </c>
      <c r="Q156" s="0" t="n">
        <f aca="false">IF($K156="A",($H156+$G156),IF($K156="B",($H156+$G156),IF($K156="C",0.8*($H156+$G156),0.66*($H156+$G156))))</f>
        <v>442</v>
      </c>
      <c r="R156" s="0" t="n">
        <f aca="false">ROUND(Q156+J156/4,0)</f>
        <v>780</v>
      </c>
      <c r="S156" s="0" t="n">
        <f aca="false">RANK(R156,R$2:R$161)</f>
        <v>23</v>
      </c>
    </row>
    <row r="157" customFormat="false" ht="18.75" hidden="false" customHeight="false" outlineLevel="0" collapsed="false">
      <c r="A157" s="4" t="n">
        <v>156</v>
      </c>
      <c r="B157" s="0" t="s">
        <v>155</v>
      </c>
      <c r="C157" s="0" t="n">
        <v>228</v>
      </c>
      <c r="D157" s="0" t="n">
        <v>239</v>
      </c>
      <c r="E157" s="0" t="n">
        <v>208</v>
      </c>
      <c r="F157" s="0" t="n">
        <v>218</v>
      </c>
      <c r="G157" s="0" t="n">
        <v>203</v>
      </c>
      <c r="H157" s="0" t="n">
        <v>222</v>
      </c>
      <c r="I157" s="0" t="n">
        <v>250</v>
      </c>
      <c r="J157" s="0" t="n">
        <f aca="false">SUM(C157:I157)</f>
        <v>1568</v>
      </c>
      <c r="K157" s="0" t="s">
        <v>18</v>
      </c>
      <c r="M157" s="0" t="n">
        <f aca="false">IF(K157="A",(E157+G157),IF(K157="B",(E157+G157),IF(K157="C",0.8*(E157+G157),0.66*(E157+G157))))</f>
        <v>411</v>
      </c>
      <c r="N157" s="0" t="n">
        <f aca="false">ROUND(M157+J157/4,0)</f>
        <v>803</v>
      </c>
      <c r="O157" s="0" t="n">
        <f aca="false">RANK(N157,$N$2:$N$161)</f>
        <v>22</v>
      </c>
      <c r="Q157" s="0" t="n">
        <f aca="false">IF($K157="A",($H157+$G157),IF($K157="B",($H157+$G157),IF($K157="C",0.8*($H157+$G157),0.66*($H157+$G157))))</f>
        <v>425</v>
      </c>
      <c r="R157" s="0" t="n">
        <f aca="false">ROUND(Q157+J157/4,0)</f>
        <v>817</v>
      </c>
      <c r="S157" s="0" t="n">
        <f aca="false">RANK(R157,R$2:R$161)</f>
        <v>5</v>
      </c>
    </row>
    <row r="158" customFormat="false" ht="18.75" hidden="false" customHeight="false" outlineLevel="0" collapsed="false">
      <c r="A158" s="7" t="n">
        <v>157</v>
      </c>
      <c r="B158" s="0" t="s">
        <v>134</v>
      </c>
      <c r="C158" s="0" t="n">
        <v>232</v>
      </c>
      <c r="D158" s="0" t="n">
        <v>245</v>
      </c>
      <c r="E158" s="0" t="n">
        <v>204</v>
      </c>
      <c r="F158" s="0" t="n">
        <v>194</v>
      </c>
      <c r="G158" s="0" t="n">
        <v>204</v>
      </c>
      <c r="H158" s="0" t="n">
        <v>227</v>
      </c>
      <c r="I158" s="0" t="n">
        <v>250</v>
      </c>
      <c r="J158" s="0" t="n">
        <f aca="false">SUM(C158:I158)</f>
        <v>1556</v>
      </c>
      <c r="K158" s="0" t="s">
        <v>15</v>
      </c>
      <c r="M158" s="0" t="n">
        <f aca="false">IF(K158="A",(E158+G158),IF(K158="B",(E158+G158),IF(K158="C",0.8*(E158+G158),0.66*(E158+G158))))</f>
        <v>326.4</v>
      </c>
      <c r="N158" s="0" t="n">
        <f aca="false">ROUND(M158+J158/4,0)</f>
        <v>715</v>
      </c>
      <c r="O158" s="0" t="n">
        <f aca="false">RANK(N158,$N$2:$N$161)</f>
        <v>98</v>
      </c>
      <c r="Q158" s="0" t="n">
        <f aca="false">IF($K158="A",($H158+$G158),IF($K158="B",($H158+$G158),IF($K158="C",0.8*($H158+$G158),0.66*($H158+$G158))))</f>
        <v>344.8</v>
      </c>
      <c r="R158" s="0" t="n">
        <f aca="false">ROUND(Q158+J158/4,0)</f>
        <v>734</v>
      </c>
      <c r="S158" s="0" t="n">
        <f aca="false">RANK(R158,R$2:R$161)</f>
        <v>57</v>
      </c>
    </row>
    <row r="159" customFormat="false" ht="18.75" hidden="false" customHeight="false" outlineLevel="0" collapsed="false">
      <c r="A159" s="5" t="n">
        <v>158</v>
      </c>
      <c r="B159" s="0" t="s">
        <v>165</v>
      </c>
      <c r="C159" s="0" t="n">
        <v>242</v>
      </c>
      <c r="D159" s="0" t="n">
        <v>245</v>
      </c>
      <c r="E159" s="0" t="n">
        <v>194</v>
      </c>
      <c r="F159" s="0" t="n">
        <v>184</v>
      </c>
      <c r="G159" s="0" t="n">
        <v>204</v>
      </c>
      <c r="H159" s="0" t="n">
        <v>227</v>
      </c>
      <c r="I159" s="0" t="n">
        <v>250</v>
      </c>
      <c r="J159" s="0" t="n">
        <f aca="false">SUM(C159:I159)</f>
        <v>1546</v>
      </c>
      <c r="K159" s="0" t="s">
        <v>15</v>
      </c>
      <c r="M159" s="0" t="n">
        <f aca="false">IF(K159="A",(E159+G159),IF(K159="B",(E159+G159),IF(K159="C",0.8*(E159+G159),0.66*(E159+G159))))</f>
        <v>318.4</v>
      </c>
      <c r="N159" s="0" t="n">
        <f aca="false">ROUND(M159+J159/4,0)</f>
        <v>705</v>
      </c>
      <c r="O159" s="0" t="n">
        <f aca="false">RANK(N159,$N$2:$N$161)</f>
        <v>105</v>
      </c>
      <c r="Q159" s="0" t="n">
        <f aca="false">IF($K159="A",($H159+$G159),IF($K159="B",($H159+$G159),IF($K159="C",0.8*($H159+$G159),0.66*($H159+$G159))))</f>
        <v>344.8</v>
      </c>
      <c r="R159" s="0" t="n">
        <f aca="false">ROUND(Q159+J159/4,0)</f>
        <v>731</v>
      </c>
      <c r="S159" s="0" t="n">
        <f aca="false">RANK(R159,R$2:R$161)</f>
        <v>63</v>
      </c>
    </row>
    <row r="160" customFormat="false" ht="18.75" hidden="false" customHeight="false" outlineLevel="0" collapsed="false">
      <c r="A160" s="6" t="n">
        <v>159</v>
      </c>
      <c r="B160" s="0" t="s">
        <v>141</v>
      </c>
      <c r="C160" s="0" t="n">
        <v>210</v>
      </c>
      <c r="D160" s="0" t="n">
        <v>280</v>
      </c>
      <c r="E160" s="0" t="n">
        <v>224</v>
      </c>
      <c r="F160" s="0" t="n">
        <v>195</v>
      </c>
      <c r="G160" s="0" t="n">
        <v>245</v>
      </c>
      <c r="H160" s="0" t="n">
        <v>250</v>
      </c>
      <c r="I160" s="0" t="n">
        <v>315</v>
      </c>
      <c r="J160" s="0" t="n">
        <f aca="false">SUM(C160:I160)</f>
        <v>1719</v>
      </c>
      <c r="K160" s="0" t="s">
        <v>18</v>
      </c>
      <c r="M160" s="0" t="n">
        <f aca="false">IF(K160="A",(E160+G160),IF(K160="B",(E160+G160),IF(K160="C",0.8*(E160+G160),0.66*(E160+G160))))</f>
        <v>469</v>
      </c>
      <c r="N160" s="0" t="n">
        <f aca="false">ROUND(M160+J160/4,0)</f>
        <v>899</v>
      </c>
      <c r="O160" s="0" t="n">
        <f aca="false">RANK(N160,$N$2:$N$161)</f>
        <v>6</v>
      </c>
      <c r="Q160" s="0" t="n">
        <f aca="false">IF($K160="A",($H160+$G160),IF($K160="B",($H160+$G160),IF($K160="C",0.8*($H160+$G160),0.66*($H160+$G160))))</f>
        <v>495</v>
      </c>
      <c r="R160" s="0" t="n">
        <f aca="false">ROUND(Q160+J160/4,0)</f>
        <v>925</v>
      </c>
      <c r="S160" s="0" t="n">
        <f aca="false">RANK(R160,R$2:R$161)</f>
        <v>1</v>
      </c>
    </row>
    <row r="161" customFormat="false" ht="18.75" hidden="false" customHeight="false" outlineLevel="0" collapsed="false">
      <c r="A161" s="8" t="n">
        <v>160</v>
      </c>
      <c r="B161" s="0" t="s">
        <v>132</v>
      </c>
      <c r="C161" s="14" t="n">
        <v>217</v>
      </c>
      <c r="D161" s="14" t="n">
        <v>280</v>
      </c>
      <c r="E161" s="0" t="n">
        <v>232</v>
      </c>
      <c r="F161" s="0" t="n">
        <v>214</v>
      </c>
      <c r="G161" s="0" t="n">
        <v>217</v>
      </c>
      <c r="H161" s="0" t="n">
        <v>250</v>
      </c>
      <c r="I161" s="0" t="n">
        <v>295</v>
      </c>
      <c r="J161" s="0" t="n">
        <f aca="false">SUM(C161:I161)</f>
        <v>1705</v>
      </c>
      <c r="K161" s="0" t="s">
        <v>15</v>
      </c>
      <c r="M161" s="0" t="n">
        <f aca="false">IF(K161="A",(E161+G161),IF(K161="B",(E161+G161),IF(K161="C",0.8*(E161+G161),0.66*(E161+G161))))</f>
        <v>359.2</v>
      </c>
      <c r="N161" s="0" t="n">
        <f aca="false">ROUND(M161+J161/4,0)</f>
        <v>785</v>
      </c>
      <c r="O161" s="0" t="n">
        <f aca="false">RANK(N161,$N$2:$N$161)</f>
        <v>31</v>
      </c>
      <c r="Q161" s="0" t="n">
        <f aca="false">IF($K161="A",($H161+$G161),IF($K161="B",($H161+$G161),IF($K161="C",0.8*($H161+$G161),0.66*($H161+$G161))))</f>
        <v>373.6</v>
      </c>
      <c r="R161" s="0" t="n">
        <f aca="false">ROUND(Q161+J161/4,0)</f>
        <v>800</v>
      </c>
      <c r="S161" s="0" t="n">
        <f aca="false">RANK(R161,R$2:R$161)</f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1"/>
  <sheetViews>
    <sheetView showFormulas="false" showGridLines="true" showRowColHeaders="true" showZeros="true" rightToLeft="false" tabSelected="false" showOutlineSymbols="true" defaultGridColor="true" view="normal" topLeftCell="B139" colorId="64" zoomScale="100" zoomScaleNormal="100" zoomScalePageLayoutView="100" workbookViewId="0">
      <selection pane="topLeft" activeCell="I17" activeCellId="0" sqref="I17"/>
    </sheetView>
  </sheetViews>
  <sheetFormatPr defaultColWidth="8.34765625" defaultRowHeight="18.75" zeroHeight="false" outlineLevelRow="0" outlineLevelCol="0"/>
  <cols>
    <col collapsed="false" customWidth="true" hidden="true" outlineLevel="0" max="1" min="1" style="0" width="9"/>
    <col collapsed="false" customWidth="true" hidden="false" outlineLevel="0" max="2" min="2" style="0" width="4.75"/>
    <col collapsed="false" customWidth="true" hidden="false" outlineLevel="0" max="3" min="3" style="0" width="15.87"/>
  </cols>
  <sheetData>
    <row r="1" customFormat="false" ht="18.75" hidden="false" customHeight="false" outlineLevel="0" collapsed="false">
      <c r="B1" s="11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</row>
    <row r="2" customFormat="false" ht="18.75" hidden="false" customHeight="false" outlineLevel="0" collapsed="false">
      <c r="A2" s="0" t="s">
        <v>67</v>
      </c>
      <c r="B2" s="23" t="n">
        <v>1</v>
      </c>
      <c r="C2" s="0" t="s">
        <v>67</v>
      </c>
      <c r="D2" s="0" t="n">
        <v>5</v>
      </c>
      <c r="E2" s="0" t="n">
        <v>3</v>
      </c>
      <c r="F2" s="0" t="n">
        <v>5</v>
      </c>
      <c r="G2" s="0" t="n">
        <v>4</v>
      </c>
      <c r="H2" s="0" t="n">
        <v>5</v>
      </c>
      <c r="I2" s="0" t="n">
        <v>1</v>
      </c>
      <c r="J2" s="0" t="n">
        <v>0</v>
      </c>
      <c r="K2" s="0" t="n">
        <f aca="false">SUM(D2:J2)</f>
        <v>23</v>
      </c>
    </row>
    <row r="3" customFormat="false" ht="18.75" hidden="false" customHeight="false" outlineLevel="0" collapsed="false">
      <c r="A3" s="0" t="s">
        <v>93</v>
      </c>
      <c r="B3" s="23" t="n">
        <v>2</v>
      </c>
      <c r="C3" s="0" t="s">
        <v>93</v>
      </c>
      <c r="D3" s="0" t="n">
        <v>4</v>
      </c>
      <c r="E3" s="0" t="n">
        <v>4</v>
      </c>
      <c r="F3" s="0" t="n">
        <v>4</v>
      </c>
      <c r="G3" s="0" t="n">
        <v>4</v>
      </c>
      <c r="H3" s="0" t="n">
        <v>6</v>
      </c>
      <c r="I3" s="0" t="n">
        <v>2</v>
      </c>
      <c r="J3" s="0" t="n">
        <v>2</v>
      </c>
      <c r="K3" s="0" t="n">
        <f aca="false">SUM(D3:J3)</f>
        <v>26</v>
      </c>
    </row>
    <row r="4" customFormat="false" ht="18.75" hidden="false" customHeight="false" outlineLevel="0" collapsed="false">
      <c r="A4" s="0" t="s">
        <v>120</v>
      </c>
      <c r="B4" s="23" t="n">
        <v>3</v>
      </c>
      <c r="C4" s="0" t="s">
        <v>120</v>
      </c>
      <c r="D4" s="0" t="n">
        <v>5</v>
      </c>
      <c r="E4" s="0" t="n">
        <v>3</v>
      </c>
      <c r="F4" s="0" t="n">
        <v>5</v>
      </c>
      <c r="G4" s="0" t="n">
        <v>14</v>
      </c>
      <c r="H4" s="0" t="n">
        <v>15</v>
      </c>
      <c r="I4" s="0" t="n">
        <v>1</v>
      </c>
      <c r="J4" s="0" t="n">
        <v>9</v>
      </c>
      <c r="K4" s="0" t="n">
        <f aca="false">SUM(D4:J4)</f>
        <v>52</v>
      </c>
    </row>
    <row r="5" customFormat="false" ht="18.75" hidden="false" customHeight="false" outlineLevel="0" collapsed="false">
      <c r="A5" s="0" t="s">
        <v>52</v>
      </c>
      <c r="B5" s="23" t="n">
        <v>4</v>
      </c>
      <c r="C5" s="0" t="s">
        <v>52</v>
      </c>
      <c r="D5" s="0" t="n">
        <v>8</v>
      </c>
      <c r="E5" s="0" t="n">
        <v>3</v>
      </c>
      <c r="F5" s="0" t="n">
        <v>6</v>
      </c>
      <c r="G5" s="0" t="n">
        <v>4</v>
      </c>
      <c r="H5" s="0" t="n">
        <v>5</v>
      </c>
      <c r="I5" s="0" t="n">
        <v>1</v>
      </c>
      <c r="J5" s="0" t="n">
        <v>0</v>
      </c>
      <c r="K5" s="0" t="n">
        <f aca="false">SUM(D5:J5)</f>
        <v>27</v>
      </c>
    </row>
    <row r="6" customFormat="false" ht="18.75" hidden="false" customHeight="false" outlineLevel="0" collapsed="false">
      <c r="A6" s="0" t="s">
        <v>51</v>
      </c>
      <c r="B6" s="23" t="n">
        <v>5</v>
      </c>
      <c r="C6" s="0" t="s">
        <v>51</v>
      </c>
      <c r="D6" s="0" t="n">
        <v>8</v>
      </c>
      <c r="E6" s="0" t="n">
        <v>3</v>
      </c>
      <c r="F6" s="0" t="n">
        <v>6</v>
      </c>
      <c r="G6" s="0" t="n">
        <v>4</v>
      </c>
      <c r="H6" s="0" t="n">
        <v>5</v>
      </c>
      <c r="I6" s="0" t="n">
        <v>1</v>
      </c>
      <c r="J6" s="0" t="n">
        <v>0</v>
      </c>
      <c r="K6" s="0" t="n">
        <f aca="false">SUM(D6:J6)</f>
        <v>27</v>
      </c>
    </row>
    <row r="7" customFormat="false" ht="18.75" hidden="false" customHeight="false" outlineLevel="0" collapsed="false">
      <c r="A7" s="0" t="s">
        <v>54</v>
      </c>
      <c r="B7" s="23" t="n">
        <v>6</v>
      </c>
      <c r="C7" s="0" t="s">
        <v>54</v>
      </c>
      <c r="D7" s="0" t="n">
        <v>8</v>
      </c>
      <c r="E7" s="0" t="n">
        <v>8</v>
      </c>
      <c r="F7" s="0" t="n">
        <v>4</v>
      </c>
      <c r="G7" s="0" t="n">
        <v>4</v>
      </c>
      <c r="H7" s="0" t="n">
        <v>5</v>
      </c>
      <c r="I7" s="0" t="n">
        <v>1</v>
      </c>
      <c r="J7" s="0" t="n">
        <v>2</v>
      </c>
      <c r="K7" s="0" t="n">
        <f aca="false">SUM(D7:J7)</f>
        <v>32</v>
      </c>
    </row>
    <row r="8" customFormat="false" ht="18.75" hidden="false" customHeight="false" outlineLevel="0" collapsed="false">
      <c r="A8" s="0" t="s">
        <v>74</v>
      </c>
      <c r="B8" s="23" t="n">
        <v>7</v>
      </c>
      <c r="C8" s="0" t="s">
        <v>74</v>
      </c>
      <c r="D8" s="0" t="n">
        <v>8</v>
      </c>
      <c r="E8" s="0" t="n">
        <v>3</v>
      </c>
      <c r="F8" s="0" t="n">
        <v>6</v>
      </c>
      <c r="G8" s="0" t="n">
        <v>4</v>
      </c>
      <c r="H8" s="0" t="n">
        <v>5</v>
      </c>
      <c r="I8" s="0" t="n">
        <v>1</v>
      </c>
      <c r="J8" s="0" t="n">
        <v>0</v>
      </c>
      <c r="K8" s="0" t="n">
        <f aca="false">SUM(D8:J8)</f>
        <v>27</v>
      </c>
    </row>
    <row r="9" customFormat="false" ht="18.75" hidden="false" customHeight="false" outlineLevel="0" collapsed="false">
      <c r="A9" s="0" t="s">
        <v>53</v>
      </c>
      <c r="B9" s="23" t="n">
        <v>8</v>
      </c>
      <c r="C9" s="0" t="s">
        <v>53</v>
      </c>
      <c r="D9" s="0" t="n">
        <v>8</v>
      </c>
      <c r="E9" s="0" t="n">
        <v>3</v>
      </c>
      <c r="F9" s="0" t="n">
        <v>6</v>
      </c>
      <c r="G9" s="0" t="n">
        <v>4</v>
      </c>
      <c r="H9" s="0" t="n">
        <v>5</v>
      </c>
      <c r="I9" s="0" t="n">
        <v>1</v>
      </c>
      <c r="J9" s="0" t="n">
        <v>0</v>
      </c>
      <c r="K9" s="0" t="n">
        <f aca="false">SUM(D9:J9)</f>
        <v>27</v>
      </c>
    </row>
    <row r="10" customFormat="false" ht="18.75" hidden="false" customHeight="false" outlineLevel="0" collapsed="false">
      <c r="A10" s="0" t="s">
        <v>61</v>
      </c>
      <c r="B10" s="23" t="n">
        <v>9</v>
      </c>
      <c r="C10" s="0" t="s">
        <v>61</v>
      </c>
      <c r="D10" s="0" t="n">
        <v>8</v>
      </c>
      <c r="E10" s="0" t="n">
        <v>8</v>
      </c>
      <c r="F10" s="0" t="n">
        <v>4</v>
      </c>
      <c r="G10" s="0" t="n">
        <v>4</v>
      </c>
      <c r="H10" s="0" t="n">
        <v>5</v>
      </c>
      <c r="I10" s="0" t="n">
        <v>1</v>
      </c>
      <c r="J10" s="0" t="n">
        <v>2</v>
      </c>
      <c r="K10" s="0" t="n">
        <f aca="false">SUM(D10:J10)</f>
        <v>32</v>
      </c>
    </row>
    <row r="11" customFormat="false" ht="18.75" hidden="false" customHeight="false" outlineLevel="0" collapsed="false">
      <c r="A11" s="0" t="s">
        <v>29</v>
      </c>
      <c r="B11" s="23" t="n">
        <v>10</v>
      </c>
      <c r="C11" s="0" t="s">
        <v>29</v>
      </c>
      <c r="D11" s="0" t="n">
        <v>13</v>
      </c>
      <c r="E11" s="0" t="n">
        <v>6</v>
      </c>
      <c r="F11" s="0" t="n">
        <v>6</v>
      </c>
      <c r="G11" s="0" t="n">
        <v>7</v>
      </c>
      <c r="H11" s="0" t="n">
        <v>5</v>
      </c>
      <c r="I11" s="0" t="n">
        <v>2</v>
      </c>
      <c r="J11" s="0" t="n">
        <v>1</v>
      </c>
      <c r="K11" s="0" t="n">
        <f aca="false">SUM(D11:J11)</f>
        <v>40</v>
      </c>
    </row>
    <row r="12" customFormat="false" ht="18.75" hidden="false" customHeight="false" outlineLevel="0" collapsed="false">
      <c r="A12" s="0" t="s">
        <v>126</v>
      </c>
      <c r="B12" s="23" t="n">
        <v>11</v>
      </c>
      <c r="C12" s="0" t="s">
        <v>126</v>
      </c>
      <c r="D12" s="0" t="n">
        <v>12</v>
      </c>
      <c r="E12" s="0" t="n">
        <v>9</v>
      </c>
      <c r="F12" s="0" t="n">
        <v>5</v>
      </c>
      <c r="G12" s="0" t="n">
        <v>3</v>
      </c>
      <c r="H12" s="0" t="n">
        <v>6</v>
      </c>
      <c r="I12" s="0" t="n">
        <v>5</v>
      </c>
      <c r="J12" s="0" t="n">
        <v>3</v>
      </c>
      <c r="K12" s="0" t="n">
        <f aca="false">SUM(D12:J12)</f>
        <v>43</v>
      </c>
    </row>
    <row r="13" customFormat="false" ht="18.75" hidden="false" customHeight="false" outlineLevel="0" collapsed="false">
      <c r="A13" s="0" t="s">
        <v>35</v>
      </c>
      <c r="B13" s="23" t="n">
        <v>12</v>
      </c>
      <c r="C13" s="0" t="s">
        <v>35</v>
      </c>
      <c r="D13" s="0" t="n">
        <v>36</v>
      </c>
      <c r="E13" s="0" t="n">
        <v>3</v>
      </c>
      <c r="F13" s="0" t="n">
        <v>11</v>
      </c>
      <c r="G13" s="0" t="n">
        <v>6</v>
      </c>
      <c r="H13" s="0" t="n">
        <v>4</v>
      </c>
      <c r="I13" s="0" t="n">
        <v>2</v>
      </c>
      <c r="J13" s="0" t="n">
        <v>0</v>
      </c>
      <c r="K13" s="0" t="n">
        <f aca="false">SUM(D13:J13)</f>
        <v>62</v>
      </c>
    </row>
    <row r="14" customFormat="false" ht="18.75" hidden="false" customHeight="false" outlineLevel="0" collapsed="false">
      <c r="A14" s="0" t="s">
        <v>56</v>
      </c>
      <c r="B14" s="23" t="n">
        <v>13</v>
      </c>
      <c r="C14" s="0" t="s">
        <v>56</v>
      </c>
      <c r="D14" s="0" t="n">
        <v>6</v>
      </c>
      <c r="E14" s="0" t="n">
        <v>3</v>
      </c>
      <c r="F14" s="0" t="n">
        <v>6</v>
      </c>
      <c r="G14" s="0" t="n">
        <v>10</v>
      </c>
      <c r="H14" s="0" t="n">
        <v>6</v>
      </c>
      <c r="I14" s="0" t="n">
        <v>1</v>
      </c>
      <c r="J14" s="0" t="n">
        <v>1</v>
      </c>
      <c r="K14" s="0" t="n">
        <f aca="false">SUM(D14:J14)</f>
        <v>33</v>
      </c>
    </row>
    <row r="15" customFormat="false" ht="18.75" hidden="false" customHeight="false" outlineLevel="0" collapsed="false">
      <c r="A15" s="0" t="s">
        <v>75</v>
      </c>
      <c r="B15" s="23" t="n">
        <v>14</v>
      </c>
      <c r="C15" s="0" t="s">
        <v>75</v>
      </c>
      <c r="D15" s="0" t="n">
        <v>7</v>
      </c>
      <c r="E15" s="0" t="n">
        <v>3</v>
      </c>
      <c r="F15" s="0" t="n">
        <v>8</v>
      </c>
      <c r="G15" s="0" t="n">
        <v>8</v>
      </c>
      <c r="H15" s="0" t="n">
        <v>6</v>
      </c>
      <c r="I15" s="0" t="n">
        <v>1</v>
      </c>
      <c r="J15" s="0" t="n">
        <v>2</v>
      </c>
      <c r="K15" s="0" t="n">
        <f aca="false">SUM(D15:J15)</f>
        <v>35</v>
      </c>
    </row>
    <row r="16" customFormat="false" ht="18.75" hidden="false" customHeight="false" outlineLevel="0" collapsed="false">
      <c r="A16" s="0" t="s">
        <v>94</v>
      </c>
      <c r="B16" s="23" t="n">
        <v>15</v>
      </c>
      <c r="C16" s="0" t="s">
        <v>94</v>
      </c>
      <c r="D16" s="0" t="n">
        <v>8</v>
      </c>
      <c r="E16" s="0" t="n">
        <v>3</v>
      </c>
      <c r="F16" s="0" t="n">
        <v>8</v>
      </c>
      <c r="G16" s="0" t="n">
        <v>10</v>
      </c>
      <c r="H16" s="0" t="n">
        <v>6</v>
      </c>
      <c r="I16" s="0" t="n">
        <v>1</v>
      </c>
      <c r="J16" s="0" t="n">
        <v>1</v>
      </c>
      <c r="K16" s="0" t="n">
        <f aca="false">SUM(D16:J16)</f>
        <v>37</v>
      </c>
    </row>
    <row r="17" customFormat="false" ht="18.75" hidden="false" customHeight="false" outlineLevel="0" collapsed="false">
      <c r="A17" s="0" t="s">
        <v>80</v>
      </c>
      <c r="B17" s="23" t="n">
        <v>16</v>
      </c>
      <c r="C17" s="0" t="s">
        <v>80</v>
      </c>
      <c r="D17" s="0" t="n">
        <v>8</v>
      </c>
      <c r="E17" s="0" t="n">
        <v>8</v>
      </c>
      <c r="F17" s="0" t="n">
        <v>6</v>
      </c>
      <c r="G17" s="0" t="n">
        <v>2</v>
      </c>
      <c r="H17" s="0" t="n">
        <v>8</v>
      </c>
      <c r="I17" s="0" t="n">
        <v>5</v>
      </c>
      <c r="J17" s="0" t="n">
        <v>6</v>
      </c>
      <c r="K17" s="0" t="n">
        <f aca="false">SUM(D17:J17)</f>
        <v>43</v>
      </c>
    </row>
    <row r="18" customFormat="false" ht="18.75" hidden="false" customHeight="false" outlineLevel="0" collapsed="false">
      <c r="A18" s="0" t="s">
        <v>76</v>
      </c>
      <c r="B18" s="23" t="n">
        <v>17</v>
      </c>
      <c r="C18" s="0" t="s">
        <v>76</v>
      </c>
      <c r="D18" s="0" t="n">
        <v>7</v>
      </c>
      <c r="E18" s="0" t="n">
        <v>4</v>
      </c>
      <c r="F18" s="0" t="n">
        <v>7</v>
      </c>
      <c r="G18" s="0" t="n">
        <v>11</v>
      </c>
      <c r="H18" s="0" t="n">
        <v>6</v>
      </c>
      <c r="I18" s="0" t="n">
        <v>2</v>
      </c>
      <c r="J18" s="0" t="n">
        <v>2</v>
      </c>
      <c r="K18" s="0" t="n">
        <f aca="false">SUM(D18:J18)</f>
        <v>39</v>
      </c>
    </row>
    <row r="19" customFormat="false" ht="18.75" hidden="false" customHeight="false" outlineLevel="0" collapsed="false">
      <c r="A19" s="0" t="s">
        <v>41</v>
      </c>
      <c r="B19" s="23" t="n">
        <v>18</v>
      </c>
      <c r="C19" s="0" t="s">
        <v>41</v>
      </c>
      <c r="D19" s="0" t="n">
        <v>5</v>
      </c>
      <c r="E19" s="0" t="n">
        <v>4</v>
      </c>
      <c r="F19" s="0" t="n">
        <v>7</v>
      </c>
      <c r="G19" s="0" t="n">
        <v>15</v>
      </c>
      <c r="H19" s="0" t="n">
        <v>6</v>
      </c>
      <c r="I19" s="0" t="n">
        <v>2</v>
      </c>
      <c r="J19" s="0" t="n">
        <v>3</v>
      </c>
      <c r="K19" s="0" t="n">
        <f aca="false">SUM(D19:J19)</f>
        <v>42</v>
      </c>
    </row>
    <row r="20" customFormat="false" ht="18.75" hidden="false" customHeight="false" outlineLevel="0" collapsed="false">
      <c r="A20" s="0" t="s">
        <v>149</v>
      </c>
      <c r="B20" s="23" t="n">
        <v>19</v>
      </c>
      <c r="C20" s="0" t="s">
        <v>149</v>
      </c>
      <c r="D20" s="0" t="n">
        <v>10</v>
      </c>
      <c r="E20" s="0" t="n">
        <v>9</v>
      </c>
      <c r="F20" s="0" t="n">
        <v>7</v>
      </c>
      <c r="G20" s="0" t="n">
        <v>3</v>
      </c>
      <c r="H20" s="0" t="n">
        <v>2</v>
      </c>
      <c r="I20" s="0" t="n">
        <v>4</v>
      </c>
      <c r="J20" s="0" t="n">
        <v>2</v>
      </c>
      <c r="K20" s="0" t="n">
        <f aca="false">SUM(D20:J20)</f>
        <v>37</v>
      </c>
    </row>
    <row r="21" customFormat="false" ht="18.75" hidden="false" customHeight="false" outlineLevel="0" collapsed="false">
      <c r="A21" s="0" t="s">
        <v>97</v>
      </c>
      <c r="B21" s="23" t="n">
        <v>20</v>
      </c>
      <c r="C21" s="0" t="s">
        <v>97</v>
      </c>
      <c r="D21" s="0" t="n">
        <v>10</v>
      </c>
      <c r="E21" s="0" t="n">
        <v>9</v>
      </c>
      <c r="F21" s="0" t="n">
        <v>7</v>
      </c>
      <c r="G21" s="0" t="n">
        <v>3</v>
      </c>
      <c r="H21" s="0" t="n">
        <v>2</v>
      </c>
      <c r="I21" s="0" t="n">
        <v>4</v>
      </c>
      <c r="J21" s="0" t="n">
        <v>2</v>
      </c>
      <c r="K21" s="0" t="n">
        <f aca="false">SUM(D21:J21)</f>
        <v>37</v>
      </c>
    </row>
    <row r="22" customFormat="false" ht="18.75" hidden="false" customHeight="false" outlineLevel="0" collapsed="false">
      <c r="A22" s="0" t="s">
        <v>84</v>
      </c>
      <c r="B22" s="23" t="n">
        <v>21</v>
      </c>
      <c r="C22" s="0" t="s">
        <v>84</v>
      </c>
      <c r="D22" s="0" t="n">
        <v>24</v>
      </c>
      <c r="E22" s="0" t="n">
        <v>7</v>
      </c>
      <c r="F22" s="0" t="n">
        <v>8</v>
      </c>
      <c r="G22" s="0" t="n">
        <v>3</v>
      </c>
      <c r="H22" s="0" t="n">
        <v>1</v>
      </c>
      <c r="I22" s="0" t="n">
        <v>2</v>
      </c>
      <c r="J22" s="0" t="n">
        <v>2</v>
      </c>
      <c r="K22" s="0" t="n">
        <f aca="false">SUM(D22:J22)</f>
        <v>47</v>
      </c>
    </row>
    <row r="23" customFormat="false" ht="18.75" hidden="false" customHeight="false" outlineLevel="0" collapsed="false">
      <c r="A23" s="0" t="s">
        <v>150</v>
      </c>
      <c r="B23" s="23" t="n">
        <v>22</v>
      </c>
      <c r="C23" s="0" t="s">
        <v>150</v>
      </c>
      <c r="D23" s="0" t="n">
        <v>22</v>
      </c>
      <c r="E23" s="0" t="n">
        <v>6</v>
      </c>
      <c r="F23" s="0" t="n">
        <v>8</v>
      </c>
      <c r="G23" s="0" t="n">
        <v>3</v>
      </c>
      <c r="H23" s="0" t="n">
        <v>1</v>
      </c>
      <c r="I23" s="0" t="n">
        <v>2</v>
      </c>
      <c r="J23" s="0" t="n">
        <v>2</v>
      </c>
      <c r="K23" s="0" t="n">
        <f aca="false">SUM(D23:J23)</f>
        <v>44</v>
      </c>
    </row>
    <row r="24" customFormat="false" ht="18.75" hidden="false" customHeight="false" outlineLevel="0" collapsed="false">
      <c r="A24" s="0" t="s">
        <v>170</v>
      </c>
      <c r="B24" s="23" t="n">
        <v>23</v>
      </c>
      <c r="C24" s="0" t="s">
        <v>170</v>
      </c>
      <c r="D24" s="0" t="n">
        <v>15</v>
      </c>
      <c r="E24" s="0" t="n">
        <v>9</v>
      </c>
      <c r="F24" s="0" t="n">
        <v>8</v>
      </c>
      <c r="G24" s="0" t="n">
        <v>3</v>
      </c>
      <c r="H24" s="0" t="n">
        <v>2</v>
      </c>
      <c r="I24" s="0" t="n">
        <v>4</v>
      </c>
      <c r="J24" s="0" t="n">
        <v>3</v>
      </c>
      <c r="K24" s="0" t="n">
        <f aca="false">SUM(D24:J24)</f>
        <v>44</v>
      </c>
    </row>
    <row r="25" customFormat="false" ht="18.75" hidden="false" customHeight="false" outlineLevel="0" collapsed="false">
      <c r="A25" s="0" t="s">
        <v>43</v>
      </c>
      <c r="B25" s="23" t="n">
        <v>24</v>
      </c>
      <c r="C25" s="0" t="s">
        <v>43</v>
      </c>
      <c r="D25" s="0" t="n">
        <v>24</v>
      </c>
      <c r="E25" s="0" t="n">
        <v>8</v>
      </c>
      <c r="F25" s="0" t="n">
        <v>9</v>
      </c>
      <c r="G25" s="0" t="n">
        <v>4</v>
      </c>
      <c r="H25" s="0" t="n">
        <v>4</v>
      </c>
      <c r="I25" s="0" t="n">
        <v>2</v>
      </c>
      <c r="J25" s="0" t="n">
        <v>2</v>
      </c>
      <c r="K25" s="0" t="n">
        <f aca="false">SUM(D25:J25)</f>
        <v>53</v>
      </c>
    </row>
    <row r="26" customFormat="false" ht="18.75" hidden="false" customHeight="false" outlineLevel="0" collapsed="false">
      <c r="A26" s="0" t="s">
        <v>46</v>
      </c>
      <c r="B26" s="23" t="n">
        <v>25</v>
      </c>
      <c r="C26" s="0" t="s">
        <v>46</v>
      </c>
      <c r="D26" s="0" t="n">
        <v>9</v>
      </c>
      <c r="E26" s="0" t="n">
        <v>2</v>
      </c>
      <c r="F26" s="0" t="n">
        <v>7</v>
      </c>
      <c r="G26" s="0" t="n">
        <v>3</v>
      </c>
      <c r="H26" s="0" t="n">
        <v>4</v>
      </c>
      <c r="I26" s="0" t="n">
        <v>1</v>
      </c>
      <c r="J26" s="0" t="n">
        <v>1</v>
      </c>
      <c r="K26" s="0" t="n">
        <f aca="false">SUM(D26:J26)</f>
        <v>27</v>
      </c>
    </row>
    <row r="27" customFormat="false" ht="18.75" hidden="false" customHeight="false" outlineLevel="0" collapsed="false">
      <c r="A27" s="0" t="s">
        <v>68</v>
      </c>
      <c r="B27" s="23" t="n">
        <v>26</v>
      </c>
      <c r="C27" s="0" t="s">
        <v>68</v>
      </c>
      <c r="D27" s="0" t="n">
        <v>9</v>
      </c>
      <c r="E27" s="0" t="n">
        <v>2</v>
      </c>
      <c r="F27" s="0" t="n">
        <v>6</v>
      </c>
      <c r="G27" s="0" t="n">
        <v>4</v>
      </c>
      <c r="H27" s="0" t="n">
        <v>3</v>
      </c>
      <c r="I27" s="0" t="n">
        <v>1</v>
      </c>
      <c r="J27" s="0" t="n">
        <v>1</v>
      </c>
      <c r="K27" s="0" t="n">
        <f aca="false">SUM(D27:J27)</f>
        <v>26</v>
      </c>
    </row>
    <row r="28" customFormat="false" ht="18.75" hidden="false" customHeight="false" outlineLevel="0" collapsed="false">
      <c r="A28" s="0" t="s">
        <v>64</v>
      </c>
      <c r="B28" s="23" t="n">
        <v>27</v>
      </c>
      <c r="C28" s="0" t="s">
        <v>64</v>
      </c>
      <c r="D28" s="0" t="n">
        <v>8</v>
      </c>
      <c r="E28" s="0" t="n">
        <v>3</v>
      </c>
      <c r="F28" s="0" t="n">
        <v>7</v>
      </c>
      <c r="G28" s="0" t="n">
        <v>5</v>
      </c>
      <c r="H28" s="0" t="n">
        <v>4</v>
      </c>
      <c r="I28" s="0" t="n">
        <v>1</v>
      </c>
      <c r="J28" s="0" t="n">
        <v>2</v>
      </c>
      <c r="K28" s="0" t="n">
        <f aca="false">SUM(D28:J28)</f>
        <v>30</v>
      </c>
    </row>
    <row r="29" customFormat="false" ht="18.75" hidden="false" customHeight="false" outlineLevel="0" collapsed="false">
      <c r="A29" s="0" t="s">
        <v>62</v>
      </c>
      <c r="B29" s="23" t="n">
        <v>28</v>
      </c>
      <c r="C29" s="0" t="s">
        <v>62</v>
      </c>
      <c r="D29" s="0" t="n">
        <v>8</v>
      </c>
      <c r="E29" s="0" t="n">
        <v>4</v>
      </c>
      <c r="F29" s="0" t="n">
        <v>6</v>
      </c>
      <c r="G29" s="0" t="n">
        <v>5</v>
      </c>
      <c r="H29" s="0" t="n">
        <v>4</v>
      </c>
      <c r="I29" s="0" t="n">
        <v>1</v>
      </c>
      <c r="J29" s="0" t="n">
        <v>2</v>
      </c>
      <c r="K29" s="0" t="n">
        <f aca="false">SUM(D29:J29)</f>
        <v>30</v>
      </c>
    </row>
    <row r="30" customFormat="false" ht="18.75" hidden="false" customHeight="false" outlineLevel="0" collapsed="false">
      <c r="A30" s="0" t="s">
        <v>63</v>
      </c>
      <c r="B30" s="23" t="n">
        <v>29</v>
      </c>
      <c r="C30" s="0" t="s">
        <v>63</v>
      </c>
      <c r="D30" s="0" t="n">
        <v>10</v>
      </c>
      <c r="E30" s="0" t="n">
        <v>5</v>
      </c>
      <c r="F30" s="0" t="n">
        <v>8</v>
      </c>
      <c r="G30" s="0" t="n">
        <v>5</v>
      </c>
      <c r="H30" s="0" t="n">
        <v>4</v>
      </c>
      <c r="I30" s="0" t="n">
        <v>2</v>
      </c>
      <c r="J30" s="0" t="n">
        <v>3</v>
      </c>
      <c r="K30" s="0" t="n">
        <f aca="false">SUM(D30:J30)</f>
        <v>37</v>
      </c>
    </row>
    <row r="31" customFormat="false" ht="18.75" hidden="false" customHeight="false" outlineLevel="0" collapsed="false">
      <c r="A31" s="0" t="s">
        <v>16</v>
      </c>
      <c r="B31" s="23" t="n">
        <v>30</v>
      </c>
      <c r="C31" s="0" t="s">
        <v>16</v>
      </c>
      <c r="D31" s="0" t="n">
        <v>10</v>
      </c>
      <c r="E31" s="0" t="n">
        <v>5</v>
      </c>
      <c r="F31" s="0" t="n">
        <v>8</v>
      </c>
      <c r="G31" s="0" t="n">
        <v>5</v>
      </c>
      <c r="H31" s="0" t="n">
        <v>4</v>
      </c>
      <c r="I31" s="0" t="n">
        <v>2</v>
      </c>
      <c r="J31" s="0" t="n">
        <v>3</v>
      </c>
      <c r="K31" s="0" t="n">
        <f aca="false">SUM(D31:J31)</f>
        <v>37</v>
      </c>
    </row>
    <row r="32" customFormat="false" ht="18.75" hidden="false" customHeight="false" outlineLevel="0" collapsed="false">
      <c r="A32" s="0" t="s">
        <v>38</v>
      </c>
      <c r="B32" s="23" t="n">
        <v>31</v>
      </c>
      <c r="C32" s="0" t="s">
        <v>38</v>
      </c>
      <c r="D32" s="0" t="n">
        <v>17</v>
      </c>
      <c r="E32" s="0" t="n">
        <v>5</v>
      </c>
      <c r="F32" s="0" t="n">
        <v>10</v>
      </c>
      <c r="G32" s="0" t="n">
        <v>6</v>
      </c>
      <c r="H32" s="0" t="n">
        <v>5</v>
      </c>
      <c r="I32" s="0" t="n">
        <v>2</v>
      </c>
      <c r="J32" s="0" t="n">
        <v>2</v>
      </c>
      <c r="K32" s="0" t="n">
        <f aca="false">SUM(D32:J32)</f>
        <v>47</v>
      </c>
    </row>
    <row r="33" customFormat="false" ht="18.75" hidden="false" customHeight="false" outlineLevel="0" collapsed="false">
      <c r="A33" s="0" t="s">
        <v>117</v>
      </c>
      <c r="B33" s="23" t="n">
        <v>32</v>
      </c>
      <c r="C33" s="0" t="s">
        <v>117</v>
      </c>
      <c r="D33" s="0" t="n">
        <v>10</v>
      </c>
      <c r="E33" s="0" t="n">
        <v>9</v>
      </c>
      <c r="F33" s="0" t="n">
        <v>4</v>
      </c>
      <c r="G33" s="0" t="n">
        <v>3</v>
      </c>
      <c r="H33" s="0" t="n">
        <v>4</v>
      </c>
      <c r="I33" s="0" t="n">
        <v>2</v>
      </c>
      <c r="J33" s="0" t="n">
        <v>2</v>
      </c>
      <c r="K33" s="0" t="n">
        <f aca="false">SUM(D33:J33)</f>
        <v>34</v>
      </c>
    </row>
    <row r="34" customFormat="false" ht="18.75" hidden="false" customHeight="false" outlineLevel="0" collapsed="false">
      <c r="A34" s="0" t="s">
        <v>143</v>
      </c>
      <c r="B34" s="23" t="n">
        <v>33</v>
      </c>
      <c r="C34" s="0" t="s">
        <v>143</v>
      </c>
      <c r="D34" s="0" t="n">
        <v>12</v>
      </c>
      <c r="E34" s="0" t="n">
        <v>9</v>
      </c>
      <c r="F34" s="0" t="n">
        <v>7</v>
      </c>
      <c r="G34" s="0" t="n">
        <v>4</v>
      </c>
      <c r="H34" s="0" t="n">
        <v>6</v>
      </c>
      <c r="I34" s="0" t="n">
        <v>2</v>
      </c>
      <c r="J34" s="0" t="n">
        <v>3</v>
      </c>
      <c r="K34" s="0" t="n">
        <f aca="false">SUM(D34:J34)</f>
        <v>43</v>
      </c>
    </row>
    <row r="35" customFormat="false" ht="18.75" hidden="false" customHeight="false" outlineLevel="0" collapsed="false">
      <c r="A35" s="0" t="s">
        <v>142</v>
      </c>
      <c r="B35" s="23" t="n">
        <v>34</v>
      </c>
      <c r="C35" s="0" t="s">
        <v>142</v>
      </c>
      <c r="D35" s="0" t="n">
        <v>13</v>
      </c>
      <c r="E35" s="0" t="n">
        <v>7</v>
      </c>
      <c r="F35" s="0" t="n">
        <v>9</v>
      </c>
      <c r="G35" s="0" t="n">
        <v>5</v>
      </c>
      <c r="H35" s="0" t="n">
        <v>7</v>
      </c>
      <c r="I35" s="0" t="n">
        <v>2</v>
      </c>
      <c r="J35" s="0" t="n">
        <v>2</v>
      </c>
      <c r="K35" s="0" t="n">
        <f aca="false">SUM(D35:J35)</f>
        <v>45</v>
      </c>
    </row>
    <row r="36" customFormat="false" ht="18.75" hidden="false" customHeight="false" outlineLevel="0" collapsed="false">
      <c r="A36" s="0" t="s">
        <v>146</v>
      </c>
      <c r="B36" s="23" t="n">
        <v>35</v>
      </c>
      <c r="C36" s="0" t="s">
        <v>146</v>
      </c>
      <c r="D36" s="0" t="n">
        <v>10</v>
      </c>
      <c r="E36" s="0" t="n">
        <v>7</v>
      </c>
      <c r="F36" s="0" t="n">
        <v>4</v>
      </c>
      <c r="G36" s="0" t="n">
        <v>3</v>
      </c>
      <c r="H36" s="0" t="n">
        <v>3</v>
      </c>
      <c r="I36" s="0" t="n">
        <v>7</v>
      </c>
      <c r="J36" s="0" t="n">
        <v>3</v>
      </c>
      <c r="K36" s="0" t="n">
        <f aca="false">SUM(D36:J36)</f>
        <v>37</v>
      </c>
    </row>
    <row r="37" customFormat="false" ht="18.75" hidden="false" customHeight="false" outlineLevel="0" collapsed="false">
      <c r="A37" s="0" t="s">
        <v>86</v>
      </c>
      <c r="B37" s="23" t="n">
        <v>36</v>
      </c>
      <c r="C37" s="0" t="s">
        <v>86</v>
      </c>
      <c r="D37" s="0" t="n">
        <v>10</v>
      </c>
      <c r="E37" s="0" t="n">
        <v>7</v>
      </c>
      <c r="F37" s="0" t="n">
        <v>4</v>
      </c>
      <c r="G37" s="0" t="n">
        <v>3</v>
      </c>
      <c r="H37" s="0" t="n">
        <v>4</v>
      </c>
      <c r="I37" s="0" t="n">
        <v>7</v>
      </c>
      <c r="J37" s="0" t="n">
        <v>3</v>
      </c>
      <c r="K37" s="0" t="n">
        <f aca="false">SUM(D37:J37)</f>
        <v>38</v>
      </c>
    </row>
    <row r="38" customFormat="false" ht="18.75" hidden="false" customHeight="false" outlineLevel="0" collapsed="false">
      <c r="A38" s="0" t="s">
        <v>33</v>
      </c>
      <c r="B38" s="23" t="n">
        <v>37</v>
      </c>
      <c r="C38" s="0" t="s">
        <v>33</v>
      </c>
      <c r="D38" s="0" t="n">
        <v>21</v>
      </c>
      <c r="E38" s="0" t="n">
        <v>11</v>
      </c>
      <c r="F38" s="0" t="n">
        <v>7</v>
      </c>
      <c r="G38" s="0" t="n">
        <v>3</v>
      </c>
      <c r="H38" s="0" t="n">
        <v>3</v>
      </c>
      <c r="I38" s="0" t="n">
        <v>3</v>
      </c>
      <c r="J38" s="0" t="n">
        <v>3</v>
      </c>
      <c r="K38" s="0" t="n">
        <f aca="false">SUM(D38:J38)</f>
        <v>51</v>
      </c>
    </row>
    <row r="39" customFormat="false" ht="18.75" hidden="false" customHeight="false" outlineLevel="0" collapsed="false">
      <c r="A39" s="0" t="s">
        <v>136</v>
      </c>
      <c r="B39" s="23" t="n">
        <v>38</v>
      </c>
      <c r="C39" s="0" t="s">
        <v>136</v>
      </c>
      <c r="D39" s="0" t="n">
        <v>9</v>
      </c>
      <c r="E39" s="0" t="n">
        <v>10</v>
      </c>
      <c r="F39" s="0" t="n">
        <v>7</v>
      </c>
      <c r="G39" s="0" t="n">
        <v>5</v>
      </c>
      <c r="H39" s="0" t="n">
        <v>6</v>
      </c>
      <c r="I39" s="0" t="n">
        <v>2</v>
      </c>
      <c r="J39" s="0" t="n">
        <v>4</v>
      </c>
      <c r="K39" s="0" t="n">
        <f aca="false">SUM(D39:J39)</f>
        <v>43</v>
      </c>
    </row>
    <row r="40" customFormat="false" ht="18.75" hidden="false" customHeight="false" outlineLevel="0" collapsed="false">
      <c r="A40" s="0" t="s">
        <v>144</v>
      </c>
      <c r="B40" s="23" t="n">
        <v>39</v>
      </c>
      <c r="C40" s="0" t="s">
        <v>144</v>
      </c>
      <c r="D40" s="0" t="n">
        <v>20</v>
      </c>
      <c r="E40" s="0" t="n">
        <v>9</v>
      </c>
      <c r="F40" s="0" t="n">
        <v>7</v>
      </c>
      <c r="G40" s="0" t="n">
        <v>5</v>
      </c>
      <c r="H40" s="0" t="n">
        <v>6</v>
      </c>
      <c r="I40" s="0" t="n">
        <v>2</v>
      </c>
      <c r="J40" s="0" t="n">
        <v>2</v>
      </c>
      <c r="K40" s="0" t="n">
        <f aca="false">SUM(D40:J40)</f>
        <v>51</v>
      </c>
    </row>
    <row r="41" customFormat="false" ht="18.75" hidden="false" customHeight="false" outlineLevel="0" collapsed="false">
      <c r="A41" s="0" t="s">
        <v>133</v>
      </c>
      <c r="B41" s="23" t="n">
        <v>40</v>
      </c>
      <c r="C41" s="0" t="s">
        <v>133</v>
      </c>
      <c r="D41" s="0" t="n">
        <v>20</v>
      </c>
      <c r="E41" s="0" t="n">
        <v>9</v>
      </c>
      <c r="F41" s="0" t="n">
        <v>7</v>
      </c>
      <c r="G41" s="0" t="n">
        <v>5</v>
      </c>
      <c r="H41" s="0" t="n">
        <v>6</v>
      </c>
      <c r="I41" s="0" t="n">
        <v>2</v>
      </c>
      <c r="J41" s="0" t="n">
        <v>2</v>
      </c>
      <c r="K41" s="0" t="n">
        <f aca="false">SUM(D41:J41)</f>
        <v>51</v>
      </c>
    </row>
    <row r="42" customFormat="false" ht="18.75" hidden="false" customHeight="false" outlineLevel="0" collapsed="false">
      <c r="A42" s="0" t="s">
        <v>104</v>
      </c>
      <c r="B42" s="23" t="n">
        <v>41</v>
      </c>
      <c r="C42" s="0" t="s">
        <v>104</v>
      </c>
      <c r="D42" s="0" t="n">
        <v>7</v>
      </c>
      <c r="E42" s="0" t="n">
        <v>9</v>
      </c>
      <c r="F42" s="0" t="n">
        <v>4</v>
      </c>
      <c r="G42" s="0" t="n">
        <v>3</v>
      </c>
      <c r="H42" s="0" t="n">
        <v>9</v>
      </c>
      <c r="I42" s="0" t="n">
        <v>3</v>
      </c>
      <c r="J42" s="0" t="n">
        <v>3</v>
      </c>
      <c r="K42" s="0" t="n">
        <f aca="false">SUM(D42:J42)</f>
        <v>38</v>
      </c>
    </row>
    <row r="43" customFormat="false" ht="18.75" hidden="false" customHeight="false" outlineLevel="0" collapsed="false">
      <c r="A43" s="0" t="s">
        <v>77</v>
      </c>
      <c r="B43" s="23" t="n">
        <v>42</v>
      </c>
      <c r="C43" s="0" t="s">
        <v>77</v>
      </c>
      <c r="D43" s="0" t="n">
        <v>9</v>
      </c>
      <c r="E43" s="0" t="n">
        <v>5</v>
      </c>
      <c r="F43" s="0" t="n">
        <v>7</v>
      </c>
      <c r="G43" s="0" t="n">
        <v>1</v>
      </c>
      <c r="H43" s="0" t="n">
        <v>7</v>
      </c>
      <c r="I43" s="0" t="n">
        <v>1</v>
      </c>
      <c r="J43" s="0" t="n">
        <v>1</v>
      </c>
      <c r="K43" s="0" t="n">
        <f aca="false">SUM(D43:J43)</f>
        <v>31</v>
      </c>
    </row>
    <row r="44" customFormat="false" ht="18.75" hidden="false" customHeight="false" outlineLevel="0" collapsed="false">
      <c r="A44" s="0" t="s">
        <v>42</v>
      </c>
      <c r="B44" s="23" t="n">
        <v>43</v>
      </c>
      <c r="C44" s="0" t="s">
        <v>42</v>
      </c>
      <c r="D44" s="0" t="n">
        <v>12</v>
      </c>
      <c r="E44" s="0" t="n">
        <v>5</v>
      </c>
      <c r="F44" s="0" t="n">
        <v>8</v>
      </c>
      <c r="G44" s="0" t="n">
        <v>4</v>
      </c>
      <c r="H44" s="0" t="n">
        <v>7</v>
      </c>
      <c r="I44" s="0" t="n">
        <v>1</v>
      </c>
      <c r="J44" s="0" t="n">
        <v>1</v>
      </c>
      <c r="K44" s="0" t="n">
        <f aca="false">SUM(D44:J44)</f>
        <v>38</v>
      </c>
    </row>
    <row r="45" customFormat="false" ht="18.75" hidden="false" customHeight="false" outlineLevel="0" collapsed="false">
      <c r="A45" s="0" t="s">
        <v>40</v>
      </c>
      <c r="B45" s="23" t="n">
        <v>44</v>
      </c>
      <c r="C45" s="0" t="s">
        <v>40</v>
      </c>
      <c r="D45" s="0" t="n">
        <v>10</v>
      </c>
      <c r="E45" s="0" t="n">
        <v>5</v>
      </c>
      <c r="F45" s="0" t="n">
        <v>8</v>
      </c>
      <c r="G45" s="0" t="n">
        <v>6</v>
      </c>
      <c r="H45" s="0" t="n">
        <v>5</v>
      </c>
      <c r="I45" s="0" t="n">
        <v>1</v>
      </c>
      <c r="J45" s="0" t="n">
        <v>2</v>
      </c>
      <c r="K45" s="0" t="n">
        <f aca="false">SUM(D45:J45)</f>
        <v>37</v>
      </c>
    </row>
    <row r="46" customFormat="false" ht="18.75" hidden="false" customHeight="false" outlineLevel="0" collapsed="false">
      <c r="A46" s="0" t="s">
        <v>98</v>
      </c>
      <c r="B46" s="23" t="n">
        <v>45</v>
      </c>
      <c r="C46" s="0" t="s">
        <v>98</v>
      </c>
      <c r="D46" s="0" t="n">
        <v>14</v>
      </c>
      <c r="E46" s="0" t="n">
        <v>7</v>
      </c>
      <c r="F46" s="0" t="n">
        <v>10</v>
      </c>
      <c r="G46" s="0" t="n">
        <v>5</v>
      </c>
      <c r="H46" s="0" t="n">
        <v>9</v>
      </c>
      <c r="I46" s="0" t="n">
        <v>3</v>
      </c>
      <c r="J46" s="0" t="n">
        <v>4</v>
      </c>
      <c r="K46" s="0" t="n">
        <f aca="false">SUM(D46:J46)</f>
        <v>52</v>
      </c>
    </row>
    <row r="47" customFormat="false" ht="18.75" hidden="false" customHeight="false" outlineLevel="0" collapsed="false">
      <c r="A47" s="0" t="s">
        <v>130</v>
      </c>
      <c r="B47" s="23" t="n">
        <v>46</v>
      </c>
      <c r="C47" s="0" t="s">
        <v>130</v>
      </c>
      <c r="D47" s="0" t="n">
        <v>8</v>
      </c>
      <c r="E47" s="0" t="n">
        <v>5</v>
      </c>
      <c r="F47" s="0" t="n">
        <v>9</v>
      </c>
      <c r="G47" s="0" t="n">
        <v>5</v>
      </c>
      <c r="H47" s="0" t="n">
        <v>7</v>
      </c>
      <c r="I47" s="0" t="n">
        <v>1</v>
      </c>
      <c r="J47" s="0" t="n">
        <v>0</v>
      </c>
      <c r="K47" s="0" t="n">
        <f aca="false">SUM(D47:J47)</f>
        <v>35</v>
      </c>
    </row>
    <row r="48" customFormat="false" ht="18.75" hidden="false" customHeight="false" outlineLevel="0" collapsed="false">
      <c r="A48" s="0" t="s">
        <v>139</v>
      </c>
      <c r="B48" s="23" t="n">
        <v>47</v>
      </c>
      <c r="C48" s="0" t="s">
        <v>139</v>
      </c>
      <c r="D48" s="0" t="n">
        <v>8</v>
      </c>
      <c r="E48" s="0" t="n">
        <v>5</v>
      </c>
      <c r="F48" s="0" t="n">
        <v>9</v>
      </c>
      <c r="G48" s="0" t="n">
        <v>5</v>
      </c>
      <c r="H48" s="0" t="n">
        <v>7</v>
      </c>
      <c r="I48" s="0" t="n">
        <v>1</v>
      </c>
      <c r="J48" s="0" t="n">
        <v>0</v>
      </c>
      <c r="K48" s="0" t="n">
        <f aca="false">SUM(D48:J48)</f>
        <v>35</v>
      </c>
    </row>
    <row r="49" customFormat="false" ht="18.75" hidden="false" customHeight="false" outlineLevel="0" collapsed="false">
      <c r="A49" s="0" t="s">
        <v>28</v>
      </c>
      <c r="B49" s="23" t="n">
        <v>48</v>
      </c>
      <c r="C49" s="0" t="s">
        <v>28</v>
      </c>
      <c r="D49" s="0" t="n">
        <v>9</v>
      </c>
      <c r="E49" s="0" t="n">
        <v>5</v>
      </c>
      <c r="F49" s="0" t="n">
        <v>9</v>
      </c>
      <c r="G49" s="0" t="n">
        <v>5</v>
      </c>
      <c r="H49" s="0" t="n">
        <v>7</v>
      </c>
      <c r="I49" s="0" t="n">
        <v>1</v>
      </c>
      <c r="J49" s="0" t="n">
        <v>0</v>
      </c>
      <c r="K49" s="0" t="n">
        <f aca="false">SUM(D49:J49)</f>
        <v>36</v>
      </c>
    </row>
    <row r="50" customFormat="false" ht="18.75" hidden="false" customHeight="false" outlineLevel="0" collapsed="false">
      <c r="A50" s="0" t="s">
        <v>47</v>
      </c>
      <c r="B50" s="23" t="n">
        <v>49</v>
      </c>
      <c r="C50" s="0" t="s">
        <v>47</v>
      </c>
      <c r="D50" s="0" t="n">
        <v>10</v>
      </c>
      <c r="E50" s="0" t="n">
        <v>8</v>
      </c>
      <c r="F50" s="0" t="n">
        <v>13</v>
      </c>
      <c r="G50" s="0" t="n">
        <v>6</v>
      </c>
      <c r="H50" s="0" t="n">
        <v>12</v>
      </c>
      <c r="I50" s="0" t="n">
        <v>4</v>
      </c>
      <c r="J50" s="0" t="n">
        <v>3</v>
      </c>
      <c r="K50" s="0" t="n">
        <f aca="false">SUM(D50:J50)</f>
        <v>56</v>
      </c>
    </row>
    <row r="51" customFormat="false" ht="18.75" hidden="false" customHeight="false" outlineLevel="0" collapsed="false">
      <c r="A51" s="0" t="s">
        <v>105</v>
      </c>
      <c r="B51" s="23" t="n">
        <v>50</v>
      </c>
      <c r="C51" s="0" t="s">
        <v>105</v>
      </c>
      <c r="D51" s="0" t="n">
        <v>14</v>
      </c>
      <c r="E51" s="0" t="n">
        <v>5</v>
      </c>
      <c r="F51" s="0" t="n">
        <v>8</v>
      </c>
      <c r="G51" s="0" t="n">
        <v>3</v>
      </c>
      <c r="H51" s="0" t="n">
        <v>6</v>
      </c>
      <c r="I51" s="0" t="n">
        <v>2</v>
      </c>
      <c r="J51" s="0" t="n">
        <v>1</v>
      </c>
      <c r="K51" s="0" t="n">
        <f aca="false">SUM(D51:J51)</f>
        <v>39</v>
      </c>
    </row>
    <row r="52" customFormat="false" ht="18.75" hidden="false" customHeight="false" outlineLevel="0" collapsed="false">
      <c r="A52" s="0" t="s">
        <v>37</v>
      </c>
      <c r="B52" s="23" t="n">
        <v>51</v>
      </c>
      <c r="C52" s="0" t="s">
        <v>37</v>
      </c>
      <c r="D52" s="0" t="n">
        <v>16</v>
      </c>
      <c r="E52" s="0" t="n">
        <v>5</v>
      </c>
      <c r="F52" s="0" t="n">
        <v>9</v>
      </c>
      <c r="G52" s="0" t="n">
        <v>4</v>
      </c>
      <c r="H52" s="0" t="n">
        <v>6</v>
      </c>
      <c r="I52" s="0" t="n">
        <v>2</v>
      </c>
      <c r="J52" s="0" t="n">
        <v>1</v>
      </c>
      <c r="K52" s="0" t="n">
        <f aca="false">SUM(D52:J52)</f>
        <v>43</v>
      </c>
    </row>
    <row r="53" customFormat="false" ht="18.75" hidden="false" customHeight="false" outlineLevel="0" collapsed="false">
      <c r="A53" s="0" t="s">
        <v>27</v>
      </c>
      <c r="B53" s="23" t="n">
        <v>52</v>
      </c>
      <c r="C53" s="0" t="s">
        <v>27</v>
      </c>
      <c r="D53" s="0" t="n">
        <v>26</v>
      </c>
      <c r="E53" s="0" t="n">
        <v>7</v>
      </c>
      <c r="F53" s="0" t="n">
        <v>6</v>
      </c>
      <c r="G53" s="0" t="n">
        <v>4</v>
      </c>
      <c r="H53" s="0" t="n">
        <v>2</v>
      </c>
      <c r="I53" s="0" t="n">
        <v>1</v>
      </c>
      <c r="J53" s="0" t="n">
        <v>0</v>
      </c>
      <c r="K53" s="0" t="n">
        <f aca="false">SUM(D53:J53)</f>
        <v>46</v>
      </c>
    </row>
    <row r="54" customFormat="false" ht="18.75" hidden="false" customHeight="false" outlineLevel="0" collapsed="false">
      <c r="A54" s="0" t="s">
        <v>65</v>
      </c>
      <c r="B54" s="23" t="n">
        <v>53</v>
      </c>
      <c r="C54" s="0" t="s">
        <v>65</v>
      </c>
      <c r="D54" s="0" t="n">
        <v>25</v>
      </c>
      <c r="E54" s="0" t="n">
        <v>8</v>
      </c>
      <c r="F54" s="0" t="n">
        <v>6</v>
      </c>
      <c r="G54" s="0" t="n">
        <v>3</v>
      </c>
      <c r="H54" s="0" t="n">
        <v>2</v>
      </c>
      <c r="I54" s="0" t="n">
        <v>2</v>
      </c>
      <c r="J54" s="0" t="n">
        <v>2</v>
      </c>
      <c r="K54" s="0" t="n">
        <f aca="false">SUM(D54:J54)</f>
        <v>48</v>
      </c>
    </row>
    <row r="55" customFormat="false" ht="18.75" hidden="false" customHeight="false" outlineLevel="0" collapsed="false">
      <c r="A55" s="0" t="s">
        <v>111</v>
      </c>
      <c r="B55" s="23" t="n">
        <v>54</v>
      </c>
      <c r="C55" s="0" t="s">
        <v>111</v>
      </c>
      <c r="D55" s="0" t="n">
        <v>6</v>
      </c>
      <c r="E55" s="0" t="n">
        <v>7</v>
      </c>
      <c r="F55" s="0" t="n">
        <v>4</v>
      </c>
      <c r="G55" s="0" t="n">
        <v>4</v>
      </c>
      <c r="H55" s="0" t="n">
        <v>3</v>
      </c>
      <c r="I55" s="0" t="n">
        <v>1</v>
      </c>
      <c r="J55" s="0" t="n">
        <v>1</v>
      </c>
      <c r="K55" s="0" t="n">
        <f aca="false">SUM(D55:J55)</f>
        <v>26</v>
      </c>
    </row>
    <row r="56" customFormat="false" ht="18.75" hidden="false" customHeight="false" outlineLevel="0" collapsed="false">
      <c r="A56" s="0" t="s">
        <v>121</v>
      </c>
      <c r="B56" s="23" t="n">
        <v>55</v>
      </c>
      <c r="C56" s="0" t="s">
        <v>121</v>
      </c>
      <c r="D56" s="0" t="n">
        <v>6</v>
      </c>
      <c r="E56" s="0" t="n">
        <v>8</v>
      </c>
      <c r="F56" s="0" t="n">
        <v>4</v>
      </c>
      <c r="G56" s="0" t="n">
        <v>3</v>
      </c>
      <c r="H56" s="0" t="n">
        <v>3</v>
      </c>
      <c r="I56" s="0" t="n">
        <v>2</v>
      </c>
      <c r="J56" s="0" t="n">
        <v>2</v>
      </c>
      <c r="K56" s="0" t="n">
        <f aca="false">SUM(D56:J56)</f>
        <v>28</v>
      </c>
    </row>
    <row r="57" customFormat="false" ht="18.75" hidden="false" customHeight="false" outlineLevel="0" collapsed="false">
      <c r="A57" s="0" t="s">
        <v>79</v>
      </c>
      <c r="B57" s="23" t="n">
        <v>56</v>
      </c>
      <c r="C57" s="0" t="s">
        <v>79</v>
      </c>
      <c r="D57" s="0" t="n">
        <v>10</v>
      </c>
      <c r="E57" s="0" t="n">
        <v>8</v>
      </c>
      <c r="F57" s="0" t="n">
        <v>7</v>
      </c>
      <c r="G57" s="0" t="n">
        <v>3</v>
      </c>
      <c r="H57" s="0" t="n">
        <v>6</v>
      </c>
      <c r="I57" s="0" t="n">
        <v>3</v>
      </c>
      <c r="J57" s="0" t="n">
        <v>3</v>
      </c>
      <c r="K57" s="0" t="n">
        <f aca="false">SUM(D57:J57)</f>
        <v>40</v>
      </c>
    </row>
    <row r="58" customFormat="false" ht="18.75" hidden="false" customHeight="false" outlineLevel="0" collapsed="false">
      <c r="A58" s="0" t="s">
        <v>81</v>
      </c>
      <c r="B58" s="23" t="n">
        <v>57</v>
      </c>
      <c r="C58" s="0" t="s">
        <v>81</v>
      </c>
      <c r="D58" s="0" t="n">
        <v>12</v>
      </c>
      <c r="E58" s="0" t="n">
        <v>6</v>
      </c>
      <c r="F58" s="0" t="n">
        <v>9</v>
      </c>
      <c r="G58" s="0" t="n">
        <v>4</v>
      </c>
      <c r="H58" s="0" t="n">
        <v>8</v>
      </c>
      <c r="I58" s="0" t="n">
        <v>2</v>
      </c>
      <c r="J58" s="0" t="n">
        <v>3</v>
      </c>
      <c r="K58" s="0" t="n">
        <f aca="false">SUM(D58:J58)</f>
        <v>44</v>
      </c>
    </row>
    <row r="59" customFormat="false" ht="18.75" hidden="false" customHeight="false" outlineLevel="0" collapsed="false">
      <c r="A59" s="0" t="s">
        <v>127</v>
      </c>
      <c r="B59" s="23" t="n">
        <v>58</v>
      </c>
      <c r="C59" s="0" t="s">
        <v>127</v>
      </c>
      <c r="D59" s="0" t="n">
        <v>9</v>
      </c>
      <c r="E59" s="0" t="n">
        <v>8</v>
      </c>
      <c r="F59" s="0" t="n">
        <v>7</v>
      </c>
      <c r="G59" s="0" t="n">
        <v>3</v>
      </c>
      <c r="H59" s="0" t="n">
        <v>6</v>
      </c>
      <c r="I59" s="0" t="n">
        <v>3</v>
      </c>
      <c r="J59" s="0" t="n">
        <v>4</v>
      </c>
      <c r="K59" s="0" t="n">
        <f aca="false">SUM(D59:J59)</f>
        <v>40</v>
      </c>
    </row>
    <row r="60" customFormat="false" ht="18.75" hidden="false" customHeight="false" outlineLevel="0" collapsed="false">
      <c r="A60" s="0" t="s">
        <v>57</v>
      </c>
      <c r="B60" s="23" t="n">
        <v>59</v>
      </c>
      <c r="C60" s="0" t="s">
        <v>57</v>
      </c>
      <c r="D60" s="0" t="n">
        <v>13</v>
      </c>
      <c r="E60" s="0" t="n">
        <v>9</v>
      </c>
      <c r="F60" s="0" t="n">
        <v>8</v>
      </c>
      <c r="G60" s="0" t="n">
        <v>5</v>
      </c>
      <c r="H60" s="0" t="n">
        <v>7</v>
      </c>
      <c r="I60" s="0" t="n">
        <v>4</v>
      </c>
      <c r="J60" s="0" t="n">
        <v>4</v>
      </c>
      <c r="K60" s="0" t="n">
        <f aca="false">SUM(D60:J60)</f>
        <v>50</v>
      </c>
    </row>
    <row r="61" customFormat="false" ht="18.75" hidden="false" customHeight="false" outlineLevel="0" collapsed="false">
      <c r="A61" s="0" t="s">
        <v>58</v>
      </c>
      <c r="B61" s="23" t="n">
        <v>60</v>
      </c>
      <c r="C61" s="0" t="s">
        <v>58</v>
      </c>
      <c r="D61" s="0" t="n">
        <v>14</v>
      </c>
      <c r="E61" s="0" t="n">
        <v>7</v>
      </c>
      <c r="F61" s="0" t="n">
        <v>10</v>
      </c>
      <c r="G61" s="0" t="n">
        <v>5</v>
      </c>
      <c r="H61" s="0" t="n">
        <v>9</v>
      </c>
      <c r="I61" s="0" t="n">
        <v>3</v>
      </c>
      <c r="J61" s="0" t="n">
        <v>4</v>
      </c>
      <c r="K61" s="0" t="n">
        <f aca="false">SUM(D61:J61)</f>
        <v>52</v>
      </c>
    </row>
    <row r="62" customFormat="false" ht="18.75" hidden="false" customHeight="false" outlineLevel="0" collapsed="false">
      <c r="A62" s="0" t="s">
        <v>36</v>
      </c>
      <c r="B62" s="23" t="n">
        <v>61</v>
      </c>
      <c r="C62" s="0" t="s">
        <v>36</v>
      </c>
      <c r="D62" s="0" t="n">
        <v>36</v>
      </c>
      <c r="E62" s="0" t="n">
        <v>5</v>
      </c>
      <c r="F62" s="0" t="n">
        <v>13</v>
      </c>
      <c r="G62" s="0" t="n">
        <v>6</v>
      </c>
      <c r="H62" s="0" t="n">
        <v>5</v>
      </c>
      <c r="I62" s="0" t="n">
        <v>2</v>
      </c>
      <c r="J62" s="0" t="n">
        <v>2</v>
      </c>
      <c r="K62" s="0" t="n">
        <f aca="false">SUM(D62:J62)</f>
        <v>69</v>
      </c>
    </row>
    <row r="63" customFormat="false" ht="18.75" hidden="false" customHeight="false" outlineLevel="0" collapsed="false">
      <c r="A63" s="0" t="s">
        <v>83</v>
      </c>
      <c r="B63" s="23" t="n">
        <v>62</v>
      </c>
      <c r="C63" s="0" t="s">
        <v>83</v>
      </c>
      <c r="D63" s="0" t="n">
        <v>39</v>
      </c>
      <c r="E63" s="0" t="n">
        <v>7</v>
      </c>
      <c r="F63" s="0" t="n">
        <v>12</v>
      </c>
      <c r="G63" s="0" t="n">
        <v>7</v>
      </c>
      <c r="H63" s="0" t="n">
        <v>6</v>
      </c>
      <c r="I63" s="0" t="n">
        <v>3</v>
      </c>
      <c r="J63" s="0" t="n">
        <v>3</v>
      </c>
      <c r="K63" s="0" t="n">
        <f aca="false">SUM(D63:J63)</f>
        <v>77</v>
      </c>
    </row>
    <row r="64" customFormat="false" ht="18.75" hidden="false" customHeight="false" outlineLevel="0" collapsed="false">
      <c r="A64" s="0" t="s">
        <v>103</v>
      </c>
      <c r="B64" s="23" t="n">
        <v>63</v>
      </c>
      <c r="C64" s="0" t="s">
        <v>103</v>
      </c>
      <c r="D64" s="0" t="n">
        <v>12</v>
      </c>
      <c r="E64" s="0" t="n">
        <v>6</v>
      </c>
      <c r="F64" s="0" t="n">
        <v>6</v>
      </c>
      <c r="G64" s="0" t="n">
        <v>4</v>
      </c>
      <c r="H64" s="0" t="n">
        <v>4</v>
      </c>
      <c r="I64" s="0" t="n">
        <v>1</v>
      </c>
      <c r="J64" s="0" t="n">
        <v>1</v>
      </c>
      <c r="K64" s="0" t="n">
        <f aca="false">SUM(D64:J64)</f>
        <v>34</v>
      </c>
    </row>
    <row r="65" customFormat="false" ht="18.75" hidden="false" customHeight="false" outlineLevel="0" collapsed="false">
      <c r="A65" s="0" t="s">
        <v>102</v>
      </c>
      <c r="B65" s="23" t="n">
        <v>64</v>
      </c>
      <c r="C65" s="0" t="s">
        <v>102</v>
      </c>
      <c r="D65" s="0" t="n">
        <v>11</v>
      </c>
      <c r="E65" s="0" t="n">
        <v>6</v>
      </c>
      <c r="F65" s="0" t="n">
        <v>5</v>
      </c>
      <c r="G65" s="0" t="n">
        <v>4</v>
      </c>
      <c r="H65" s="0" t="n">
        <v>4</v>
      </c>
      <c r="I65" s="0" t="n">
        <v>2</v>
      </c>
      <c r="J65" s="0" t="n">
        <v>2</v>
      </c>
      <c r="K65" s="0" t="n">
        <f aca="false">SUM(D65:J65)</f>
        <v>34</v>
      </c>
    </row>
    <row r="66" customFormat="false" ht="18.75" hidden="false" customHeight="false" outlineLevel="0" collapsed="false">
      <c r="A66" s="0" t="s">
        <v>174</v>
      </c>
      <c r="B66" s="23" t="n">
        <v>65</v>
      </c>
      <c r="C66" s="0" t="s">
        <v>174</v>
      </c>
      <c r="D66" s="0" t="n">
        <v>11</v>
      </c>
      <c r="E66" s="0" t="n">
        <v>8</v>
      </c>
      <c r="F66" s="0" t="n">
        <v>5</v>
      </c>
      <c r="G66" s="0" t="n">
        <v>4</v>
      </c>
      <c r="H66" s="0" t="n">
        <v>4</v>
      </c>
      <c r="I66" s="0" t="n">
        <v>3</v>
      </c>
      <c r="J66" s="0" t="n">
        <v>3</v>
      </c>
      <c r="K66" s="0" t="n">
        <f aca="false">SUM(D66:J66)</f>
        <v>38</v>
      </c>
    </row>
    <row r="67" customFormat="false" ht="18.75" hidden="false" customHeight="false" outlineLevel="0" collapsed="false">
      <c r="A67" s="0" t="s">
        <v>112</v>
      </c>
      <c r="B67" s="23" t="n">
        <v>66</v>
      </c>
      <c r="C67" s="0" t="s">
        <v>112</v>
      </c>
      <c r="D67" s="0" t="n">
        <v>16</v>
      </c>
      <c r="E67" s="0" t="n">
        <v>6</v>
      </c>
      <c r="F67" s="0" t="n">
        <v>7</v>
      </c>
      <c r="G67" s="0" t="n">
        <v>8</v>
      </c>
      <c r="H67" s="0" t="n">
        <v>3</v>
      </c>
      <c r="I67" s="0" t="n">
        <v>1</v>
      </c>
      <c r="J67" s="0" t="n">
        <v>1</v>
      </c>
      <c r="K67" s="0" t="n">
        <f aca="false">SUM(D67:J67)</f>
        <v>42</v>
      </c>
    </row>
    <row r="68" customFormat="false" ht="18.75" hidden="false" customHeight="false" outlineLevel="0" collapsed="false">
      <c r="A68" s="0" t="s">
        <v>71</v>
      </c>
      <c r="B68" s="23" t="n">
        <v>67</v>
      </c>
      <c r="C68" s="0" t="s">
        <v>71</v>
      </c>
      <c r="D68" s="0" t="n">
        <v>15</v>
      </c>
      <c r="E68" s="0" t="n">
        <v>7</v>
      </c>
      <c r="F68" s="0" t="n">
        <v>7</v>
      </c>
      <c r="G68" s="0" t="n">
        <v>8</v>
      </c>
      <c r="H68" s="0" t="n">
        <v>4</v>
      </c>
      <c r="I68" s="0" t="n">
        <v>1</v>
      </c>
      <c r="J68" s="0" t="n">
        <v>2</v>
      </c>
      <c r="K68" s="0" t="n">
        <f aca="false">SUM(D68:J68)</f>
        <v>44</v>
      </c>
    </row>
    <row r="69" customFormat="false" ht="18.75" hidden="false" customHeight="false" outlineLevel="0" collapsed="false">
      <c r="A69" s="0" t="s">
        <v>14</v>
      </c>
      <c r="B69" s="23" t="n">
        <v>68</v>
      </c>
      <c r="C69" s="0" t="s">
        <v>14</v>
      </c>
      <c r="D69" s="0" t="n">
        <v>21</v>
      </c>
      <c r="E69" s="0" t="n">
        <v>6</v>
      </c>
      <c r="F69" s="0" t="n">
        <v>8</v>
      </c>
      <c r="G69" s="0" t="n">
        <v>8</v>
      </c>
      <c r="H69" s="0" t="n">
        <v>4</v>
      </c>
      <c r="I69" s="0" t="n">
        <v>1</v>
      </c>
      <c r="J69" s="0" t="n">
        <v>2</v>
      </c>
      <c r="K69" s="0" t="n">
        <f aca="false">SUM(D69:J69)</f>
        <v>50</v>
      </c>
    </row>
    <row r="70" customFormat="false" ht="18.75" hidden="false" customHeight="false" outlineLevel="0" collapsed="false">
      <c r="A70" s="0" t="s">
        <v>72</v>
      </c>
      <c r="B70" s="23" t="n">
        <v>69</v>
      </c>
      <c r="C70" s="0" t="s">
        <v>72</v>
      </c>
      <c r="D70" s="0" t="n">
        <v>20</v>
      </c>
      <c r="E70" s="0" t="n">
        <v>7</v>
      </c>
      <c r="F70" s="0" t="n">
        <v>8</v>
      </c>
      <c r="G70" s="0" t="n">
        <v>8</v>
      </c>
      <c r="H70" s="0" t="n">
        <v>5</v>
      </c>
      <c r="I70" s="0" t="n">
        <v>1</v>
      </c>
      <c r="J70" s="0" t="n">
        <v>2</v>
      </c>
      <c r="K70" s="0" t="n">
        <f aca="false">SUM(D70:J70)</f>
        <v>51</v>
      </c>
    </row>
    <row r="71" customFormat="false" ht="18.75" hidden="false" customHeight="false" outlineLevel="0" collapsed="false">
      <c r="A71" s="0" t="s">
        <v>39</v>
      </c>
      <c r="B71" s="23" t="n">
        <v>70</v>
      </c>
      <c r="C71" s="0" t="s">
        <v>39</v>
      </c>
      <c r="D71" s="0" t="n">
        <v>27</v>
      </c>
      <c r="E71" s="0" t="n">
        <v>5</v>
      </c>
      <c r="F71" s="0" t="n">
        <v>10</v>
      </c>
      <c r="G71" s="0" t="n">
        <v>6</v>
      </c>
      <c r="H71" s="0" t="n">
        <v>5</v>
      </c>
      <c r="I71" s="0" t="n">
        <v>1</v>
      </c>
      <c r="J71" s="0" t="n">
        <v>1</v>
      </c>
      <c r="K71" s="0" t="n">
        <f aca="false">SUM(D71:J71)</f>
        <v>55</v>
      </c>
    </row>
    <row r="72" customFormat="false" ht="18.75" hidden="false" customHeight="false" outlineLevel="0" collapsed="false">
      <c r="A72" s="0" t="s">
        <v>122</v>
      </c>
      <c r="B72" s="23" t="n">
        <v>71</v>
      </c>
      <c r="C72" s="0" t="s">
        <v>122</v>
      </c>
      <c r="D72" s="0" t="n">
        <v>33</v>
      </c>
      <c r="E72" s="0" t="n">
        <v>10</v>
      </c>
      <c r="F72" s="0" t="n">
        <v>15</v>
      </c>
      <c r="G72" s="0" t="n">
        <v>8</v>
      </c>
      <c r="H72" s="0" t="n">
        <v>7</v>
      </c>
      <c r="I72" s="0" t="n">
        <v>2</v>
      </c>
      <c r="J72" s="0" t="n">
        <v>2</v>
      </c>
      <c r="K72" s="0" t="n">
        <f aca="false">SUM(D72:J72)</f>
        <v>77</v>
      </c>
    </row>
    <row r="73" customFormat="false" ht="18.75" hidden="false" customHeight="false" outlineLevel="0" collapsed="false">
      <c r="A73" s="0" t="s">
        <v>161</v>
      </c>
      <c r="B73" s="23" t="n">
        <v>72</v>
      </c>
      <c r="C73" s="0" t="s">
        <v>161</v>
      </c>
      <c r="D73" s="0" t="n">
        <v>15</v>
      </c>
      <c r="E73" s="0" t="n">
        <v>11</v>
      </c>
      <c r="F73" s="0" t="n">
        <v>8</v>
      </c>
      <c r="G73" s="0" t="n">
        <v>7</v>
      </c>
      <c r="H73" s="0" t="n">
        <v>7</v>
      </c>
      <c r="I73" s="0" t="n">
        <v>3</v>
      </c>
      <c r="J73" s="0" t="n">
        <v>5</v>
      </c>
      <c r="K73" s="0" t="n">
        <f aca="false">SUM(D73:J73)</f>
        <v>56</v>
      </c>
    </row>
    <row r="74" customFormat="false" ht="18.75" hidden="false" customHeight="false" outlineLevel="0" collapsed="false">
      <c r="A74" s="0" t="s">
        <v>91</v>
      </c>
      <c r="B74" s="23" t="n">
        <v>73</v>
      </c>
      <c r="C74" s="0" t="s">
        <v>91</v>
      </c>
      <c r="D74" s="0" t="n">
        <v>10</v>
      </c>
      <c r="E74" s="0" t="n">
        <v>9</v>
      </c>
      <c r="F74" s="0" t="n">
        <v>4</v>
      </c>
      <c r="G74" s="0" t="n">
        <v>3</v>
      </c>
      <c r="H74" s="0" t="n">
        <v>5</v>
      </c>
      <c r="I74" s="0" t="n">
        <v>2</v>
      </c>
      <c r="J74" s="0" t="n">
        <v>5</v>
      </c>
      <c r="K74" s="0" t="n">
        <f aca="false">SUM(D74:J74)</f>
        <v>38</v>
      </c>
    </row>
    <row r="75" customFormat="false" ht="18.75" hidden="false" customHeight="false" outlineLevel="0" collapsed="false">
      <c r="A75" s="0" t="s">
        <v>69</v>
      </c>
      <c r="B75" s="23" t="n">
        <v>74</v>
      </c>
      <c r="C75" s="0" t="s">
        <v>69</v>
      </c>
      <c r="D75" s="0" t="n">
        <v>13</v>
      </c>
      <c r="E75" s="0" t="n">
        <v>7</v>
      </c>
      <c r="F75" s="0" t="n">
        <v>9</v>
      </c>
      <c r="G75" s="0" t="n">
        <v>5</v>
      </c>
      <c r="H75" s="0" t="n">
        <v>7</v>
      </c>
      <c r="I75" s="0" t="n">
        <v>2</v>
      </c>
      <c r="J75" s="0" t="n">
        <v>2</v>
      </c>
      <c r="K75" s="0" t="n">
        <f aca="false">SUM(D75:J75)</f>
        <v>45</v>
      </c>
    </row>
    <row r="76" customFormat="false" ht="18.75" hidden="false" customHeight="false" outlineLevel="0" collapsed="false">
      <c r="A76" s="0" t="s">
        <v>175</v>
      </c>
      <c r="B76" s="23" t="n">
        <v>75</v>
      </c>
      <c r="C76" s="0" t="s">
        <v>175</v>
      </c>
      <c r="D76" s="0" t="n">
        <v>13</v>
      </c>
      <c r="E76" s="0" t="n">
        <v>8</v>
      </c>
      <c r="F76" s="0" t="n">
        <v>4</v>
      </c>
      <c r="G76" s="0" t="n">
        <v>4</v>
      </c>
      <c r="H76" s="0" t="n">
        <v>4</v>
      </c>
      <c r="I76" s="0" t="n">
        <v>2</v>
      </c>
      <c r="J76" s="0" t="n">
        <v>1</v>
      </c>
      <c r="K76" s="0" t="n">
        <f aca="false">SUM(D76:J76)</f>
        <v>36</v>
      </c>
    </row>
    <row r="77" customFormat="false" ht="18.75" hidden="false" customHeight="false" outlineLevel="0" collapsed="false">
      <c r="A77" s="0" t="s">
        <v>173</v>
      </c>
      <c r="B77" s="23" t="n">
        <v>76</v>
      </c>
      <c r="C77" s="0" t="s">
        <v>173</v>
      </c>
      <c r="D77" s="0" t="n">
        <v>10</v>
      </c>
      <c r="E77" s="0" t="n">
        <v>9</v>
      </c>
      <c r="F77" s="0" t="n">
        <v>4</v>
      </c>
      <c r="G77" s="0" t="n">
        <v>3</v>
      </c>
      <c r="H77" s="0" t="n">
        <v>4</v>
      </c>
      <c r="I77" s="0" t="n">
        <v>2</v>
      </c>
      <c r="J77" s="0" t="n">
        <v>2</v>
      </c>
      <c r="K77" s="0" t="n">
        <f aca="false">SUM(D77:J77)</f>
        <v>34</v>
      </c>
    </row>
    <row r="78" customFormat="false" ht="18.75" hidden="false" customHeight="false" outlineLevel="0" collapsed="false">
      <c r="A78" s="0" t="s">
        <v>70</v>
      </c>
      <c r="B78" s="23" t="n">
        <v>77</v>
      </c>
      <c r="C78" s="0" t="s">
        <v>70</v>
      </c>
      <c r="D78" s="0" t="n">
        <v>9</v>
      </c>
      <c r="E78" s="0" t="n">
        <v>8</v>
      </c>
      <c r="F78" s="0" t="n">
        <v>4</v>
      </c>
      <c r="G78" s="0" t="n">
        <v>2</v>
      </c>
      <c r="H78" s="0" t="n">
        <v>3</v>
      </c>
      <c r="I78" s="0" t="n">
        <v>1</v>
      </c>
      <c r="J78" s="0" t="n">
        <v>2</v>
      </c>
      <c r="K78" s="0" t="n">
        <f aca="false">SUM(D78:J78)</f>
        <v>29</v>
      </c>
    </row>
    <row r="79" customFormat="false" ht="18.75" hidden="false" customHeight="false" outlineLevel="0" collapsed="false">
      <c r="A79" s="0" t="s">
        <v>125</v>
      </c>
      <c r="B79" s="23" t="n">
        <v>78</v>
      </c>
      <c r="C79" s="0" t="s">
        <v>125</v>
      </c>
      <c r="D79" s="0" t="n">
        <v>10</v>
      </c>
      <c r="E79" s="0" t="n">
        <v>8</v>
      </c>
      <c r="F79" s="0" t="n">
        <v>5</v>
      </c>
      <c r="G79" s="0" t="n">
        <v>3</v>
      </c>
      <c r="H79" s="0" t="n">
        <v>4</v>
      </c>
      <c r="I79" s="0" t="n">
        <v>2</v>
      </c>
      <c r="J79" s="0" t="n">
        <v>1</v>
      </c>
      <c r="K79" s="0" t="n">
        <f aca="false">SUM(D79:J79)</f>
        <v>33</v>
      </c>
    </row>
    <row r="80" customFormat="false" ht="18.75" hidden="false" customHeight="false" outlineLevel="0" collapsed="false">
      <c r="A80" s="0" t="s">
        <v>169</v>
      </c>
      <c r="B80" s="23" t="n">
        <v>79</v>
      </c>
      <c r="C80" s="0" t="s">
        <v>169</v>
      </c>
      <c r="D80" s="0" t="n">
        <v>34</v>
      </c>
      <c r="E80" s="0" t="n">
        <v>23</v>
      </c>
      <c r="F80" s="0" t="n">
        <v>9</v>
      </c>
      <c r="G80" s="0" t="n">
        <v>6</v>
      </c>
      <c r="H80" s="0" t="n">
        <v>6</v>
      </c>
      <c r="I80" s="0" t="n">
        <v>9</v>
      </c>
      <c r="J80" s="0" t="n">
        <v>3</v>
      </c>
      <c r="K80" s="0" t="n">
        <f aca="false">SUM(D80:J80)</f>
        <v>90</v>
      </c>
    </row>
    <row r="81" customFormat="false" ht="18.75" hidden="false" customHeight="false" outlineLevel="0" collapsed="false">
      <c r="A81" s="0" t="s">
        <v>145</v>
      </c>
      <c r="B81" s="23" t="n">
        <v>80</v>
      </c>
      <c r="C81" s="0" t="s">
        <v>145</v>
      </c>
      <c r="D81" s="0" t="n">
        <v>40</v>
      </c>
      <c r="E81" s="0" t="n">
        <v>30</v>
      </c>
      <c r="F81" s="0" t="n">
        <v>9</v>
      </c>
      <c r="G81" s="0" t="n">
        <v>5</v>
      </c>
      <c r="H81" s="0" t="n">
        <v>6</v>
      </c>
      <c r="I81" s="0" t="n">
        <v>8</v>
      </c>
      <c r="J81" s="0" t="n">
        <v>5</v>
      </c>
      <c r="K81" s="0" t="n">
        <f aca="false">SUM(D81:J81)</f>
        <v>103</v>
      </c>
    </row>
    <row r="82" customFormat="false" ht="18.75" hidden="false" customHeight="false" outlineLevel="0" collapsed="false">
      <c r="A82" s="0" t="s">
        <v>82</v>
      </c>
      <c r="B82" s="23" t="n">
        <v>81</v>
      </c>
      <c r="C82" s="0" t="s">
        <v>82</v>
      </c>
      <c r="D82" s="0" t="n">
        <v>9</v>
      </c>
      <c r="E82" s="0" t="n">
        <v>4</v>
      </c>
      <c r="F82" s="0" t="n">
        <v>6</v>
      </c>
      <c r="G82" s="0" t="n">
        <v>2</v>
      </c>
      <c r="H82" s="0" t="n">
        <v>6</v>
      </c>
      <c r="I82" s="0" t="n">
        <v>1</v>
      </c>
      <c r="J82" s="0" t="n">
        <v>2</v>
      </c>
      <c r="K82" s="0" t="n">
        <f aca="false">SUM(D82:J82)</f>
        <v>30</v>
      </c>
    </row>
    <row r="83" customFormat="false" ht="18.75" hidden="false" customHeight="false" outlineLevel="0" collapsed="false">
      <c r="A83" s="0" t="s">
        <v>131</v>
      </c>
      <c r="B83" s="23" t="n">
        <v>82</v>
      </c>
      <c r="C83" s="0" t="s">
        <v>131</v>
      </c>
      <c r="D83" s="0" t="n">
        <v>8</v>
      </c>
      <c r="E83" s="0" t="n">
        <v>8</v>
      </c>
      <c r="F83" s="0" t="n">
        <v>5</v>
      </c>
      <c r="G83" s="0" t="n">
        <v>2</v>
      </c>
      <c r="H83" s="0" t="n">
        <v>5</v>
      </c>
      <c r="I83" s="0" t="n">
        <v>2</v>
      </c>
      <c r="J83" s="0" t="n">
        <v>2</v>
      </c>
      <c r="K83" s="0" t="n">
        <f aca="false">SUM(D83:J83)</f>
        <v>32</v>
      </c>
    </row>
    <row r="84" customFormat="false" ht="18.75" hidden="false" customHeight="false" outlineLevel="0" collapsed="false">
      <c r="A84" s="0" t="s">
        <v>26</v>
      </c>
      <c r="B84" s="23" t="n">
        <v>83</v>
      </c>
      <c r="C84" s="0" t="s">
        <v>26</v>
      </c>
      <c r="D84" s="0" t="n">
        <v>12</v>
      </c>
      <c r="E84" s="0" t="n">
        <v>7</v>
      </c>
      <c r="F84" s="0" t="n">
        <v>7</v>
      </c>
      <c r="G84" s="0" t="n">
        <v>4</v>
      </c>
      <c r="H84" s="0" t="n">
        <v>6</v>
      </c>
      <c r="I84" s="0" t="n">
        <v>2</v>
      </c>
      <c r="J84" s="0" t="n">
        <v>1</v>
      </c>
      <c r="K84" s="0" t="n">
        <f aca="false">SUM(D84:J84)</f>
        <v>39</v>
      </c>
    </row>
    <row r="85" customFormat="false" ht="18.75" hidden="false" customHeight="false" outlineLevel="0" collapsed="false">
      <c r="A85" s="0" t="s">
        <v>162</v>
      </c>
      <c r="B85" s="23" t="n">
        <v>84</v>
      </c>
      <c r="C85" s="0" t="s">
        <v>162</v>
      </c>
      <c r="D85" s="0" t="n">
        <v>13</v>
      </c>
      <c r="E85" s="0" t="n">
        <v>7</v>
      </c>
      <c r="F85" s="0" t="n">
        <v>8</v>
      </c>
      <c r="G85" s="0" t="n">
        <v>6</v>
      </c>
      <c r="H85" s="0" t="n">
        <v>6</v>
      </c>
      <c r="I85" s="0" t="n">
        <v>2</v>
      </c>
      <c r="J85" s="0" t="n">
        <v>1</v>
      </c>
      <c r="K85" s="0" t="n">
        <f aca="false">SUM(D85:J85)</f>
        <v>43</v>
      </c>
    </row>
    <row r="86" customFormat="false" ht="18.75" hidden="false" customHeight="false" outlineLevel="0" collapsed="false">
      <c r="A86" s="0" t="s">
        <v>78</v>
      </c>
      <c r="B86" s="23" t="n">
        <v>85</v>
      </c>
      <c r="C86" s="0" t="s">
        <v>78</v>
      </c>
      <c r="D86" s="0" t="n">
        <v>7</v>
      </c>
      <c r="E86" s="0" t="n">
        <v>3</v>
      </c>
      <c r="F86" s="0" t="n">
        <v>6</v>
      </c>
      <c r="G86" s="0" t="n">
        <v>10</v>
      </c>
      <c r="H86" s="0" t="n">
        <v>3</v>
      </c>
      <c r="I86" s="0" t="n">
        <v>2</v>
      </c>
      <c r="J86" s="0" t="n">
        <v>3</v>
      </c>
      <c r="K86" s="0" t="n">
        <f aca="false">SUM(D86:J86)</f>
        <v>34</v>
      </c>
    </row>
    <row r="87" customFormat="false" ht="18.75" hidden="false" customHeight="false" outlineLevel="0" collapsed="false">
      <c r="A87" s="0" t="s">
        <v>140</v>
      </c>
      <c r="B87" s="23" t="n">
        <v>86</v>
      </c>
      <c r="C87" s="0" t="s">
        <v>140</v>
      </c>
      <c r="D87" s="0" t="n">
        <v>20</v>
      </c>
      <c r="E87" s="0" t="n">
        <v>10</v>
      </c>
      <c r="F87" s="0" t="n">
        <v>8</v>
      </c>
      <c r="G87" s="0" t="n">
        <v>10</v>
      </c>
      <c r="H87" s="0" t="n">
        <v>5</v>
      </c>
      <c r="I87" s="0" t="n">
        <v>3</v>
      </c>
      <c r="J87" s="0" t="n">
        <v>5</v>
      </c>
      <c r="K87" s="0" t="n">
        <f aca="false">SUM(D87:J87)</f>
        <v>61</v>
      </c>
    </row>
    <row r="88" customFormat="false" ht="18.75" hidden="false" customHeight="false" outlineLevel="0" collapsed="false">
      <c r="A88" s="0" t="s">
        <v>114</v>
      </c>
      <c r="B88" s="23" t="n">
        <v>87</v>
      </c>
      <c r="C88" s="0" t="s">
        <v>114</v>
      </c>
      <c r="D88" s="0" t="n">
        <v>10</v>
      </c>
      <c r="E88" s="0" t="n">
        <v>6</v>
      </c>
      <c r="F88" s="0" t="n">
        <v>7</v>
      </c>
      <c r="G88" s="0" t="n">
        <v>4</v>
      </c>
      <c r="H88" s="0" t="n">
        <v>7</v>
      </c>
      <c r="I88" s="0" t="n">
        <v>1</v>
      </c>
      <c r="J88" s="0" t="n">
        <v>2</v>
      </c>
      <c r="K88" s="0" t="n">
        <f aca="false">SUM(D88:J88)</f>
        <v>37</v>
      </c>
    </row>
    <row r="89" customFormat="false" ht="18.75" hidden="false" customHeight="false" outlineLevel="0" collapsed="false">
      <c r="A89" s="0" t="s">
        <v>100</v>
      </c>
      <c r="B89" s="23" t="n">
        <v>88</v>
      </c>
      <c r="C89" s="0" t="s">
        <v>100</v>
      </c>
      <c r="D89" s="0" t="n">
        <v>10</v>
      </c>
      <c r="E89" s="0" t="n">
        <v>6</v>
      </c>
      <c r="F89" s="0" t="n">
        <v>7</v>
      </c>
      <c r="G89" s="0" t="n">
        <v>5</v>
      </c>
      <c r="H89" s="0" t="n">
        <v>7</v>
      </c>
      <c r="I89" s="0" t="n">
        <v>1</v>
      </c>
      <c r="J89" s="0" t="n">
        <v>2</v>
      </c>
      <c r="K89" s="0" t="n">
        <f aca="false">SUM(D89:J89)</f>
        <v>38</v>
      </c>
    </row>
    <row r="90" customFormat="false" ht="18.75" hidden="false" customHeight="false" outlineLevel="0" collapsed="false">
      <c r="A90" s="0" t="s">
        <v>44</v>
      </c>
      <c r="B90" s="23" t="n">
        <v>89</v>
      </c>
      <c r="C90" s="0" t="s">
        <v>44</v>
      </c>
      <c r="D90" s="0" t="n">
        <v>30</v>
      </c>
      <c r="E90" s="0" t="n">
        <v>8</v>
      </c>
      <c r="F90" s="0" t="n">
        <v>6</v>
      </c>
      <c r="G90" s="0" t="n">
        <v>3</v>
      </c>
      <c r="H90" s="0" t="n">
        <v>2</v>
      </c>
      <c r="I90" s="0" t="n">
        <v>2</v>
      </c>
      <c r="J90" s="0" t="n">
        <v>2</v>
      </c>
      <c r="K90" s="0" t="n">
        <f aca="false">SUM(D90:J90)</f>
        <v>53</v>
      </c>
    </row>
    <row r="91" customFormat="false" ht="18.75" hidden="false" customHeight="false" outlineLevel="0" collapsed="false">
      <c r="A91" s="0" t="s">
        <v>119</v>
      </c>
      <c r="B91" s="23" t="n">
        <v>90</v>
      </c>
      <c r="C91" s="0" t="s">
        <v>119</v>
      </c>
      <c r="D91" s="0" t="n">
        <v>50</v>
      </c>
      <c r="E91" s="0" t="n">
        <v>7</v>
      </c>
      <c r="F91" s="0" t="n">
        <v>10</v>
      </c>
      <c r="G91" s="0" t="n">
        <v>4</v>
      </c>
      <c r="H91" s="0" t="n">
        <v>4</v>
      </c>
      <c r="I91" s="0" t="n">
        <v>2</v>
      </c>
      <c r="J91" s="0" t="n">
        <v>3</v>
      </c>
      <c r="K91" s="0" t="n">
        <f aca="false">SUM(D91:J91)</f>
        <v>80</v>
      </c>
    </row>
    <row r="92" customFormat="false" ht="18.75" hidden="false" customHeight="false" outlineLevel="0" collapsed="false">
      <c r="A92" s="0" t="s">
        <v>115</v>
      </c>
      <c r="B92" s="23" t="n">
        <v>91</v>
      </c>
      <c r="C92" s="0" t="s">
        <v>115</v>
      </c>
      <c r="D92" s="0" t="n">
        <v>11</v>
      </c>
      <c r="E92" s="0" t="n">
        <v>9</v>
      </c>
      <c r="F92" s="0" t="n">
        <v>6</v>
      </c>
      <c r="G92" s="0" t="n">
        <v>5</v>
      </c>
      <c r="H92" s="0" t="n">
        <v>6</v>
      </c>
      <c r="I92" s="0" t="n">
        <v>2</v>
      </c>
      <c r="J92" s="0" t="n">
        <v>3</v>
      </c>
      <c r="K92" s="0" t="n">
        <f aca="false">SUM(D92:J92)</f>
        <v>42</v>
      </c>
    </row>
    <row r="93" customFormat="false" ht="18.75" hidden="false" customHeight="false" outlineLevel="0" collapsed="false">
      <c r="A93" s="0" t="s">
        <v>101</v>
      </c>
      <c r="B93" s="23" t="n">
        <v>92</v>
      </c>
      <c r="C93" s="0" t="s">
        <v>101</v>
      </c>
      <c r="D93" s="0" t="n">
        <v>12</v>
      </c>
      <c r="E93" s="0" t="n">
        <v>9</v>
      </c>
      <c r="F93" s="0" t="n">
        <v>7</v>
      </c>
      <c r="G93" s="0" t="n">
        <v>6</v>
      </c>
      <c r="H93" s="0" t="n">
        <v>5</v>
      </c>
      <c r="I93" s="0" t="n">
        <v>1</v>
      </c>
      <c r="J93" s="0" t="n">
        <v>2</v>
      </c>
      <c r="K93" s="0" t="n">
        <f aca="false">SUM(D93:J93)</f>
        <v>42</v>
      </c>
    </row>
    <row r="94" customFormat="false" ht="18.75" hidden="false" customHeight="false" outlineLevel="0" collapsed="false">
      <c r="A94" s="0" t="s">
        <v>138</v>
      </c>
      <c r="B94" s="23" t="n">
        <v>93</v>
      </c>
      <c r="C94" s="0" t="s">
        <v>138</v>
      </c>
      <c r="D94" s="0" t="n">
        <v>15</v>
      </c>
      <c r="E94" s="0" t="n">
        <v>11</v>
      </c>
      <c r="F94" s="0" t="n">
        <v>7</v>
      </c>
      <c r="G94" s="0" t="n">
        <v>7</v>
      </c>
      <c r="H94" s="0" t="n">
        <v>7</v>
      </c>
      <c r="I94" s="0" t="n">
        <v>3</v>
      </c>
      <c r="J94" s="0" t="n">
        <v>5</v>
      </c>
      <c r="K94" s="0" t="n">
        <f aca="false">SUM(D94:J94)</f>
        <v>55</v>
      </c>
    </row>
    <row r="95" customFormat="false" ht="18.75" hidden="false" customHeight="false" outlineLevel="0" collapsed="false">
      <c r="A95" s="0" t="s">
        <v>110</v>
      </c>
      <c r="B95" s="23" t="n">
        <v>94</v>
      </c>
      <c r="C95" s="0" t="s">
        <v>110</v>
      </c>
      <c r="D95" s="0" t="n">
        <v>7</v>
      </c>
      <c r="E95" s="0" t="n">
        <v>5</v>
      </c>
      <c r="F95" s="0" t="n">
        <v>6</v>
      </c>
      <c r="G95" s="0" t="n">
        <v>6</v>
      </c>
      <c r="H95" s="0" t="n">
        <v>6</v>
      </c>
      <c r="I95" s="0" t="n">
        <v>4</v>
      </c>
      <c r="J95" s="0" t="n">
        <v>2</v>
      </c>
      <c r="K95" s="0" t="n">
        <f aca="false">SUM(D95:J95)</f>
        <v>36</v>
      </c>
    </row>
    <row r="96" customFormat="false" ht="18.75" hidden="false" customHeight="false" outlineLevel="0" collapsed="false">
      <c r="A96" s="0" t="s">
        <v>87</v>
      </c>
      <c r="B96" s="23" t="n">
        <v>95</v>
      </c>
      <c r="C96" s="0" t="s">
        <v>87</v>
      </c>
      <c r="D96" s="0" t="n">
        <v>13</v>
      </c>
      <c r="E96" s="0" t="n">
        <v>5</v>
      </c>
      <c r="F96" s="0" t="n">
        <v>8</v>
      </c>
      <c r="G96" s="0" t="n">
        <v>6</v>
      </c>
      <c r="H96" s="0" t="n">
        <v>5</v>
      </c>
      <c r="I96" s="0" t="n">
        <v>2</v>
      </c>
      <c r="J96" s="0" t="n">
        <v>1</v>
      </c>
      <c r="K96" s="0" t="n">
        <f aca="false">SUM(D96:J96)</f>
        <v>40</v>
      </c>
    </row>
    <row r="97" customFormat="false" ht="18.75" hidden="false" customHeight="false" outlineLevel="0" collapsed="false">
      <c r="A97" s="0" t="s">
        <v>164</v>
      </c>
      <c r="B97" s="23" t="n">
        <v>96</v>
      </c>
      <c r="C97" s="0" t="s">
        <v>164</v>
      </c>
      <c r="D97" s="0" t="n">
        <v>25</v>
      </c>
      <c r="E97" s="0" t="n">
        <v>5</v>
      </c>
      <c r="F97" s="0" t="n">
        <v>9</v>
      </c>
      <c r="G97" s="0" t="n">
        <v>6</v>
      </c>
      <c r="H97" s="0" t="n">
        <v>5</v>
      </c>
      <c r="I97" s="0" t="n">
        <v>2</v>
      </c>
      <c r="J97" s="0" t="n">
        <v>1</v>
      </c>
      <c r="K97" s="0" t="n">
        <f aca="false">SUM(D97:J97)</f>
        <v>53</v>
      </c>
    </row>
    <row r="98" customFormat="false" ht="18.75" hidden="false" customHeight="false" outlineLevel="0" collapsed="false">
      <c r="A98" s="0" t="s">
        <v>88</v>
      </c>
      <c r="B98" s="23" t="n">
        <v>97</v>
      </c>
      <c r="C98" s="0" t="s">
        <v>88</v>
      </c>
      <c r="D98" s="0" t="n">
        <v>11</v>
      </c>
      <c r="E98" s="0" t="n">
        <v>5</v>
      </c>
      <c r="F98" s="0" t="n">
        <v>8</v>
      </c>
      <c r="G98" s="0" t="n">
        <v>6</v>
      </c>
      <c r="H98" s="0" t="n">
        <v>5</v>
      </c>
      <c r="I98" s="0" t="n">
        <v>2</v>
      </c>
      <c r="J98" s="0" t="n">
        <v>1</v>
      </c>
      <c r="K98" s="0" t="n">
        <f aca="false">SUM(D98:J98)</f>
        <v>38</v>
      </c>
    </row>
    <row r="99" customFormat="false" ht="18.75" hidden="false" customHeight="false" outlineLevel="0" collapsed="false">
      <c r="A99" s="0" t="s">
        <v>124</v>
      </c>
      <c r="B99" s="23" t="n">
        <v>98</v>
      </c>
      <c r="C99" s="0" t="s">
        <v>124</v>
      </c>
      <c r="D99" s="0" t="n">
        <v>10</v>
      </c>
      <c r="E99" s="0" t="n">
        <v>6</v>
      </c>
      <c r="F99" s="0" t="n">
        <v>7</v>
      </c>
      <c r="G99" s="0" t="n">
        <v>8</v>
      </c>
      <c r="H99" s="0" t="n">
        <v>4</v>
      </c>
      <c r="I99" s="0" t="n">
        <v>3</v>
      </c>
      <c r="J99" s="0" t="n">
        <v>2</v>
      </c>
      <c r="K99" s="0" t="n">
        <f aca="false">SUM(D99:J99)</f>
        <v>40</v>
      </c>
    </row>
    <row r="100" customFormat="false" ht="18.75" hidden="false" customHeight="false" outlineLevel="0" collapsed="false">
      <c r="A100" s="0" t="s">
        <v>123</v>
      </c>
      <c r="B100" s="23" t="n">
        <v>99</v>
      </c>
      <c r="C100" s="0" t="s">
        <v>123</v>
      </c>
      <c r="D100" s="0" t="n">
        <v>10</v>
      </c>
      <c r="E100" s="0" t="n">
        <v>6</v>
      </c>
      <c r="F100" s="0" t="n">
        <v>7</v>
      </c>
      <c r="G100" s="0" t="n">
        <v>8</v>
      </c>
      <c r="H100" s="0" t="n">
        <v>4</v>
      </c>
      <c r="I100" s="0" t="n">
        <v>3</v>
      </c>
      <c r="J100" s="0" t="n">
        <v>2</v>
      </c>
      <c r="K100" s="0" t="n">
        <f aca="false">SUM(D100:J100)</f>
        <v>40</v>
      </c>
    </row>
    <row r="101" customFormat="false" ht="18.75" hidden="false" customHeight="false" outlineLevel="0" collapsed="false">
      <c r="A101" s="0" t="s">
        <v>108</v>
      </c>
      <c r="B101" s="23" t="n">
        <v>100</v>
      </c>
      <c r="C101" s="0" t="s">
        <v>108</v>
      </c>
      <c r="D101" s="0" t="n">
        <v>7</v>
      </c>
      <c r="E101" s="0" t="n">
        <v>5</v>
      </c>
      <c r="F101" s="0" t="n">
        <v>7</v>
      </c>
      <c r="G101" s="0" t="n">
        <v>6</v>
      </c>
      <c r="H101" s="0" t="n">
        <v>5</v>
      </c>
      <c r="I101" s="0" t="n">
        <v>4</v>
      </c>
      <c r="J101" s="0" t="n">
        <v>3</v>
      </c>
      <c r="K101" s="0" t="n">
        <f aca="false">SUM(D101:J101)</f>
        <v>37</v>
      </c>
    </row>
    <row r="102" customFormat="false" ht="18.75" hidden="false" customHeight="false" outlineLevel="0" collapsed="false">
      <c r="A102" s="0" t="s">
        <v>148</v>
      </c>
      <c r="B102" s="23" t="n">
        <v>101</v>
      </c>
      <c r="C102" s="0" t="s">
        <v>148</v>
      </c>
      <c r="D102" s="0" t="n">
        <v>30</v>
      </c>
      <c r="E102" s="0" t="n">
        <v>7</v>
      </c>
      <c r="F102" s="0" t="n">
        <v>9</v>
      </c>
      <c r="G102" s="0" t="n">
        <v>6</v>
      </c>
      <c r="H102" s="0" t="n">
        <v>5</v>
      </c>
      <c r="I102" s="0" t="n">
        <v>3</v>
      </c>
      <c r="J102" s="0" t="n">
        <v>2</v>
      </c>
      <c r="K102" s="0" t="n">
        <f aca="false">SUM(D102:J102)</f>
        <v>62</v>
      </c>
    </row>
    <row r="103" customFormat="false" ht="18.75" hidden="false" customHeight="false" outlineLevel="0" collapsed="false">
      <c r="A103" s="0" t="s">
        <v>153</v>
      </c>
      <c r="B103" s="23" t="n">
        <v>102</v>
      </c>
      <c r="C103" s="0" t="s">
        <v>153</v>
      </c>
      <c r="D103" s="0" t="n">
        <v>29</v>
      </c>
      <c r="E103" s="0" t="n">
        <v>6</v>
      </c>
      <c r="F103" s="0" t="n">
        <v>9</v>
      </c>
      <c r="G103" s="0" t="n">
        <v>6</v>
      </c>
      <c r="H103" s="0" t="n">
        <v>5</v>
      </c>
      <c r="I103" s="0" t="n">
        <v>3</v>
      </c>
      <c r="J103" s="0" t="n">
        <v>2</v>
      </c>
      <c r="K103" s="0" t="n">
        <f aca="false">SUM(D103:J103)</f>
        <v>60</v>
      </c>
    </row>
    <row r="104" customFormat="false" ht="18.75" hidden="false" customHeight="false" outlineLevel="0" collapsed="false">
      <c r="A104" s="0" t="s">
        <v>60</v>
      </c>
      <c r="B104" s="23" t="n">
        <v>103</v>
      </c>
      <c r="C104" s="0" t="s">
        <v>60</v>
      </c>
      <c r="D104" s="0" t="n">
        <v>25</v>
      </c>
      <c r="E104" s="0" t="n">
        <v>5</v>
      </c>
      <c r="F104" s="0" t="n">
        <v>10</v>
      </c>
      <c r="G104" s="0" t="n">
        <v>6</v>
      </c>
      <c r="H104" s="0" t="n">
        <v>6</v>
      </c>
      <c r="I104" s="0" t="n">
        <v>1</v>
      </c>
      <c r="J104" s="0" t="n">
        <v>1</v>
      </c>
      <c r="K104" s="0" t="n">
        <f aca="false">SUM(D104:J104)</f>
        <v>54</v>
      </c>
    </row>
    <row r="105" customFormat="false" ht="18.75" hidden="false" customHeight="false" outlineLevel="0" collapsed="false">
      <c r="A105" s="0" t="s">
        <v>147</v>
      </c>
      <c r="B105" s="23" t="n">
        <v>104</v>
      </c>
      <c r="C105" s="0" t="s">
        <v>147</v>
      </c>
      <c r="D105" s="0" t="n">
        <v>34</v>
      </c>
      <c r="E105" s="0" t="n">
        <v>6</v>
      </c>
      <c r="F105" s="0" t="n">
        <v>9</v>
      </c>
      <c r="G105" s="0" t="n">
        <v>6</v>
      </c>
      <c r="H105" s="0" t="n">
        <v>5</v>
      </c>
      <c r="I105" s="0" t="n">
        <v>3</v>
      </c>
      <c r="J105" s="0" t="n">
        <v>2</v>
      </c>
      <c r="K105" s="0" t="n">
        <f aca="false">SUM(D105:J105)</f>
        <v>65</v>
      </c>
    </row>
    <row r="106" customFormat="false" ht="18.75" hidden="false" customHeight="false" outlineLevel="0" collapsed="false">
      <c r="A106" s="0" t="s">
        <v>106</v>
      </c>
      <c r="B106" s="23" t="n">
        <v>105</v>
      </c>
      <c r="C106" s="0" t="s">
        <v>106</v>
      </c>
      <c r="D106" s="0" t="n">
        <v>25</v>
      </c>
      <c r="E106" s="0" t="n">
        <v>5</v>
      </c>
      <c r="F106" s="0" t="n">
        <v>11</v>
      </c>
      <c r="G106" s="0" t="n">
        <v>6</v>
      </c>
      <c r="H106" s="0" t="n">
        <v>5</v>
      </c>
      <c r="I106" s="0" t="n">
        <v>1</v>
      </c>
      <c r="J106" s="0" t="n">
        <v>1</v>
      </c>
      <c r="K106" s="0" t="n">
        <f aca="false">SUM(D106:J106)</f>
        <v>54</v>
      </c>
    </row>
    <row r="107" customFormat="false" ht="18.75" hidden="false" customHeight="false" outlineLevel="0" collapsed="false">
      <c r="A107" s="0" t="s">
        <v>176</v>
      </c>
      <c r="B107" s="23" t="n">
        <v>106</v>
      </c>
      <c r="C107" s="0" t="s">
        <v>176</v>
      </c>
      <c r="D107" s="0" t="n">
        <v>32</v>
      </c>
      <c r="E107" s="0" t="n">
        <v>5</v>
      </c>
      <c r="F107" s="0" t="n">
        <v>9</v>
      </c>
      <c r="G107" s="0" t="n">
        <v>7</v>
      </c>
      <c r="H107" s="0" t="n">
        <v>5</v>
      </c>
      <c r="I107" s="0" t="n">
        <v>2</v>
      </c>
      <c r="J107" s="0" t="n">
        <v>1</v>
      </c>
      <c r="K107" s="0" t="n">
        <f aca="false">SUM(D107:J107)</f>
        <v>61</v>
      </c>
    </row>
    <row r="108" customFormat="false" ht="18.75" hidden="false" customHeight="false" outlineLevel="0" collapsed="false">
      <c r="A108" s="0" t="s">
        <v>166</v>
      </c>
      <c r="B108" s="23" t="n">
        <v>107</v>
      </c>
      <c r="C108" s="0" t="s">
        <v>166</v>
      </c>
      <c r="D108" s="0" t="n">
        <v>31</v>
      </c>
      <c r="E108" s="0" t="n">
        <v>5</v>
      </c>
      <c r="F108" s="0" t="n">
        <v>9</v>
      </c>
      <c r="G108" s="0" t="n">
        <v>6</v>
      </c>
      <c r="H108" s="0" t="n">
        <v>5</v>
      </c>
      <c r="I108" s="0" t="n">
        <v>2</v>
      </c>
      <c r="J108" s="0" t="n">
        <v>1</v>
      </c>
      <c r="K108" s="0" t="n">
        <f aca="false">SUM(D108:J108)</f>
        <v>59</v>
      </c>
    </row>
    <row r="109" customFormat="false" ht="18.75" hidden="false" customHeight="false" outlineLevel="0" collapsed="false">
      <c r="A109" s="0" t="s">
        <v>128</v>
      </c>
      <c r="B109" s="23" t="n">
        <v>108</v>
      </c>
      <c r="C109" s="0" t="s">
        <v>128</v>
      </c>
      <c r="D109" s="0" t="n">
        <v>33</v>
      </c>
      <c r="E109" s="0" t="n">
        <v>5</v>
      </c>
      <c r="F109" s="0" t="n">
        <v>9</v>
      </c>
      <c r="G109" s="0" t="n">
        <v>8</v>
      </c>
      <c r="H109" s="0" t="n">
        <v>4</v>
      </c>
      <c r="I109" s="0" t="n">
        <v>2</v>
      </c>
      <c r="J109" s="0" t="n">
        <v>1</v>
      </c>
      <c r="K109" s="0" t="n">
        <f aca="false">SUM(D109:J109)</f>
        <v>62</v>
      </c>
    </row>
    <row r="110" customFormat="false" ht="18.75" hidden="false" customHeight="false" outlineLevel="0" collapsed="false">
      <c r="A110" s="0" t="s">
        <v>113</v>
      </c>
      <c r="B110" s="23" t="n">
        <v>109</v>
      </c>
      <c r="C110" s="0" t="s">
        <v>113</v>
      </c>
      <c r="D110" s="0" t="n">
        <v>40</v>
      </c>
      <c r="E110" s="0" t="n">
        <v>5</v>
      </c>
      <c r="F110" s="0" t="n">
        <v>9</v>
      </c>
      <c r="G110" s="0" t="n">
        <v>6</v>
      </c>
      <c r="H110" s="0" t="n">
        <v>5</v>
      </c>
      <c r="I110" s="0" t="n">
        <v>2</v>
      </c>
      <c r="J110" s="0" t="n">
        <v>1</v>
      </c>
      <c r="K110" s="0" t="n">
        <f aca="false">SUM(D110:J110)</f>
        <v>68</v>
      </c>
    </row>
    <row r="111" customFormat="false" ht="18.75" hidden="false" customHeight="false" outlineLevel="0" collapsed="false">
      <c r="A111" s="0" t="s">
        <v>45</v>
      </c>
      <c r="B111" s="23" t="n">
        <v>110</v>
      </c>
      <c r="C111" s="0" t="s">
        <v>45</v>
      </c>
      <c r="D111" s="0" t="n">
        <v>38</v>
      </c>
      <c r="E111" s="0" t="n">
        <v>6</v>
      </c>
      <c r="F111" s="0" t="n">
        <v>10</v>
      </c>
      <c r="G111" s="0" t="n">
        <v>6</v>
      </c>
      <c r="H111" s="0" t="n">
        <v>5</v>
      </c>
      <c r="I111" s="0" t="n">
        <v>2</v>
      </c>
      <c r="J111" s="0" t="n">
        <v>1</v>
      </c>
      <c r="K111" s="0" t="n">
        <f aca="false">SUM(D111:J111)</f>
        <v>68</v>
      </c>
    </row>
    <row r="112" customFormat="false" ht="18.75" hidden="false" customHeight="false" outlineLevel="0" collapsed="false">
      <c r="A112" s="0" t="s">
        <v>89</v>
      </c>
      <c r="B112" s="23" t="n">
        <v>111</v>
      </c>
      <c r="C112" s="0" t="s">
        <v>89</v>
      </c>
      <c r="D112" s="0" t="n">
        <v>5</v>
      </c>
      <c r="E112" s="0" t="n">
        <v>6</v>
      </c>
      <c r="F112" s="0" t="n">
        <v>8</v>
      </c>
      <c r="G112" s="0" t="n">
        <v>4</v>
      </c>
      <c r="H112" s="0" t="n">
        <v>6</v>
      </c>
      <c r="I112" s="0" t="n">
        <v>3</v>
      </c>
      <c r="J112" s="0" t="n">
        <v>3</v>
      </c>
      <c r="K112" s="0" t="n">
        <f aca="false">SUM(D112:J112)</f>
        <v>35</v>
      </c>
    </row>
    <row r="113" customFormat="false" ht="18.75" hidden="false" customHeight="false" outlineLevel="0" collapsed="false">
      <c r="A113" s="0" t="s">
        <v>107</v>
      </c>
      <c r="B113" s="23" t="n">
        <v>112</v>
      </c>
      <c r="C113" s="0" t="s">
        <v>107</v>
      </c>
      <c r="D113" s="0" t="n">
        <v>5</v>
      </c>
      <c r="E113" s="0" t="n">
        <v>7</v>
      </c>
      <c r="F113" s="0" t="n">
        <v>8</v>
      </c>
      <c r="G113" s="0" t="n">
        <v>4</v>
      </c>
      <c r="H113" s="0" t="n">
        <v>6</v>
      </c>
      <c r="I113" s="0" t="n">
        <v>4</v>
      </c>
      <c r="J113" s="0" t="n">
        <v>4</v>
      </c>
      <c r="K113" s="0" t="n">
        <f aca="false">SUM(D113:J113)</f>
        <v>38</v>
      </c>
    </row>
    <row r="114" customFormat="false" ht="18.75" hidden="false" customHeight="false" outlineLevel="0" collapsed="false">
      <c r="A114" s="0" t="s">
        <v>34</v>
      </c>
      <c r="B114" s="23" t="n">
        <v>113</v>
      </c>
      <c r="C114" s="0" t="s">
        <v>34</v>
      </c>
      <c r="D114" s="0" t="n">
        <v>35</v>
      </c>
      <c r="E114" s="0" t="n">
        <v>5</v>
      </c>
      <c r="F114" s="0" t="n">
        <v>9</v>
      </c>
      <c r="G114" s="0" t="n">
        <v>6</v>
      </c>
      <c r="H114" s="0" t="n">
        <v>5</v>
      </c>
      <c r="I114" s="0" t="n">
        <v>2</v>
      </c>
      <c r="J114" s="0" t="n">
        <v>2</v>
      </c>
      <c r="K114" s="0" t="n">
        <f aca="false">SUM(D114:J114)</f>
        <v>64</v>
      </c>
    </row>
    <row r="115" customFormat="false" ht="18.75" hidden="false" customHeight="false" outlineLevel="0" collapsed="false">
      <c r="A115" s="0" t="s">
        <v>23</v>
      </c>
      <c r="B115" s="23" t="n">
        <v>114</v>
      </c>
      <c r="C115" s="0" t="s">
        <v>23</v>
      </c>
      <c r="D115" s="0" t="n">
        <v>25</v>
      </c>
      <c r="E115" s="0" t="n">
        <v>5</v>
      </c>
      <c r="F115" s="0" t="n">
        <v>9</v>
      </c>
      <c r="G115" s="0" t="n">
        <v>6</v>
      </c>
      <c r="H115" s="0" t="n">
        <v>7</v>
      </c>
      <c r="I115" s="0" t="n">
        <v>2</v>
      </c>
      <c r="J115" s="0" t="n">
        <v>2</v>
      </c>
      <c r="K115" s="0" t="n">
        <f aca="false">SUM(D115:J115)</f>
        <v>56</v>
      </c>
    </row>
    <row r="116" customFormat="false" ht="18.75" hidden="false" customHeight="false" outlineLevel="0" collapsed="false">
      <c r="A116" s="0" t="s">
        <v>90</v>
      </c>
      <c r="B116" s="23" t="n">
        <v>115</v>
      </c>
      <c r="C116" s="0" t="s">
        <v>90</v>
      </c>
      <c r="D116" s="0" t="n">
        <v>26</v>
      </c>
      <c r="E116" s="0" t="n">
        <v>6</v>
      </c>
      <c r="F116" s="0" t="n">
        <v>10</v>
      </c>
      <c r="G116" s="0" t="n">
        <v>7</v>
      </c>
      <c r="H116" s="0" t="n">
        <v>7</v>
      </c>
      <c r="I116" s="0" t="n">
        <v>3</v>
      </c>
      <c r="J116" s="0" t="n">
        <v>2</v>
      </c>
      <c r="K116" s="0" t="n">
        <f aca="false">SUM(D116:J116)</f>
        <v>61</v>
      </c>
    </row>
    <row r="117" customFormat="false" ht="18.75" hidden="false" customHeight="false" outlineLevel="0" collapsed="false">
      <c r="A117" s="0" t="s">
        <v>32</v>
      </c>
      <c r="B117" s="23" t="n">
        <v>116</v>
      </c>
      <c r="C117" s="0" t="s">
        <v>32</v>
      </c>
      <c r="D117" s="0" t="n">
        <v>50</v>
      </c>
      <c r="E117" s="0" t="n">
        <v>13</v>
      </c>
      <c r="F117" s="0" t="n">
        <v>11</v>
      </c>
      <c r="G117" s="0" t="n">
        <v>10</v>
      </c>
      <c r="H117" s="0" t="n">
        <v>5</v>
      </c>
      <c r="I117" s="0" t="n">
        <v>3</v>
      </c>
      <c r="J117" s="0" t="n">
        <v>3</v>
      </c>
      <c r="K117" s="0" t="n">
        <f aca="false">SUM(D117:J117)</f>
        <v>95</v>
      </c>
    </row>
    <row r="118" customFormat="false" ht="18.75" hidden="false" customHeight="false" outlineLevel="0" collapsed="false">
      <c r="A118" s="0" t="s">
        <v>177</v>
      </c>
      <c r="B118" s="23" t="n">
        <v>117</v>
      </c>
      <c r="C118" s="0" t="s">
        <v>177</v>
      </c>
      <c r="D118" s="0" t="n">
        <v>38</v>
      </c>
      <c r="E118" s="0" t="n">
        <v>18</v>
      </c>
      <c r="F118" s="0" t="n">
        <v>8</v>
      </c>
      <c r="G118" s="0" t="n">
        <v>8</v>
      </c>
      <c r="H118" s="0" t="n">
        <v>8</v>
      </c>
      <c r="I118" s="0" t="n">
        <v>8</v>
      </c>
      <c r="J118" s="0" t="n">
        <v>8</v>
      </c>
      <c r="K118" s="0" t="n">
        <f aca="false">SUM(D118:J118)</f>
        <v>96</v>
      </c>
    </row>
    <row r="119" customFormat="false" ht="18.75" hidden="false" customHeight="false" outlineLevel="0" collapsed="false">
      <c r="A119" s="0" t="s">
        <v>85</v>
      </c>
      <c r="B119" s="23" t="n">
        <v>118</v>
      </c>
      <c r="C119" s="0" t="s">
        <v>85</v>
      </c>
      <c r="D119" s="0" t="n">
        <v>25</v>
      </c>
      <c r="E119" s="0" t="n">
        <v>5</v>
      </c>
      <c r="F119" s="0" t="n">
        <v>9</v>
      </c>
      <c r="G119" s="0" t="n">
        <v>6</v>
      </c>
      <c r="H119" s="0" t="n">
        <v>5</v>
      </c>
      <c r="I119" s="0" t="n">
        <v>2</v>
      </c>
      <c r="J119" s="0" t="n">
        <v>1</v>
      </c>
      <c r="K119" s="0" t="n">
        <f aca="false">SUM(D119:J119)</f>
        <v>53</v>
      </c>
    </row>
    <row r="120" customFormat="false" ht="18.75" hidden="false" customHeight="false" outlineLevel="0" collapsed="false">
      <c r="A120" s="0" t="s">
        <v>25</v>
      </c>
      <c r="B120" s="23" t="n">
        <v>119</v>
      </c>
      <c r="C120" s="0" t="s">
        <v>25</v>
      </c>
      <c r="D120" s="0" t="n">
        <v>10</v>
      </c>
      <c r="E120" s="0" t="n">
        <v>6</v>
      </c>
      <c r="F120" s="0" t="n">
        <v>7</v>
      </c>
      <c r="G120" s="0" t="n">
        <v>4</v>
      </c>
      <c r="H120" s="0" t="n">
        <v>5</v>
      </c>
      <c r="I120" s="0" t="n">
        <v>2</v>
      </c>
      <c r="J120" s="0" t="n">
        <v>2</v>
      </c>
      <c r="K120" s="0" t="n">
        <f aca="false">SUM(D120:J120)</f>
        <v>36</v>
      </c>
    </row>
    <row r="121" customFormat="false" ht="18.75" hidden="false" customHeight="false" outlineLevel="0" collapsed="false">
      <c r="A121" s="0" t="s">
        <v>73</v>
      </c>
      <c r="B121" s="23" t="n">
        <v>120</v>
      </c>
      <c r="C121" s="0" t="s">
        <v>73</v>
      </c>
      <c r="D121" s="0" t="n">
        <v>10</v>
      </c>
      <c r="E121" s="0" t="n">
        <v>6</v>
      </c>
      <c r="F121" s="0" t="n">
        <v>8</v>
      </c>
      <c r="G121" s="0" t="n">
        <v>4</v>
      </c>
      <c r="H121" s="0" t="n">
        <v>5</v>
      </c>
      <c r="I121" s="0" t="n">
        <v>2</v>
      </c>
      <c r="J121" s="0" t="n">
        <v>3</v>
      </c>
      <c r="K121" s="0" t="n">
        <f aca="false">SUM(D121:J121)</f>
        <v>38</v>
      </c>
    </row>
    <row r="122" customFormat="false" ht="18.75" hidden="false" customHeight="false" outlineLevel="0" collapsed="false">
      <c r="A122" s="0" t="s">
        <v>55</v>
      </c>
      <c r="B122" s="23" t="n">
        <v>121</v>
      </c>
      <c r="C122" s="0" t="s">
        <v>55</v>
      </c>
      <c r="D122" s="0" t="n">
        <v>45</v>
      </c>
      <c r="E122" s="0" t="n">
        <v>6</v>
      </c>
      <c r="F122" s="0" t="n">
        <v>13</v>
      </c>
      <c r="G122" s="0" t="n">
        <v>15</v>
      </c>
      <c r="H122" s="0" t="n">
        <v>3</v>
      </c>
      <c r="I122" s="0" t="n">
        <v>2</v>
      </c>
      <c r="J122" s="0" t="n">
        <v>3</v>
      </c>
      <c r="K122" s="0" t="n">
        <f aca="false">SUM(D122:J122)</f>
        <v>87</v>
      </c>
    </row>
    <row r="123" customFormat="false" ht="18.75" hidden="false" customHeight="false" outlineLevel="0" collapsed="false">
      <c r="A123" s="0" t="s">
        <v>135</v>
      </c>
      <c r="B123" s="23" t="n">
        <v>122</v>
      </c>
      <c r="C123" s="0" t="s">
        <v>135</v>
      </c>
      <c r="D123" s="0" t="n">
        <v>4</v>
      </c>
      <c r="E123" s="0" t="n">
        <v>9</v>
      </c>
      <c r="F123" s="0" t="n">
        <v>2</v>
      </c>
      <c r="G123" s="0" t="n">
        <v>3</v>
      </c>
      <c r="H123" s="0" t="n">
        <v>1</v>
      </c>
      <c r="I123" s="0" t="n">
        <v>1</v>
      </c>
      <c r="J123" s="0" t="n">
        <v>9</v>
      </c>
      <c r="K123" s="0" t="n">
        <f aca="false">SUM(D123:J123)</f>
        <v>29</v>
      </c>
    </row>
    <row r="124" customFormat="false" ht="18.75" hidden="false" customHeight="false" outlineLevel="0" collapsed="false">
      <c r="A124" s="0" t="s">
        <v>59</v>
      </c>
      <c r="B124" s="23" t="n">
        <v>123</v>
      </c>
      <c r="C124" s="0" t="s">
        <v>59</v>
      </c>
      <c r="D124" s="0" t="n">
        <v>5</v>
      </c>
      <c r="E124" s="0" t="n">
        <v>8</v>
      </c>
      <c r="F124" s="0" t="n">
        <v>2</v>
      </c>
      <c r="G124" s="0" t="n">
        <v>2</v>
      </c>
      <c r="H124" s="0" t="n">
        <v>1</v>
      </c>
      <c r="I124" s="0" t="n">
        <v>2</v>
      </c>
      <c r="J124" s="0" t="n">
        <v>9</v>
      </c>
      <c r="K124" s="0" t="n">
        <f aca="false">SUM(D124:J124)</f>
        <v>29</v>
      </c>
    </row>
    <row r="125" customFormat="false" ht="18.75" hidden="false" customHeight="false" outlineLevel="0" collapsed="false">
      <c r="A125" s="0" t="s">
        <v>21</v>
      </c>
      <c r="B125" s="23" t="n">
        <v>124</v>
      </c>
      <c r="C125" s="0" t="s">
        <v>21</v>
      </c>
      <c r="D125" s="0" t="n">
        <v>6</v>
      </c>
      <c r="E125" s="0" t="n">
        <v>7</v>
      </c>
      <c r="F125" s="0" t="n">
        <v>2</v>
      </c>
      <c r="G125" s="0" t="n">
        <v>4</v>
      </c>
      <c r="H125" s="0" t="n">
        <v>0</v>
      </c>
      <c r="I125" s="0" t="n">
        <v>1</v>
      </c>
      <c r="J125" s="0" t="n">
        <v>9</v>
      </c>
      <c r="K125" s="0" t="n">
        <f aca="false">SUM(D125:J125)</f>
        <v>29</v>
      </c>
    </row>
    <row r="126" customFormat="false" ht="18.75" hidden="false" customHeight="false" outlineLevel="0" collapsed="false">
      <c r="A126" s="0" t="s">
        <v>167</v>
      </c>
      <c r="B126" s="23" t="n">
        <v>125</v>
      </c>
      <c r="C126" s="0" t="s">
        <v>167</v>
      </c>
      <c r="D126" s="0" t="n">
        <v>5</v>
      </c>
      <c r="E126" s="0" t="n">
        <v>8</v>
      </c>
      <c r="F126" s="0" t="n">
        <v>2</v>
      </c>
      <c r="G126" s="0" t="n">
        <v>2</v>
      </c>
      <c r="H126" s="0" t="n">
        <v>5</v>
      </c>
      <c r="I126" s="0" t="n">
        <v>1</v>
      </c>
      <c r="J126" s="0" t="n">
        <v>9</v>
      </c>
      <c r="K126" s="0" t="n">
        <f aca="false">SUM(D126:J126)</f>
        <v>32</v>
      </c>
    </row>
    <row r="127" customFormat="false" ht="18.75" hidden="false" customHeight="false" outlineLevel="0" collapsed="false">
      <c r="A127" s="0" t="s">
        <v>137</v>
      </c>
      <c r="B127" s="23" t="n">
        <v>126</v>
      </c>
      <c r="C127" s="0" t="s">
        <v>137</v>
      </c>
      <c r="D127" s="0" t="n">
        <v>28</v>
      </c>
      <c r="E127" s="0" t="n">
        <v>10</v>
      </c>
      <c r="F127" s="0" t="n">
        <v>6</v>
      </c>
      <c r="G127" s="0" t="n">
        <v>6</v>
      </c>
      <c r="H127" s="0" t="n">
        <v>6</v>
      </c>
      <c r="I127" s="0" t="n">
        <v>3</v>
      </c>
      <c r="J127" s="0" t="n">
        <v>5</v>
      </c>
      <c r="K127" s="0" t="n">
        <f aca="false">SUM(D127:J127)</f>
        <v>64</v>
      </c>
    </row>
    <row r="128" customFormat="false" ht="18.75" hidden="false" customHeight="false" outlineLevel="0" collapsed="false">
      <c r="A128" s="0" t="s">
        <v>151</v>
      </c>
      <c r="B128" s="23" t="n">
        <v>127</v>
      </c>
      <c r="C128" s="0" t="s">
        <v>151</v>
      </c>
      <c r="D128" s="0" t="n">
        <v>28</v>
      </c>
      <c r="E128" s="0" t="n">
        <v>10</v>
      </c>
      <c r="F128" s="0" t="n">
        <v>6</v>
      </c>
      <c r="G128" s="0" t="n">
        <v>6</v>
      </c>
      <c r="H128" s="0" t="n">
        <v>6</v>
      </c>
      <c r="I128" s="0" t="n">
        <v>3</v>
      </c>
      <c r="J128" s="0" t="n">
        <v>5</v>
      </c>
      <c r="K128" s="0" t="n">
        <f aca="false">SUM(D128:J128)</f>
        <v>64</v>
      </c>
    </row>
    <row r="129" customFormat="false" ht="18.75" hidden="false" customHeight="false" outlineLevel="0" collapsed="false">
      <c r="A129" s="0" t="s">
        <v>168</v>
      </c>
      <c r="B129" s="23" t="n">
        <v>128</v>
      </c>
      <c r="C129" s="0" t="s">
        <v>168</v>
      </c>
      <c r="D129" s="0" t="n">
        <v>28</v>
      </c>
      <c r="E129" s="0" t="n">
        <v>10</v>
      </c>
      <c r="F129" s="0" t="n">
        <v>6</v>
      </c>
      <c r="G129" s="0" t="n">
        <v>6</v>
      </c>
      <c r="H129" s="0" t="n">
        <v>6</v>
      </c>
      <c r="I129" s="0" t="n">
        <v>3</v>
      </c>
      <c r="J129" s="0" t="n">
        <v>5</v>
      </c>
      <c r="K129" s="0" t="n">
        <f aca="false">SUM(D129:J129)</f>
        <v>64</v>
      </c>
    </row>
    <row r="130" customFormat="false" ht="18.75" hidden="false" customHeight="false" outlineLevel="0" collapsed="false">
      <c r="A130" s="0" t="s">
        <v>156</v>
      </c>
      <c r="B130" s="23" t="n">
        <v>129</v>
      </c>
      <c r="C130" s="0" t="s">
        <v>156</v>
      </c>
      <c r="D130" s="0" t="n">
        <v>28</v>
      </c>
      <c r="E130" s="0" t="n">
        <v>10</v>
      </c>
      <c r="F130" s="0" t="n">
        <v>6</v>
      </c>
      <c r="G130" s="0" t="n">
        <v>6</v>
      </c>
      <c r="H130" s="0" t="n">
        <v>6</v>
      </c>
      <c r="I130" s="0" t="n">
        <v>3</v>
      </c>
      <c r="J130" s="0" t="n">
        <v>5</v>
      </c>
      <c r="K130" s="0" t="n">
        <f aca="false">SUM(D130:J130)</f>
        <v>64</v>
      </c>
    </row>
    <row r="131" customFormat="false" ht="18.75" hidden="false" customHeight="false" outlineLevel="0" collapsed="false">
      <c r="A131" s="0" t="s">
        <v>49</v>
      </c>
      <c r="B131" s="23" t="n">
        <v>130</v>
      </c>
      <c r="C131" s="0" t="s">
        <v>49</v>
      </c>
      <c r="D131" s="0" t="n">
        <v>15</v>
      </c>
      <c r="E131" s="0" t="n">
        <v>5</v>
      </c>
      <c r="F131" s="0" t="n">
        <v>9</v>
      </c>
      <c r="G131" s="0" t="n">
        <v>5</v>
      </c>
      <c r="H131" s="0" t="n">
        <v>7</v>
      </c>
      <c r="I131" s="0" t="n">
        <v>0</v>
      </c>
      <c r="J131" s="0" t="n">
        <v>2</v>
      </c>
      <c r="K131" s="0" t="n">
        <f aca="false">SUM(D131:J131)</f>
        <v>43</v>
      </c>
    </row>
    <row r="132" customFormat="false" ht="18.75" hidden="false" customHeight="false" outlineLevel="0" collapsed="false">
      <c r="A132" s="0" t="s">
        <v>20</v>
      </c>
      <c r="B132" s="23" t="n">
        <v>131</v>
      </c>
      <c r="C132" s="0" t="s">
        <v>20</v>
      </c>
      <c r="D132" s="0" t="n">
        <v>13</v>
      </c>
      <c r="E132" s="0" t="n">
        <v>5</v>
      </c>
      <c r="F132" s="0" t="n">
        <v>8</v>
      </c>
      <c r="G132" s="0" t="n">
        <v>5</v>
      </c>
      <c r="H132" s="0" t="n">
        <v>7</v>
      </c>
      <c r="I132" s="0" t="n">
        <v>2</v>
      </c>
      <c r="J132" s="0" t="n">
        <v>3</v>
      </c>
      <c r="K132" s="0" t="n">
        <f aca="false">SUM(D132:J132)</f>
        <v>43</v>
      </c>
    </row>
    <row r="133" customFormat="false" ht="18.75" hidden="false" customHeight="false" outlineLevel="0" collapsed="false">
      <c r="A133" s="0" t="s">
        <v>48</v>
      </c>
      <c r="B133" s="23" t="n">
        <v>132</v>
      </c>
      <c r="C133" s="0" t="s">
        <v>48</v>
      </c>
      <c r="D133" s="0" t="n">
        <v>15</v>
      </c>
      <c r="E133" s="0" t="n">
        <v>5</v>
      </c>
      <c r="F133" s="0" t="n">
        <v>9</v>
      </c>
      <c r="G133" s="0" t="n">
        <v>10</v>
      </c>
      <c r="H133" s="0" t="n">
        <v>5</v>
      </c>
      <c r="I133" s="0" t="n">
        <v>0</v>
      </c>
      <c r="J133" s="0" t="n">
        <v>1</v>
      </c>
      <c r="K133" s="0" t="n">
        <f aca="false">SUM(D133:J133)</f>
        <v>45</v>
      </c>
    </row>
    <row r="134" customFormat="false" ht="18.75" hidden="false" customHeight="false" outlineLevel="0" collapsed="false">
      <c r="A134" s="0" t="s">
        <v>50</v>
      </c>
      <c r="B134" s="23" t="n">
        <v>133</v>
      </c>
      <c r="C134" s="0" t="s">
        <v>50</v>
      </c>
      <c r="D134" s="0" t="n">
        <v>22</v>
      </c>
      <c r="E134" s="0" t="n">
        <v>8</v>
      </c>
      <c r="F134" s="0" t="n">
        <v>10</v>
      </c>
      <c r="G134" s="0" t="n">
        <v>9</v>
      </c>
      <c r="H134" s="0" t="n">
        <v>7</v>
      </c>
      <c r="I134" s="0" t="n">
        <v>2</v>
      </c>
      <c r="J134" s="0" t="n">
        <v>2</v>
      </c>
      <c r="K134" s="0" t="n">
        <f aca="false">SUM(D134:J134)</f>
        <v>60</v>
      </c>
    </row>
    <row r="135" customFormat="false" ht="18.75" hidden="false" customHeight="false" outlineLevel="0" collapsed="false">
      <c r="A135" s="0" t="s">
        <v>92</v>
      </c>
      <c r="B135" s="23" t="n">
        <v>134</v>
      </c>
      <c r="C135" s="0" t="s">
        <v>92</v>
      </c>
      <c r="D135" s="0" t="n">
        <v>23</v>
      </c>
      <c r="E135" s="0" t="n">
        <v>6</v>
      </c>
      <c r="F135" s="0" t="n">
        <v>7</v>
      </c>
      <c r="G135" s="0" t="n">
        <v>8</v>
      </c>
      <c r="H135" s="0" t="n">
        <v>3</v>
      </c>
      <c r="I135" s="0" t="n">
        <v>1</v>
      </c>
      <c r="J135" s="0" t="n">
        <v>1</v>
      </c>
      <c r="K135" s="0" t="n">
        <f aca="false">SUM(D135:J135)</f>
        <v>49</v>
      </c>
    </row>
    <row r="136" customFormat="false" ht="18.75" hidden="false" customHeight="false" outlineLevel="0" collapsed="false">
      <c r="A136" s="0" t="s">
        <v>30</v>
      </c>
      <c r="B136" s="23" t="n">
        <v>135</v>
      </c>
      <c r="C136" s="0" t="s">
        <v>30</v>
      </c>
      <c r="D136" s="0" t="n">
        <v>27</v>
      </c>
      <c r="E136" s="0" t="n">
        <v>7</v>
      </c>
      <c r="F136" s="0" t="n">
        <v>9</v>
      </c>
      <c r="G136" s="0" t="n">
        <v>7</v>
      </c>
      <c r="H136" s="0" t="n">
        <v>4</v>
      </c>
      <c r="I136" s="0" t="n">
        <v>1</v>
      </c>
      <c r="J136" s="0" t="n">
        <v>2</v>
      </c>
      <c r="K136" s="0" t="n">
        <f aca="false">SUM(D136:J136)</f>
        <v>57</v>
      </c>
    </row>
    <row r="137" customFormat="false" ht="18.75" hidden="false" customHeight="false" outlineLevel="0" collapsed="false">
      <c r="A137" s="0" t="s">
        <v>159</v>
      </c>
      <c r="B137" s="23" t="n">
        <v>136</v>
      </c>
      <c r="C137" s="0" t="s">
        <v>159</v>
      </c>
      <c r="D137" s="0" t="n">
        <v>8</v>
      </c>
      <c r="E137" s="0" t="n">
        <v>3</v>
      </c>
      <c r="F137" s="0" t="n">
        <v>6</v>
      </c>
      <c r="G137" s="0" t="n">
        <v>4</v>
      </c>
      <c r="H137" s="0" t="n">
        <v>5</v>
      </c>
      <c r="I137" s="0" t="n">
        <v>1</v>
      </c>
      <c r="J137" s="0" t="n">
        <v>0</v>
      </c>
      <c r="K137" s="0" t="n">
        <f aca="false">SUM(D137:J137)</f>
        <v>27</v>
      </c>
    </row>
    <row r="138" customFormat="false" ht="18.75" hidden="false" customHeight="false" outlineLevel="0" collapsed="false">
      <c r="A138" s="0" t="s">
        <v>158</v>
      </c>
      <c r="B138" s="23" t="n">
        <v>137</v>
      </c>
      <c r="C138" s="0" t="s">
        <v>158</v>
      </c>
      <c r="D138" s="0" t="n">
        <v>8</v>
      </c>
      <c r="E138" s="0" t="n">
        <v>6</v>
      </c>
      <c r="F138" s="0" t="n">
        <v>6</v>
      </c>
      <c r="G138" s="0" t="n">
        <v>4</v>
      </c>
      <c r="H138" s="0" t="n">
        <v>5</v>
      </c>
      <c r="I138" s="0" t="n">
        <v>2</v>
      </c>
      <c r="J138" s="0" t="n">
        <v>2</v>
      </c>
      <c r="K138" s="0" t="n">
        <f aca="false">SUM(D138:J138)</f>
        <v>33</v>
      </c>
    </row>
    <row r="139" customFormat="false" ht="18.75" hidden="false" customHeight="false" outlineLevel="0" collapsed="false">
      <c r="A139" s="0" t="s">
        <v>172</v>
      </c>
      <c r="B139" s="23" t="n">
        <v>138</v>
      </c>
      <c r="C139" s="0" t="s">
        <v>172</v>
      </c>
      <c r="D139" s="0" t="n">
        <v>7</v>
      </c>
      <c r="E139" s="0" t="n">
        <v>4</v>
      </c>
      <c r="F139" s="0" t="n">
        <v>5</v>
      </c>
      <c r="G139" s="0" t="n">
        <v>4</v>
      </c>
      <c r="H139" s="0" t="n">
        <v>5</v>
      </c>
      <c r="I139" s="0" t="n">
        <v>2</v>
      </c>
      <c r="J139" s="0" t="n">
        <v>2</v>
      </c>
      <c r="K139" s="0" t="n">
        <f aca="false">SUM(D139:J139)</f>
        <v>29</v>
      </c>
    </row>
    <row r="140" customFormat="false" ht="18.75" hidden="false" customHeight="false" outlineLevel="0" collapsed="false">
      <c r="A140" s="0" t="s">
        <v>171</v>
      </c>
      <c r="B140" s="23" t="n">
        <v>139</v>
      </c>
      <c r="C140" s="0" t="s">
        <v>171</v>
      </c>
      <c r="D140" s="0" t="n">
        <v>7</v>
      </c>
      <c r="E140" s="0" t="n">
        <v>8</v>
      </c>
      <c r="F140" s="0" t="n">
        <v>5</v>
      </c>
      <c r="G140" s="0" t="n">
        <v>4</v>
      </c>
      <c r="H140" s="0" t="n">
        <v>5</v>
      </c>
      <c r="I140" s="0" t="n">
        <v>3</v>
      </c>
      <c r="J140" s="0" t="n">
        <v>3</v>
      </c>
      <c r="K140" s="0" t="n">
        <f aca="false">SUM(D140:J140)</f>
        <v>35</v>
      </c>
    </row>
    <row r="141" customFormat="false" ht="18.75" hidden="false" customHeight="false" outlineLevel="0" collapsed="false">
      <c r="A141" s="0" t="s">
        <v>154</v>
      </c>
      <c r="B141" s="23" t="n">
        <v>140</v>
      </c>
      <c r="C141" s="0" t="s">
        <v>154</v>
      </c>
      <c r="D141" s="0" t="n">
        <v>8</v>
      </c>
      <c r="E141" s="0" t="n">
        <v>8</v>
      </c>
      <c r="F141" s="0" t="n">
        <v>5</v>
      </c>
      <c r="G141" s="0" t="n">
        <v>5</v>
      </c>
      <c r="H141" s="0" t="n">
        <v>5</v>
      </c>
      <c r="I141" s="0" t="n">
        <v>3</v>
      </c>
      <c r="J141" s="0" t="n">
        <v>3</v>
      </c>
      <c r="K141" s="0" t="n">
        <f aca="false">SUM(D141:J141)</f>
        <v>37</v>
      </c>
    </row>
    <row r="142" customFormat="false" ht="18.75" hidden="false" customHeight="false" outlineLevel="0" collapsed="false">
      <c r="A142" s="0" t="s">
        <v>129</v>
      </c>
      <c r="B142" s="23" t="n">
        <v>141</v>
      </c>
      <c r="C142" s="0" t="s">
        <v>129</v>
      </c>
      <c r="D142" s="0" t="n">
        <v>9</v>
      </c>
      <c r="E142" s="0" t="n">
        <v>8</v>
      </c>
      <c r="F142" s="0" t="n">
        <v>7</v>
      </c>
      <c r="G142" s="0" t="n">
        <v>8</v>
      </c>
      <c r="H142" s="0" t="n">
        <v>5</v>
      </c>
      <c r="I142" s="0" t="n">
        <v>3</v>
      </c>
      <c r="J142" s="0" t="n">
        <v>2</v>
      </c>
      <c r="K142" s="0" t="n">
        <f aca="false">SUM(D142:J142)</f>
        <v>42</v>
      </c>
    </row>
    <row r="143" customFormat="false" ht="18.75" hidden="false" customHeight="false" outlineLevel="0" collapsed="false">
      <c r="A143" s="0" t="s">
        <v>22</v>
      </c>
      <c r="B143" s="23" t="n">
        <v>142</v>
      </c>
      <c r="C143" s="0" t="s">
        <v>22</v>
      </c>
      <c r="D143" s="0" t="n">
        <v>10</v>
      </c>
      <c r="E143" s="0" t="n">
        <v>6</v>
      </c>
      <c r="F143" s="0" t="n">
        <v>7</v>
      </c>
      <c r="G143" s="0" t="n">
        <v>8</v>
      </c>
      <c r="H143" s="0" t="n">
        <v>4</v>
      </c>
      <c r="I143" s="0" t="n">
        <v>3</v>
      </c>
      <c r="J143" s="0" t="n">
        <v>2</v>
      </c>
      <c r="K143" s="0" t="n">
        <f aca="false">SUM(D143:J143)</f>
        <v>40</v>
      </c>
    </row>
    <row r="144" customFormat="false" ht="18.75" hidden="false" customHeight="false" outlineLevel="0" collapsed="false">
      <c r="A144" s="0" t="s">
        <v>99</v>
      </c>
      <c r="B144" s="23" t="n">
        <v>143</v>
      </c>
      <c r="C144" s="0" t="s">
        <v>99</v>
      </c>
      <c r="D144" s="0" t="n">
        <v>12</v>
      </c>
      <c r="E144" s="0" t="n">
        <v>6</v>
      </c>
      <c r="F144" s="0" t="n">
        <v>7</v>
      </c>
      <c r="G144" s="0" t="n">
        <v>9</v>
      </c>
      <c r="H144" s="0" t="n">
        <v>3</v>
      </c>
      <c r="I144" s="0" t="n">
        <v>3</v>
      </c>
      <c r="J144" s="0" t="n">
        <v>3</v>
      </c>
      <c r="K144" s="0" t="n">
        <f aca="false">SUM(D144:J144)</f>
        <v>43</v>
      </c>
    </row>
    <row r="145" customFormat="false" ht="18.75" hidden="false" customHeight="false" outlineLevel="0" collapsed="false">
      <c r="A145" s="0" t="s">
        <v>160</v>
      </c>
      <c r="B145" s="23" t="n">
        <v>144</v>
      </c>
      <c r="C145" s="0" t="s">
        <v>160</v>
      </c>
      <c r="D145" s="0" t="n">
        <v>56</v>
      </c>
      <c r="E145" s="0" t="n">
        <v>16</v>
      </c>
      <c r="F145" s="0" t="n">
        <v>7</v>
      </c>
      <c r="G145" s="0" t="n">
        <v>5</v>
      </c>
      <c r="H145" s="0" t="n">
        <v>6</v>
      </c>
      <c r="I145" s="0" t="n">
        <v>5</v>
      </c>
      <c r="J145" s="0" t="n">
        <v>6</v>
      </c>
      <c r="K145" s="0" t="n">
        <f aca="false">SUM(D145:J145)</f>
        <v>101</v>
      </c>
    </row>
    <row r="146" customFormat="false" ht="18.75" hidden="false" customHeight="false" outlineLevel="0" collapsed="false">
      <c r="A146" s="0" t="s">
        <v>157</v>
      </c>
      <c r="B146" s="23" t="n">
        <v>145</v>
      </c>
      <c r="C146" s="0" t="s">
        <v>157</v>
      </c>
      <c r="D146" s="0" t="n">
        <v>56</v>
      </c>
      <c r="E146" s="0" t="n">
        <v>16</v>
      </c>
      <c r="F146" s="0" t="n">
        <v>7</v>
      </c>
      <c r="G146" s="0" t="n">
        <v>5</v>
      </c>
      <c r="H146" s="0" t="n">
        <v>6</v>
      </c>
      <c r="I146" s="0" t="n">
        <v>5</v>
      </c>
      <c r="J146" s="0" t="n">
        <v>6</v>
      </c>
      <c r="K146" s="0" t="n">
        <f aca="false">SUM(D146:J146)</f>
        <v>101</v>
      </c>
    </row>
    <row r="147" customFormat="false" ht="18.75" hidden="false" customHeight="false" outlineLevel="0" collapsed="false">
      <c r="A147" s="0" t="s">
        <v>152</v>
      </c>
      <c r="B147" s="23" t="n">
        <v>146</v>
      </c>
      <c r="C147" s="0" t="s">
        <v>152</v>
      </c>
      <c r="D147" s="0" t="n">
        <v>65</v>
      </c>
      <c r="E147" s="0" t="n">
        <v>20</v>
      </c>
      <c r="F147" s="0" t="n">
        <v>9</v>
      </c>
      <c r="G147" s="0" t="n">
        <v>8</v>
      </c>
      <c r="H147" s="0" t="n">
        <v>5</v>
      </c>
      <c r="I147" s="0" t="n">
        <v>6</v>
      </c>
      <c r="J147" s="0" t="n">
        <v>6</v>
      </c>
      <c r="K147" s="0" t="n">
        <f aca="false">SUM(D147:J147)</f>
        <v>119</v>
      </c>
    </row>
    <row r="148" customFormat="false" ht="18.75" hidden="false" customHeight="false" outlineLevel="0" collapsed="false">
      <c r="A148" s="0" t="s">
        <v>163</v>
      </c>
      <c r="B148" s="23" t="n">
        <v>147</v>
      </c>
      <c r="C148" s="0" t="s">
        <v>163</v>
      </c>
      <c r="D148" s="0" t="n">
        <v>60</v>
      </c>
      <c r="E148" s="0" t="n">
        <v>16</v>
      </c>
      <c r="F148" s="0" t="n">
        <v>9</v>
      </c>
      <c r="G148" s="0" t="n">
        <v>7</v>
      </c>
      <c r="H148" s="0" t="n">
        <v>5</v>
      </c>
      <c r="I148" s="0" t="n">
        <v>6</v>
      </c>
      <c r="J148" s="0" t="n">
        <v>6</v>
      </c>
      <c r="K148" s="0" t="n">
        <f aca="false">SUM(D148:J148)</f>
        <v>109</v>
      </c>
    </row>
    <row r="149" customFormat="false" ht="18.75" hidden="false" customHeight="false" outlineLevel="0" collapsed="false">
      <c r="A149" s="0" t="s">
        <v>66</v>
      </c>
      <c r="B149" s="23" t="n">
        <v>148</v>
      </c>
      <c r="C149" s="0" t="s">
        <v>66</v>
      </c>
      <c r="D149" s="0" t="n">
        <v>43</v>
      </c>
      <c r="E149" s="0" t="n">
        <v>16</v>
      </c>
      <c r="F149" s="0" t="n">
        <v>12</v>
      </c>
      <c r="G149" s="0" t="n">
        <v>14</v>
      </c>
      <c r="H149" s="0" t="n">
        <v>5</v>
      </c>
      <c r="I149" s="0" t="n">
        <v>3</v>
      </c>
      <c r="J149" s="0" t="n">
        <v>4</v>
      </c>
      <c r="K149" s="0" t="n">
        <f aca="false">SUM(D149:J149)</f>
        <v>97</v>
      </c>
    </row>
    <row r="150" customFormat="false" ht="18.75" hidden="false" customHeight="false" outlineLevel="0" collapsed="false">
      <c r="A150" s="0" t="s">
        <v>17</v>
      </c>
      <c r="B150" s="23" t="n">
        <v>149</v>
      </c>
      <c r="C150" s="0" t="s">
        <v>17</v>
      </c>
      <c r="D150" s="0" t="n">
        <v>12</v>
      </c>
      <c r="E150" s="0" t="n">
        <v>6</v>
      </c>
      <c r="F150" s="0" t="n">
        <v>6</v>
      </c>
      <c r="G150" s="0" t="n">
        <v>4</v>
      </c>
      <c r="H150" s="0" t="n">
        <v>5</v>
      </c>
      <c r="I150" s="0" t="n">
        <v>2</v>
      </c>
      <c r="J150" s="0" t="n">
        <v>2</v>
      </c>
      <c r="K150" s="0" t="n">
        <f aca="false">SUM(D150:J150)</f>
        <v>37</v>
      </c>
    </row>
    <row r="151" customFormat="false" ht="18.75" hidden="false" customHeight="false" outlineLevel="0" collapsed="false">
      <c r="A151" s="0" t="s">
        <v>95</v>
      </c>
      <c r="B151" s="23" t="n">
        <v>150</v>
      </c>
      <c r="C151" s="0" t="s">
        <v>95</v>
      </c>
      <c r="D151" s="0" t="n">
        <v>11</v>
      </c>
      <c r="E151" s="0" t="n">
        <v>6</v>
      </c>
      <c r="F151" s="0" t="n">
        <v>5</v>
      </c>
      <c r="G151" s="0" t="n">
        <v>4</v>
      </c>
      <c r="H151" s="0" t="n">
        <v>5</v>
      </c>
      <c r="I151" s="0" t="n">
        <v>3</v>
      </c>
      <c r="J151" s="0" t="n">
        <v>3</v>
      </c>
      <c r="K151" s="0" t="n">
        <f aca="false">SUM(D151:J151)</f>
        <v>37</v>
      </c>
    </row>
    <row r="152" customFormat="false" ht="18.75" hidden="false" customHeight="false" outlineLevel="0" collapsed="false">
      <c r="A152" s="0" t="s">
        <v>19</v>
      </c>
      <c r="B152" s="23" t="n">
        <v>151</v>
      </c>
      <c r="C152" s="0" t="s">
        <v>19</v>
      </c>
      <c r="D152" s="0" t="n">
        <v>14</v>
      </c>
      <c r="E152" s="0" t="n">
        <v>6</v>
      </c>
      <c r="F152" s="0" t="n">
        <v>6</v>
      </c>
      <c r="G152" s="0" t="n">
        <v>4</v>
      </c>
      <c r="H152" s="0" t="n">
        <v>5</v>
      </c>
      <c r="I152" s="0" t="n">
        <v>2</v>
      </c>
      <c r="J152" s="0" t="n">
        <v>2</v>
      </c>
      <c r="K152" s="0" t="n">
        <f aca="false">SUM(D152:J152)</f>
        <v>39</v>
      </c>
    </row>
    <row r="153" customFormat="false" ht="18.75" hidden="false" customHeight="false" outlineLevel="0" collapsed="false">
      <c r="A153" s="0" t="s">
        <v>96</v>
      </c>
      <c r="B153" s="23" t="n">
        <v>152</v>
      </c>
      <c r="C153" s="0" t="s">
        <v>96</v>
      </c>
      <c r="D153" s="0" t="n">
        <v>13</v>
      </c>
      <c r="E153" s="0" t="n">
        <v>6</v>
      </c>
      <c r="F153" s="0" t="n">
        <v>5</v>
      </c>
      <c r="G153" s="0" t="n">
        <v>4</v>
      </c>
      <c r="H153" s="0" t="n">
        <v>5</v>
      </c>
      <c r="I153" s="0" t="n">
        <v>3</v>
      </c>
      <c r="J153" s="0" t="n">
        <v>3</v>
      </c>
      <c r="K153" s="0" t="n">
        <f aca="false">SUM(D153:J153)</f>
        <v>39</v>
      </c>
    </row>
    <row r="154" customFormat="false" ht="18.75" hidden="false" customHeight="false" outlineLevel="0" collapsed="false">
      <c r="A154" s="0" t="s">
        <v>116</v>
      </c>
      <c r="B154" s="23" t="n">
        <v>153</v>
      </c>
      <c r="C154" s="0" t="s">
        <v>116</v>
      </c>
      <c r="D154" s="0" t="n">
        <v>10</v>
      </c>
      <c r="E154" s="0" t="n">
        <v>2</v>
      </c>
      <c r="F154" s="0" t="n">
        <v>7</v>
      </c>
      <c r="G154" s="0" t="n">
        <v>3</v>
      </c>
      <c r="H154" s="0" t="n">
        <v>4</v>
      </c>
      <c r="I154" s="0" t="n">
        <v>1</v>
      </c>
      <c r="J154" s="0" t="n">
        <v>1</v>
      </c>
      <c r="K154" s="0" t="n">
        <f aca="false">SUM(D154:J154)</f>
        <v>28</v>
      </c>
    </row>
    <row r="155" customFormat="false" ht="18.75" hidden="false" customHeight="false" outlineLevel="0" collapsed="false">
      <c r="A155" s="0" t="s">
        <v>118</v>
      </c>
      <c r="B155" s="23" t="n">
        <v>154</v>
      </c>
      <c r="C155" s="0" t="s">
        <v>118</v>
      </c>
      <c r="D155" s="0" t="n">
        <v>11</v>
      </c>
      <c r="E155" s="0" t="n">
        <v>8</v>
      </c>
      <c r="F155" s="0" t="n">
        <v>4</v>
      </c>
      <c r="G155" s="0" t="n">
        <v>2</v>
      </c>
      <c r="H155" s="0" t="n">
        <v>3</v>
      </c>
      <c r="I155" s="0" t="n">
        <v>4</v>
      </c>
      <c r="J155" s="0" t="n">
        <v>3</v>
      </c>
      <c r="K155" s="0" t="n">
        <f aca="false">SUM(D155:J155)</f>
        <v>35</v>
      </c>
    </row>
    <row r="156" customFormat="false" ht="18.75" hidden="false" customHeight="false" outlineLevel="0" collapsed="false">
      <c r="A156" s="0" t="s">
        <v>24</v>
      </c>
      <c r="B156" s="23" t="n">
        <v>155</v>
      </c>
      <c r="C156" s="0" t="s">
        <v>24</v>
      </c>
      <c r="D156" s="0" t="n">
        <v>10</v>
      </c>
      <c r="E156" s="0" t="n">
        <v>5</v>
      </c>
      <c r="F156" s="0" t="n">
        <v>7</v>
      </c>
      <c r="G156" s="0" t="n">
        <v>4</v>
      </c>
      <c r="H156" s="0" t="n">
        <v>7</v>
      </c>
      <c r="I156" s="0" t="n">
        <v>1</v>
      </c>
      <c r="J156" s="0" t="n">
        <v>1</v>
      </c>
      <c r="K156" s="0" t="n">
        <f aca="false">SUM(D156:J156)</f>
        <v>35</v>
      </c>
    </row>
    <row r="157" customFormat="false" ht="18.75" hidden="false" customHeight="false" outlineLevel="0" collapsed="false">
      <c r="A157" s="0" t="s">
        <v>155</v>
      </c>
      <c r="B157" s="23" t="n">
        <v>156</v>
      </c>
      <c r="C157" s="0" t="s">
        <v>155</v>
      </c>
      <c r="D157" s="0" t="n">
        <v>15</v>
      </c>
      <c r="E157" s="0" t="n">
        <v>11</v>
      </c>
      <c r="F157" s="0" t="n">
        <v>7</v>
      </c>
      <c r="G157" s="0" t="n">
        <v>7</v>
      </c>
      <c r="H157" s="0" t="n">
        <v>7</v>
      </c>
      <c r="I157" s="0" t="n">
        <v>3</v>
      </c>
      <c r="J157" s="0" t="n">
        <v>5</v>
      </c>
      <c r="K157" s="0" t="n">
        <f aca="false">SUM(D157:J157)</f>
        <v>55</v>
      </c>
    </row>
    <row r="158" customFormat="false" ht="18.75" hidden="false" customHeight="false" outlineLevel="0" collapsed="false">
      <c r="A158" s="0" t="s">
        <v>134</v>
      </c>
      <c r="B158" s="23" t="n">
        <v>157</v>
      </c>
      <c r="C158" s="0" t="s">
        <v>134</v>
      </c>
      <c r="D158" s="0" t="n">
        <v>18</v>
      </c>
      <c r="E158" s="0" t="n">
        <v>10</v>
      </c>
      <c r="F158" s="0" t="n">
        <v>6</v>
      </c>
      <c r="G158" s="0" t="n">
        <v>6</v>
      </c>
      <c r="H158" s="0" t="n">
        <v>6</v>
      </c>
      <c r="I158" s="0" t="n">
        <v>3</v>
      </c>
      <c r="J158" s="0" t="n">
        <v>5</v>
      </c>
      <c r="K158" s="0" t="n">
        <f aca="false">SUM(D158:J158)</f>
        <v>54</v>
      </c>
    </row>
    <row r="159" customFormat="false" ht="18.75" hidden="false" customHeight="false" outlineLevel="0" collapsed="false">
      <c r="A159" s="0" t="s">
        <v>165</v>
      </c>
      <c r="B159" s="23" t="n">
        <v>158</v>
      </c>
      <c r="C159" s="0" t="s">
        <v>165</v>
      </c>
      <c r="D159" s="0" t="n">
        <v>18</v>
      </c>
      <c r="E159" s="0" t="n">
        <v>10</v>
      </c>
      <c r="F159" s="0" t="n">
        <v>6</v>
      </c>
      <c r="G159" s="0" t="n">
        <v>6</v>
      </c>
      <c r="H159" s="0" t="n">
        <v>6</v>
      </c>
      <c r="I159" s="0" t="n">
        <v>3</v>
      </c>
      <c r="J159" s="0" t="n">
        <v>5</v>
      </c>
      <c r="K159" s="0" t="n">
        <f aca="false">SUM(D159:J159)</f>
        <v>54</v>
      </c>
    </row>
    <row r="160" customFormat="false" ht="18.75" hidden="false" customHeight="false" outlineLevel="0" collapsed="false">
      <c r="A160" s="0" t="s">
        <v>141</v>
      </c>
      <c r="B160" s="23" t="n">
        <v>159</v>
      </c>
      <c r="C160" s="0" t="s">
        <v>141</v>
      </c>
      <c r="D160" s="0" t="n">
        <v>10</v>
      </c>
      <c r="E160" s="0" t="n">
        <v>20</v>
      </c>
      <c r="F160" s="0" t="n">
        <v>6</v>
      </c>
      <c r="G160" s="0" t="n">
        <v>5</v>
      </c>
      <c r="H160" s="0" t="n">
        <v>10</v>
      </c>
      <c r="I160" s="0" t="n">
        <v>5</v>
      </c>
      <c r="J160" s="0" t="n">
        <v>5</v>
      </c>
      <c r="K160" s="0" t="n">
        <f aca="false">SUM(D160:J160)</f>
        <v>61</v>
      </c>
    </row>
    <row r="161" customFormat="false" ht="18.75" hidden="false" customHeight="false" outlineLevel="0" collapsed="false">
      <c r="A161" s="0" t="s">
        <v>132</v>
      </c>
      <c r="B161" s="24" t="n">
        <v>160</v>
      </c>
      <c r="C161" s="0" t="s">
        <v>132</v>
      </c>
      <c r="D161" s="14" t="n">
        <v>13</v>
      </c>
      <c r="E161" s="14" t="n">
        <v>20</v>
      </c>
      <c r="F161" s="14" t="n">
        <v>8</v>
      </c>
      <c r="G161" s="14" t="n">
        <v>6</v>
      </c>
      <c r="H161" s="14" t="n">
        <v>8</v>
      </c>
      <c r="I161" s="14" t="n">
        <v>5</v>
      </c>
      <c r="J161" s="14" t="n">
        <v>5</v>
      </c>
      <c r="K161" s="0" t="n">
        <f aca="false">SUM(D161:J161)</f>
        <v>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H2:M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34765625" defaultRowHeight="18.75" zeroHeight="false" outlineLevelRow="0" outlineLevelCol="0"/>
  <sheetData>
    <row r="2" customFormat="false" ht="18.75" hidden="false" customHeight="false" outlineLevel="0" collapsed="false">
      <c r="H2" s="0" t="n">
        <v>50</v>
      </c>
      <c r="I2" s="0" t="n">
        <f aca="false" t="array" ref="I2:I15">FREQUENCY('ステータス一覧(物理型)'!E3:E161,$H2:$H14)</f>
        <v>0</v>
      </c>
      <c r="J2" s="0" t="n">
        <f aca="false" t="array" ref="J2:J15">FREQUENCY('ステータス一覧(物理型)'!F3:F161,$H2:$H14)</f>
        <v>0</v>
      </c>
      <c r="K2" s="0" t="n">
        <f aca="false" t="array" ref="K2:K15">FREQUENCY('ステータス一覧(物理型)'!G3:G161,$H2:$H14)</f>
        <v>0</v>
      </c>
      <c r="L2" s="0" t="n">
        <f aca="false" t="array" ref="L2:L15">FREQUENCY('ステータス一覧(物理型)'!H3:H161,$H2:$H14)</f>
        <v>0</v>
      </c>
      <c r="M2" s="0" t="n">
        <f aca="false" t="array" ref="M2:M15">FREQUENCY('ステータス一覧(物理型)'!I3:I161,$H2:$H14)</f>
        <v>0</v>
      </c>
    </row>
    <row r="3" customFormat="false" ht="18.75" hidden="false" customHeight="false" outlineLevel="0" collapsed="false">
      <c r="H3" s="0" t="n">
        <v>75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8.75" hidden="false" customHeight="false" outlineLevel="0" collapsed="false">
      <c r="H4" s="0" t="n">
        <v>100</v>
      </c>
      <c r="I4" s="0" t="n">
        <v>4</v>
      </c>
      <c r="J4" s="0" t="n">
        <v>2</v>
      </c>
      <c r="K4" s="0" t="n">
        <v>4</v>
      </c>
      <c r="L4" s="0" t="n">
        <v>0</v>
      </c>
      <c r="M4" s="0" t="n">
        <v>0</v>
      </c>
    </row>
    <row r="5" customFormat="false" ht="18.75" hidden="false" customHeight="false" outlineLevel="0" collapsed="false">
      <c r="H5" s="0" t="n">
        <v>125</v>
      </c>
      <c r="I5" s="0" t="n">
        <v>0</v>
      </c>
      <c r="J5" s="0" t="n">
        <v>4</v>
      </c>
      <c r="K5" s="0" t="n">
        <v>5</v>
      </c>
      <c r="L5" s="0" t="n">
        <v>3</v>
      </c>
      <c r="M5" s="0" t="n">
        <v>1</v>
      </c>
    </row>
    <row r="6" customFormat="false" ht="18.75" hidden="false" customHeight="false" outlineLevel="0" collapsed="false">
      <c r="H6" s="0" t="n">
        <v>150</v>
      </c>
      <c r="I6" s="0" t="n">
        <v>4</v>
      </c>
      <c r="J6" s="0" t="n">
        <v>17</v>
      </c>
      <c r="K6" s="0" t="n">
        <v>17</v>
      </c>
      <c r="L6" s="0" t="n">
        <v>27</v>
      </c>
      <c r="M6" s="0" t="n">
        <v>26</v>
      </c>
    </row>
    <row r="7" customFormat="false" ht="18.75" hidden="false" customHeight="false" outlineLevel="0" collapsed="false">
      <c r="H7" s="0" t="n">
        <v>175</v>
      </c>
      <c r="I7" s="0" t="n">
        <v>15</v>
      </c>
      <c r="J7" s="0" t="n">
        <v>27</v>
      </c>
      <c r="K7" s="0" t="n">
        <v>16</v>
      </c>
      <c r="L7" s="0" t="n">
        <v>34</v>
      </c>
      <c r="M7" s="0" t="n">
        <v>35</v>
      </c>
    </row>
    <row r="8" customFormat="false" ht="18.75" hidden="false" customHeight="false" outlineLevel="0" collapsed="false">
      <c r="H8" s="0" t="n">
        <v>200</v>
      </c>
      <c r="I8" s="0" t="n">
        <v>27</v>
      </c>
      <c r="J8" s="0" t="n">
        <v>47</v>
      </c>
      <c r="K8" s="0" t="n">
        <v>47</v>
      </c>
      <c r="L8" s="0" t="n">
        <v>36</v>
      </c>
      <c r="M8" s="0" t="n">
        <v>43</v>
      </c>
    </row>
    <row r="9" customFormat="false" ht="18.75" hidden="false" customHeight="false" outlineLevel="0" collapsed="false">
      <c r="H9" s="0" t="n">
        <v>225</v>
      </c>
      <c r="I9" s="0" t="n">
        <v>32</v>
      </c>
      <c r="J9" s="0" t="n">
        <v>26</v>
      </c>
      <c r="K9" s="0" t="n">
        <v>49</v>
      </c>
      <c r="L9" s="0" t="n">
        <v>31</v>
      </c>
      <c r="M9" s="0" t="n">
        <v>25</v>
      </c>
    </row>
    <row r="10" customFormat="false" ht="18.75" hidden="false" customHeight="false" outlineLevel="0" collapsed="false">
      <c r="H10" s="0" t="n">
        <v>250</v>
      </c>
      <c r="I10" s="0" t="n">
        <v>34</v>
      </c>
      <c r="J10" s="0" t="n">
        <v>23</v>
      </c>
      <c r="K10" s="0" t="n">
        <v>17</v>
      </c>
      <c r="L10" s="0" t="n">
        <v>26</v>
      </c>
      <c r="M10" s="0" t="n">
        <v>22</v>
      </c>
    </row>
    <row r="11" customFormat="false" ht="18.75" hidden="false" customHeight="false" outlineLevel="0" collapsed="false">
      <c r="H11" s="0" t="n">
        <v>275</v>
      </c>
      <c r="I11" s="0" t="n">
        <v>11</v>
      </c>
      <c r="J11" s="0" t="n">
        <v>2</v>
      </c>
      <c r="K11" s="0" t="n">
        <v>2</v>
      </c>
      <c r="L11" s="0" t="n">
        <v>2</v>
      </c>
      <c r="M11" s="0" t="n">
        <v>2</v>
      </c>
    </row>
    <row r="12" customFormat="false" ht="18.75" hidden="false" customHeight="false" outlineLevel="0" collapsed="false">
      <c r="H12" s="0" t="n">
        <v>300</v>
      </c>
      <c r="I12" s="0" t="n">
        <v>13</v>
      </c>
      <c r="J12" s="0" t="n">
        <v>3</v>
      </c>
      <c r="K12" s="0" t="n">
        <v>1</v>
      </c>
      <c r="L12" s="0" t="n">
        <v>0</v>
      </c>
      <c r="M12" s="0" t="n">
        <v>3</v>
      </c>
    </row>
    <row r="13" customFormat="false" ht="18.75" hidden="false" customHeight="false" outlineLevel="0" collapsed="false">
      <c r="H13" s="0" t="n">
        <v>325</v>
      </c>
      <c r="I13" s="0" t="n">
        <v>10</v>
      </c>
      <c r="J13" s="0" t="n">
        <v>4</v>
      </c>
      <c r="K13" s="0" t="n">
        <v>1</v>
      </c>
      <c r="L13" s="0" t="n">
        <v>0</v>
      </c>
      <c r="M13" s="0" t="n">
        <v>2</v>
      </c>
    </row>
    <row r="14" customFormat="false" ht="18.75" hidden="false" customHeight="false" outlineLevel="0" collapsed="false">
      <c r="H14" s="0" t="n">
        <v>350</v>
      </c>
      <c r="I14" s="0" t="n">
        <v>7</v>
      </c>
      <c r="J14" s="0" t="n">
        <v>3</v>
      </c>
      <c r="K14" s="0" t="n">
        <v>0</v>
      </c>
      <c r="L14" s="0" t="n">
        <v>0</v>
      </c>
      <c r="M14" s="0" t="n">
        <v>0</v>
      </c>
    </row>
    <row r="15" customFormat="false" ht="18.75" hidden="false" customHeight="false" outlineLevel="0" collapsed="false">
      <c r="H15" s="0" t="n">
        <v>375</v>
      </c>
      <c r="I15" s="0" t="n">
        <v>2</v>
      </c>
      <c r="J15" s="0" t="n">
        <v>1</v>
      </c>
      <c r="K15" s="0" t="n">
        <v>0</v>
      </c>
      <c r="L15" s="0" t="n">
        <v>0</v>
      </c>
      <c r="M15" s="0" t="n">
        <v>0</v>
      </c>
    </row>
    <row r="16" customFormat="false" ht="18.75" hidden="false" customHeight="false" outlineLevel="0" collapsed="false">
      <c r="I16" s="0" t="n">
        <f aca="false">SUM(_xlfn.anchorarray(I2))</f>
        <v>159</v>
      </c>
      <c r="J16" s="0" t="n">
        <v>160</v>
      </c>
      <c r="K16" s="0" t="n">
        <v>160</v>
      </c>
      <c r="L16" s="0" t="n">
        <v>160</v>
      </c>
      <c r="M16" s="0" t="n">
        <v>160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8.34765625" defaultRowHeight="18.75" zeroHeight="false" outlineLevelRow="0" outlineLevelCol="0"/>
  <cols>
    <col collapsed="false" customWidth="true" hidden="false" outlineLevel="0" max="2" min="2" style="0" width="13.13"/>
    <col collapsed="false" customWidth="true" hidden="false" outlineLevel="0" max="3" min="3" style="0" width="14"/>
    <col collapsed="false" customWidth="true" hidden="false" outlineLevel="0" max="5" min="5" style="0" width="17.38"/>
    <col collapsed="false" customWidth="true" hidden="true" outlineLevel="0" max="6" min="6" style="0" width="9.38"/>
    <col collapsed="false" customWidth="true" hidden="false" outlineLevel="0" max="7" min="7" style="0" width="11.75"/>
    <col collapsed="false" customWidth="true" hidden="false" outlineLevel="0" max="8" min="8" style="0" width="12"/>
  </cols>
  <sheetData>
    <row r="1" customFormat="false" ht="19.5" hidden="false" customHeight="false" outlineLevel="0" collapsed="false"/>
    <row r="2" customFormat="false" ht="19.5" hidden="false" customHeight="false" outlineLevel="0" collapsed="false">
      <c r="A2" s="25"/>
      <c r="B2" s="26" t="s">
        <v>197</v>
      </c>
      <c r="C2" s="27" t="s">
        <v>198</v>
      </c>
      <c r="E2" s="28" t="s">
        <v>199</v>
      </c>
      <c r="G2" s="25" t="s">
        <v>200</v>
      </c>
      <c r="H2" s="27" t="s">
        <v>201</v>
      </c>
      <c r="L2" s="29"/>
      <c r="M2" s="30"/>
    </row>
    <row r="3" customFormat="false" ht="18.75" hidden="false" customHeight="false" outlineLevel="0" collapsed="false">
      <c r="A3" s="31" t="s">
        <v>2</v>
      </c>
      <c r="B3" s="32" t="n">
        <v>563</v>
      </c>
      <c r="C3" s="32" t="n">
        <v>654</v>
      </c>
      <c r="E3" s="33" t="s">
        <v>16</v>
      </c>
      <c r="G3" s="31" t="n">
        <f aca="true">OFFSET(初期ステータス!D2,E4-1,0,1,1)</f>
        <v>10</v>
      </c>
      <c r="H3" s="34" t="n">
        <f aca="true">OFFSET('ステータス一覧(物理型)'!C3,E4-1,0,1,1)</f>
        <v>263</v>
      </c>
      <c r="L3" s="29"/>
      <c r="M3" s="30"/>
    </row>
    <row r="4" customFormat="false" ht="19.5" hidden="false" customHeight="false" outlineLevel="0" collapsed="false">
      <c r="A4" s="35" t="s">
        <v>3</v>
      </c>
      <c r="B4" s="36" t="n">
        <v>555</v>
      </c>
      <c r="C4" s="36" t="n">
        <v>561</v>
      </c>
      <c r="E4" s="37" t="n">
        <f aca="false">VLOOKUP(E3,初期ステータス!A:B,2,FALSE())</f>
        <v>30</v>
      </c>
      <c r="G4" s="35" t="n">
        <f aca="true">OFFSET(初期ステータス!D2,E4-1,1,1,1)</f>
        <v>5</v>
      </c>
      <c r="H4" s="34" t="n">
        <f aca="true">OFFSET('ステータス一覧(物理型)'!C3,E4-1,1,1,1)</f>
        <v>175</v>
      </c>
      <c r="L4" s="29"/>
      <c r="M4" s="30"/>
    </row>
    <row r="5" customFormat="false" ht="18.75" hidden="false" customHeight="false" outlineLevel="0" collapsed="false">
      <c r="A5" s="35" t="s">
        <v>4</v>
      </c>
      <c r="B5" s="36" t="n">
        <v>606</v>
      </c>
      <c r="C5" s="36" t="n">
        <v>751</v>
      </c>
      <c r="G5" s="35" t="n">
        <f aca="true">OFFSET(初期ステータス!D2,E4-1,2,1,1)</f>
        <v>8</v>
      </c>
      <c r="H5" s="34" t="n">
        <f aca="true">OFFSET('ステータス一覧(物理型)'!C3,E4-1,2,1,1)</f>
        <v>300</v>
      </c>
      <c r="L5" s="29"/>
      <c r="M5" s="30"/>
    </row>
    <row r="6" customFormat="false" ht="18.75" hidden="false" customHeight="false" outlineLevel="0" collapsed="false">
      <c r="A6" s="35" t="s">
        <v>5</v>
      </c>
      <c r="B6" s="36" t="n">
        <v>558</v>
      </c>
      <c r="C6" s="36" t="n">
        <v>559</v>
      </c>
      <c r="G6" s="35" t="n">
        <f aca="true">OFFSET(初期ステータス!D2,E4-1,3,1,1)</f>
        <v>5</v>
      </c>
      <c r="H6" s="34" t="n">
        <f aca="true">OFFSET('ステータス一覧(物理型)'!C3,E4-1,3,1,1)</f>
        <v>224</v>
      </c>
      <c r="L6" s="29"/>
      <c r="M6" s="30"/>
    </row>
    <row r="7" customFormat="false" ht="18.75" hidden="false" customHeight="false" outlineLevel="0" collapsed="false">
      <c r="A7" s="35" t="s">
        <v>6</v>
      </c>
      <c r="B7" s="36" t="n">
        <v>552</v>
      </c>
      <c r="C7" s="36" t="n">
        <v>558</v>
      </c>
      <c r="G7" s="35" t="n">
        <f aca="true">OFFSET(初期ステータス!D2,E4-1,4,1,1)</f>
        <v>4</v>
      </c>
      <c r="H7" s="34" t="n">
        <f aca="true">OFFSET('ステータス一覧(物理型)'!C3,E4-1,4,1,1)</f>
        <v>205</v>
      </c>
      <c r="L7" s="29"/>
      <c r="M7" s="30"/>
    </row>
    <row r="8" customFormat="false" ht="18.75" hidden="false" customHeight="false" outlineLevel="0" collapsed="false">
      <c r="A8" s="35" t="s">
        <v>7</v>
      </c>
      <c r="B8" s="36" t="n">
        <v>545</v>
      </c>
      <c r="C8" s="36" t="n">
        <v>557</v>
      </c>
      <c r="G8" s="35" t="n">
        <f aca="true">OFFSET(初期ステータス!D2,E4-1,5,1,1)</f>
        <v>2</v>
      </c>
      <c r="H8" s="34" t="n">
        <f aca="true">OFFSET('ステータス一覧(物理型)'!C3,E4-1,5,1,1)</f>
        <v>168</v>
      </c>
      <c r="L8" s="29"/>
      <c r="M8" s="30"/>
    </row>
    <row r="9" customFormat="false" ht="19.5" hidden="false" customHeight="false" outlineLevel="0" collapsed="false">
      <c r="A9" s="35" t="s">
        <v>8</v>
      </c>
      <c r="B9" s="36" t="n">
        <v>550</v>
      </c>
      <c r="C9" s="36" t="n">
        <v>554</v>
      </c>
      <c r="G9" s="38" t="n">
        <f aca="true">OFFSET(初期ステータス!D2,E4-1,6,1,1)</f>
        <v>3</v>
      </c>
      <c r="H9" s="39" t="n">
        <f aca="true">OFFSET('ステータス一覧(物理型)'!C3,E4-1,6,1,1)</f>
        <v>188</v>
      </c>
      <c r="L9" s="29"/>
      <c r="M9" s="30"/>
    </row>
    <row r="10" customFormat="false" ht="19.5" hidden="false" customHeight="false" outlineLevel="0" collapsed="false">
      <c r="A10" s="38" t="s">
        <v>202</v>
      </c>
      <c r="B10" s="40" t="n">
        <v>98</v>
      </c>
      <c r="C10" s="40" t="n">
        <v>98</v>
      </c>
      <c r="D10" s="0" t="n">
        <f aca="false">IF(B10+C10+1&gt;99,99,B10+C10+1)</f>
        <v>99</v>
      </c>
      <c r="L10" s="29"/>
      <c r="M10" s="30"/>
    </row>
    <row r="11" customFormat="false" ht="19.5" hidden="false" customHeight="false" outlineLevel="0" collapsed="false">
      <c r="L11" s="29"/>
      <c r="M11" s="30"/>
    </row>
    <row r="12" customFormat="false" ht="19.5" hidden="false" customHeight="false" outlineLevel="0" collapsed="false">
      <c r="A12" s="25" t="s">
        <v>203</v>
      </c>
      <c r="B12" s="26" t="s">
        <v>204</v>
      </c>
      <c r="C12" s="27" t="s">
        <v>205</v>
      </c>
      <c r="L12" s="29"/>
      <c r="M12" s="30"/>
    </row>
    <row r="13" customFormat="false" ht="18.75" hidden="false" customHeight="false" outlineLevel="0" collapsed="false">
      <c r="A13" s="31" t="s">
        <v>2</v>
      </c>
      <c r="B13" s="41" t="n">
        <f aca="false">ROUND(0.025*(B3*(($D$10+1)^0.5)+C3*(($C$10+1)^0.5))+G3,0)</f>
        <v>313</v>
      </c>
      <c r="C13" s="34" t="n">
        <f aca="false">B13+H3</f>
        <v>576</v>
      </c>
      <c r="L13" s="29"/>
      <c r="M13" s="30"/>
    </row>
    <row r="14" customFormat="false" ht="18.75" hidden="false" customHeight="false" outlineLevel="0" collapsed="false">
      <c r="A14" s="35" t="s">
        <v>3</v>
      </c>
      <c r="B14" s="42" t="n">
        <f aca="false">ROUND(0.025*(B4*(($D$10+1)^0.5)+C4*(($C$10+1)^0.5))+G4,0)</f>
        <v>283</v>
      </c>
      <c r="C14" s="43" t="n">
        <f aca="false">B14+H4</f>
        <v>458</v>
      </c>
      <c r="L14" s="29"/>
      <c r="M14" s="30"/>
    </row>
    <row r="15" customFormat="false" ht="18.75" hidden="false" customHeight="false" outlineLevel="0" collapsed="false">
      <c r="A15" s="35" t="s">
        <v>4</v>
      </c>
      <c r="B15" s="42" t="n">
        <f aca="false">ROUND(0.025*(B5*(($D$10+1)^0.5)+C5*(($C$10+1)^0.5))+G5,0)</f>
        <v>346</v>
      </c>
      <c r="C15" s="43" t="n">
        <f aca="false">B15+H5</f>
        <v>646</v>
      </c>
      <c r="L15" s="29"/>
      <c r="M15" s="30"/>
    </row>
    <row r="16" customFormat="false" ht="18.75" hidden="false" customHeight="false" outlineLevel="0" collapsed="false">
      <c r="A16" s="35" t="s">
        <v>5</v>
      </c>
      <c r="B16" s="42" t="n">
        <f aca="false">ROUND(0.025*(B6*(($D$10+1)^0.5)+C6*(($C$10+1)^0.5))+G6,0)</f>
        <v>284</v>
      </c>
      <c r="C16" s="43" t="n">
        <f aca="false">B16+H6</f>
        <v>508</v>
      </c>
      <c r="L16" s="29"/>
      <c r="M16" s="30"/>
    </row>
    <row r="17" customFormat="false" ht="18.75" hidden="false" customHeight="false" outlineLevel="0" collapsed="false">
      <c r="A17" s="35" t="s">
        <v>6</v>
      </c>
      <c r="B17" s="42" t="n">
        <f aca="false">ROUND(0.025*(B7*(($D$10+1)^0.5)+C7*(($C$10+1)^0.5))+G7,0)</f>
        <v>281</v>
      </c>
      <c r="C17" s="43" t="n">
        <f aca="false">B17+H7</f>
        <v>486</v>
      </c>
      <c r="L17" s="29"/>
      <c r="M17" s="30"/>
    </row>
    <row r="18" customFormat="false" ht="18.75" hidden="false" customHeight="false" outlineLevel="0" collapsed="false">
      <c r="A18" s="35" t="s">
        <v>7</v>
      </c>
      <c r="B18" s="42" t="n">
        <f aca="false">ROUND(0.025*(B8*(($D$10+1)^0.5)+C8*(($C$10+1)^0.5))+G8,0)</f>
        <v>277</v>
      </c>
      <c r="C18" s="43" t="n">
        <f aca="false">B18+H8</f>
        <v>445</v>
      </c>
      <c r="L18" s="29"/>
      <c r="M18" s="30"/>
    </row>
    <row r="19" customFormat="false" ht="19.5" hidden="false" customHeight="false" outlineLevel="0" collapsed="false">
      <c r="A19" s="38" t="s">
        <v>8</v>
      </c>
      <c r="B19" s="44" t="n">
        <f aca="false">ROUND(0.025*(B9*(($D$10+1)^0.5)+C9*(($C$10+1)^0.5))+G9,0)</f>
        <v>278</v>
      </c>
      <c r="C19" s="45" t="n">
        <f aca="false">B19+H9</f>
        <v>466</v>
      </c>
      <c r="L19" s="29"/>
      <c r="M19" s="30"/>
    </row>
    <row r="20" customFormat="false" ht="18.75" hidden="false" customHeight="false" outlineLevel="0" collapsed="false">
      <c r="L20" s="29"/>
      <c r="M20" s="30"/>
    </row>
    <row r="21" customFormat="false" ht="18.75" hidden="false" customHeight="false" outlineLevel="0" collapsed="false">
      <c r="L21" s="29"/>
      <c r="M21" s="30"/>
    </row>
    <row r="22" customFormat="false" ht="18.75" hidden="false" customHeight="false" outlineLevel="0" collapsed="false">
      <c r="L22" s="29"/>
      <c r="M22" s="30"/>
    </row>
    <row r="23" customFormat="false" ht="18.75" hidden="false" customHeight="false" outlineLevel="0" collapsed="false">
      <c r="A23" s="0" t="s">
        <v>206</v>
      </c>
      <c r="L23" s="29"/>
      <c r="M23" s="30"/>
    </row>
    <row r="24" customFormat="false" ht="18.75" hidden="false" customHeight="false" outlineLevel="0" collapsed="false">
      <c r="L24" s="29"/>
      <c r="M24" s="30"/>
    </row>
    <row r="25" customFormat="false" ht="18.75" hidden="false" customHeight="false" outlineLevel="0" collapsed="false">
      <c r="L25" s="29"/>
      <c r="M25" s="30"/>
    </row>
    <row r="26" customFormat="false" ht="18.75" hidden="false" customHeight="false" outlineLevel="0" collapsed="false">
      <c r="L26" s="29"/>
      <c r="M26" s="30"/>
    </row>
    <row r="27" customFormat="false" ht="18.75" hidden="false" customHeight="false" outlineLevel="0" collapsed="false">
      <c r="L27" s="29"/>
      <c r="M27" s="30"/>
    </row>
    <row r="28" customFormat="false" ht="18.75" hidden="false" customHeight="false" outlineLevel="0" collapsed="false">
      <c r="L28" s="29"/>
      <c r="M28" s="30"/>
    </row>
    <row r="29" customFormat="false" ht="18.75" hidden="false" customHeight="false" outlineLevel="0" collapsed="false">
      <c r="L29" s="29"/>
      <c r="M29" s="30"/>
    </row>
    <row r="30" customFormat="false" ht="18.75" hidden="false" customHeight="false" outlineLevel="0" collapsed="false">
      <c r="L30" s="29"/>
      <c r="M30" s="30"/>
    </row>
    <row r="31" customFormat="false" ht="18.75" hidden="false" customHeight="false" outlineLevel="0" collapsed="false">
      <c r="L31" s="29"/>
      <c r="M31" s="30"/>
    </row>
    <row r="32" customFormat="false" ht="18.75" hidden="false" customHeight="false" outlineLevel="0" collapsed="false">
      <c r="L32" s="29"/>
      <c r="M32" s="30"/>
    </row>
    <row r="33" customFormat="false" ht="18.75" hidden="false" customHeight="false" outlineLevel="0" collapsed="false">
      <c r="L33" s="29"/>
      <c r="M33" s="30"/>
    </row>
    <row r="34" customFormat="false" ht="18.75" hidden="false" customHeight="false" outlineLevel="0" collapsed="false">
      <c r="L34" s="29"/>
      <c r="M34" s="30"/>
    </row>
    <row r="35" customFormat="false" ht="18.75" hidden="false" customHeight="false" outlineLevel="0" collapsed="false">
      <c r="L35" s="29"/>
      <c r="M35" s="30"/>
    </row>
    <row r="36" customFormat="false" ht="18.75" hidden="false" customHeight="false" outlineLevel="0" collapsed="false">
      <c r="L36" s="29"/>
      <c r="M36" s="30"/>
    </row>
    <row r="37" customFormat="false" ht="18.75" hidden="false" customHeight="false" outlineLevel="0" collapsed="false">
      <c r="L37" s="29"/>
      <c r="M37" s="30"/>
    </row>
    <row r="38" customFormat="false" ht="18.75" hidden="false" customHeight="false" outlineLevel="0" collapsed="false">
      <c r="L38" s="29"/>
      <c r="M38" s="30"/>
    </row>
    <row r="39" customFormat="false" ht="18.75" hidden="false" customHeight="false" outlineLevel="0" collapsed="false">
      <c r="L39" s="29"/>
      <c r="M39" s="30"/>
    </row>
    <row r="40" customFormat="false" ht="18.75" hidden="false" customHeight="false" outlineLevel="0" collapsed="false">
      <c r="L40" s="29"/>
      <c r="M40" s="30"/>
    </row>
    <row r="41" customFormat="false" ht="18.75" hidden="false" customHeight="false" outlineLevel="0" collapsed="false">
      <c r="L41" s="29"/>
      <c r="M41" s="30"/>
    </row>
    <row r="42" customFormat="false" ht="18.75" hidden="false" customHeight="false" outlineLevel="0" collapsed="false">
      <c r="L42" s="29"/>
      <c r="M42" s="30"/>
    </row>
    <row r="43" customFormat="false" ht="18.75" hidden="false" customHeight="false" outlineLevel="0" collapsed="false">
      <c r="L43" s="29"/>
      <c r="M43" s="30"/>
    </row>
    <row r="44" customFormat="false" ht="18.75" hidden="false" customHeight="false" outlineLevel="0" collapsed="false">
      <c r="L44" s="29"/>
      <c r="M44" s="30"/>
    </row>
    <row r="45" customFormat="false" ht="18.75" hidden="false" customHeight="false" outlineLevel="0" collapsed="false">
      <c r="L45" s="29"/>
      <c r="M45" s="30"/>
    </row>
    <row r="46" customFormat="false" ht="18.75" hidden="false" customHeight="false" outlineLevel="0" collapsed="false">
      <c r="L46" s="29"/>
      <c r="M46" s="30"/>
    </row>
    <row r="47" customFormat="false" ht="18.75" hidden="false" customHeight="false" outlineLevel="0" collapsed="false">
      <c r="L47" s="29"/>
      <c r="M47" s="30"/>
    </row>
    <row r="48" customFormat="false" ht="18.75" hidden="false" customHeight="false" outlineLevel="0" collapsed="false">
      <c r="L48" s="29"/>
      <c r="M48" s="30"/>
    </row>
    <row r="49" customFormat="false" ht="18.75" hidden="false" customHeight="false" outlineLevel="0" collapsed="false">
      <c r="L49" s="29"/>
      <c r="M49" s="30"/>
    </row>
    <row r="50" customFormat="false" ht="18.75" hidden="false" customHeight="false" outlineLevel="0" collapsed="false">
      <c r="L50" s="29"/>
      <c r="M50" s="30"/>
    </row>
    <row r="51" customFormat="false" ht="18.75" hidden="false" customHeight="false" outlineLevel="0" collapsed="false">
      <c r="L51" s="29"/>
      <c r="M51" s="30"/>
    </row>
    <row r="52" customFormat="false" ht="18.75" hidden="false" customHeight="false" outlineLevel="0" collapsed="false">
      <c r="L52" s="29"/>
      <c r="M52" s="30"/>
    </row>
    <row r="53" customFormat="false" ht="18.75" hidden="false" customHeight="false" outlineLevel="0" collapsed="false">
      <c r="L53" s="29"/>
      <c r="M53" s="30"/>
    </row>
    <row r="54" customFormat="false" ht="18.75" hidden="false" customHeight="false" outlineLevel="0" collapsed="false">
      <c r="L54" s="29"/>
      <c r="M54" s="30"/>
    </row>
    <row r="55" customFormat="false" ht="18.75" hidden="false" customHeight="false" outlineLevel="0" collapsed="false">
      <c r="L55" s="29"/>
      <c r="M55" s="30"/>
    </row>
    <row r="56" customFormat="false" ht="18.75" hidden="false" customHeight="false" outlineLevel="0" collapsed="false">
      <c r="L56" s="29"/>
      <c r="M56" s="30"/>
    </row>
    <row r="57" customFormat="false" ht="18.75" hidden="false" customHeight="false" outlineLevel="0" collapsed="false">
      <c r="L57" s="29"/>
      <c r="M57" s="30"/>
    </row>
    <row r="58" customFormat="false" ht="18.75" hidden="false" customHeight="false" outlineLevel="0" collapsed="false">
      <c r="L58" s="29"/>
      <c r="M58" s="30"/>
    </row>
    <row r="59" customFormat="false" ht="18.75" hidden="false" customHeight="false" outlineLevel="0" collapsed="false">
      <c r="L59" s="29"/>
      <c r="M59" s="30"/>
    </row>
    <row r="60" customFormat="false" ht="18.75" hidden="false" customHeight="false" outlineLevel="0" collapsed="false">
      <c r="L60" s="29"/>
      <c r="M60" s="30"/>
    </row>
    <row r="61" customFormat="false" ht="18.75" hidden="false" customHeight="false" outlineLevel="0" collapsed="false">
      <c r="L61" s="29"/>
      <c r="M61" s="30"/>
    </row>
    <row r="62" customFormat="false" ht="18.75" hidden="false" customHeight="false" outlineLevel="0" collapsed="false">
      <c r="L62" s="29"/>
      <c r="M62" s="30"/>
    </row>
    <row r="63" customFormat="false" ht="18.75" hidden="false" customHeight="false" outlineLevel="0" collapsed="false">
      <c r="L63" s="29"/>
      <c r="M63" s="30"/>
    </row>
    <row r="64" customFormat="false" ht="18.75" hidden="false" customHeight="false" outlineLevel="0" collapsed="false">
      <c r="L64" s="29"/>
      <c r="M64" s="30"/>
    </row>
    <row r="65" customFormat="false" ht="18.75" hidden="false" customHeight="false" outlineLevel="0" collapsed="false">
      <c r="L65" s="29"/>
      <c r="M65" s="30"/>
    </row>
    <row r="66" customFormat="false" ht="18.75" hidden="false" customHeight="false" outlineLevel="0" collapsed="false">
      <c r="L66" s="29"/>
      <c r="M66" s="30"/>
    </row>
    <row r="67" customFormat="false" ht="18.75" hidden="false" customHeight="false" outlineLevel="0" collapsed="false">
      <c r="L67" s="29"/>
      <c r="M67" s="30"/>
    </row>
    <row r="68" customFormat="false" ht="18.75" hidden="false" customHeight="false" outlineLevel="0" collapsed="false">
      <c r="L68" s="29"/>
      <c r="M68" s="30"/>
    </row>
    <row r="69" customFormat="false" ht="18.75" hidden="false" customHeight="false" outlineLevel="0" collapsed="false">
      <c r="L69" s="29"/>
      <c r="M69" s="30"/>
    </row>
    <row r="70" customFormat="false" ht="18.75" hidden="false" customHeight="false" outlineLevel="0" collapsed="false">
      <c r="L70" s="29"/>
      <c r="M70" s="30"/>
    </row>
    <row r="71" customFormat="false" ht="18.75" hidden="false" customHeight="false" outlineLevel="0" collapsed="false">
      <c r="L71" s="29"/>
      <c r="M71" s="30"/>
    </row>
    <row r="72" customFormat="false" ht="18.75" hidden="false" customHeight="false" outlineLevel="0" collapsed="false">
      <c r="L72" s="29"/>
      <c r="M72" s="30"/>
    </row>
    <row r="73" customFormat="false" ht="18.75" hidden="false" customHeight="false" outlineLevel="0" collapsed="false">
      <c r="L73" s="29"/>
      <c r="M73" s="30"/>
    </row>
    <row r="74" customFormat="false" ht="18.75" hidden="false" customHeight="false" outlineLevel="0" collapsed="false">
      <c r="L74" s="29"/>
      <c r="M74" s="30"/>
    </row>
    <row r="75" customFormat="false" ht="18.75" hidden="false" customHeight="false" outlineLevel="0" collapsed="false">
      <c r="L75" s="29"/>
      <c r="M75" s="30"/>
    </row>
    <row r="76" customFormat="false" ht="18.75" hidden="false" customHeight="false" outlineLevel="0" collapsed="false">
      <c r="L76" s="29"/>
      <c r="M76" s="30"/>
    </row>
    <row r="77" customFormat="false" ht="18.75" hidden="false" customHeight="false" outlineLevel="0" collapsed="false">
      <c r="L77" s="29"/>
      <c r="M77" s="30"/>
    </row>
    <row r="78" customFormat="false" ht="18.75" hidden="false" customHeight="false" outlineLevel="0" collapsed="false">
      <c r="L78" s="29"/>
      <c r="M78" s="30"/>
    </row>
    <row r="79" customFormat="false" ht="18.75" hidden="false" customHeight="false" outlineLevel="0" collapsed="false">
      <c r="L79" s="29"/>
      <c r="M79" s="30"/>
    </row>
    <row r="80" customFormat="false" ht="18.75" hidden="false" customHeight="false" outlineLevel="0" collapsed="false">
      <c r="L80" s="29"/>
      <c r="M80" s="30"/>
    </row>
    <row r="81" customFormat="false" ht="18.75" hidden="false" customHeight="false" outlineLevel="0" collapsed="false">
      <c r="L81" s="29"/>
      <c r="M81" s="30"/>
    </row>
    <row r="82" customFormat="false" ht="18.75" hidden="false" customHeight="false" outlineLevel="0" collapsed="false">
      <c r="L82" s="29"/>
      <c r="M82" s="30"/>
    </row>
    <row r="83" customFormat="false" ht="18.75" hidden="false" customHeight="false" outlineLevel="0" collapsed="false">
      <c r="L83" s="29"/>
      <c r="M83" s="30"/>
    </row>
    <row r="84" customFormat="false" ht="18.75" hidden="false" customHeight="false" outlineLevel="0" collapsed="false">
      <c r="L84" s="29"/>
      <c r="M84" s="30"/>
    </row>
    <row r="85" customFormat="false" ht="18.75" hidden="false" customHeight="false" outlineLevel="0" collapsed="false">
      <c r="L85" s="29"/>
      <c r="M85" s="30"/>
    </row>
    <row r="86" customFormat="false" ht="18.75" hidden="false" customHeight="false" outlineLevel="0" collapsed="false">
      <c r="L86" s="29"/>
      <c r="M86" s="30"/>
    </row>
    <row r="87" customFormat="false" ht="18.75" hidden="false" customHeight="false" outlineLevel="0" collapsed="false">
      <c r="L87" s="29"/>
      <c r="M87" s="30"/>
    </row>
    <row r="88" customFormat="false" ht="18.75" hidden="false" customHeight="false" outlineLevel="0" collapsed="false">
      <c r="L88" s="29"/>
      <c r="M88" s="30"/>
    </row>
    <row r="89" customFormat="false" ht="18.75" hidden="false" customHeight="false" outlineLevel="0" collapsed="false">
      <c r="L89" s="29"/>
      <c r="M89" s="30"/>
    </row>
    <row r="90" customFormat="false" ht="18.75" hidden="false" customHeight="false" outlineLevel="0" collapsed="false">
      <c r="L90" s="29"/>
      <c r="M90" s="30"/>
    </row>
    <row r="91" customFormat="false" ht="18.75" hidden="false" customHeight="false" outlineLevel="0" collapsed="false">
      <c r="L91" s="29"/>
      <c r="M91" s="30"/>
    </row>
    <row r="92" customFormat="false" ht="18.75" hidden="false" customHeight="false" outlineLevel="0" collapsed="false">
      <c r="L92" s="29"/>
      <c r="M92" s="30"/>
    </row>
    <row r="93" customFormat="false" ht="18.75" hidden="false" customHeight="false" outlineLevel="0" collapsed="false">
      <c r="L93" s="29"/>
      <c r="M93" s="30"/>
    </row>
    <row r="94" customFormat="false" ht="18.75" hidden="false" customHeight="false" outlineLevel="0" collapsed="false">
      <c r="L94" s="29"/>
      <c r="M94" s="30"/>
    </row>
    <row r="95" customFormat="false" ht="18.75" hidden="false" customHeight="false" outlineLevel="0" collapsed="false">
      <c r="L95" s="29"/>
      <c r="M95" s="30"/>
    </row>
    <row r="96" customFormat="false" ht="18.75" hidden="false" customHeight="false" outlineLevel="0" collapsed="false">
      <c r="L96" s="29"/>
      <c r="M96" s="30"/>
    </row>
    <row r="97" customFormat="false" ht="18.75" hidden="false" customHeight="false" outlineLevel="0" collapsed="false">
      <c r="L97" s="29"/>
      <c r="M97" s="30"/>
    </row>
    <row r="98" customFormat="false" ht="18.75" hidden="false" customHeight="false" outlineLevel="0" collapsed="false">
      <c r="L98" s="29"/>
      <c r="M98" s="30"/>
    </row>
    <row r="99" customFormat="false" ht="18.75" hidden="false" customHeight="false" outlineLevel="0" collapsed="false">
      <c r="L99" s="29"/>
      <c r="M99" s="30"/>
    </row>
    <row r="100" customFormat="false" ht="18.75" hidden="false" customHeight="false" outlineLevel="0" collapsed="false">
      <c r="L100" s="29"/>
      <c r="M100" s="30"/>
    </row>
    <row r="101" customFormat="false" ht="18.75" hidden="false" customHeight="false" outlineLevel="0" collapsed="false">
      <c r="L101" s="29"/>
      <c r="M101" s="30"/>
    </row>
    <row r="102" customFormat="false" ht="18.75" hidden="false" customHeight="false" outlineLevel="0" collapsed="false">
      <c r="L102" s="29"/>
      <c r="M102" s="30"/>
    </row>
    <row r="103" customFormat="false" ht="18.75" hidden="false" customHeight="false" outlineLevel="0" collapsed="false">
      <c r="L103" s="29"/>
      <c r="M103" s="30"/>
    </row>
    <row r="104" customFormat="false" ht="18.75" hidden="false" customHeight="false" outlineLevel="0" collapsed="false">
      <c r="L104" s="29"/>
      <c r="M104" s="30"/>
    </row>
    <row r="105" customFormat="false" ht="18.75" hidden="false" customHeight="false" outlineLevel="0" collapsed="false">
      <c r="L105" s="29"/>
      <c r="M105" s="30"/>
    </row>
    <row r="106" customFormat="false" ht="18.75" hidden="false" customHeight="false" outlineLevel="0" collapsed="false">
      <c r="L106" s="29"/>
      <c r="M106" s="30"/>
    </row>
    <row r="107" customFormat="false" ht="18.75" hidden="false" customHeight="false" outlineLevel="0" collapsed="false">
      <c r="L107" s="29"/>
      <c r="M107" s="30"/>
    </row>
    <row r="108" customFormat="false" ht="18.75" hidden="false" customHeight="false" outlineLevel="0" collapsed="false">
      <c r="L108" s="29"/>
      <c r="M108" s="30"/>
    </row>
    <row r="109" customFormat="false" ht="18.75" hidden="false" customHeight="false" outlineLevel="0" collapsed="false">
      <c r="L109" s="29"/>
      <c r="M109" s="30"/>
    </row>
    <row r="110" customFormat="false" ht="18.75" hidden="false" customHeight="false" outlineLevel="0" collapsed="false">
      <c r="L110" s="29"/>
      <c r="M110" s="30"/>
    </row>
    <row r="111" customFormat="false" ht="18.75" hidden="false" customHeight="false" outlineLevel="0" collapsed="false">
      <c r="L111" s="29"/>
      <c r="M111" s="30"/>
    </row>
    <row r="112" customFormat="false" ht="18.75" hidden="false" customHeight="false" outlineLevel="0" collapsed="false">
      <c r="L112" s="29"/>
      <c r="M112" s="30"/>
    </row>
    <row r="113" customFormat="false" ht="18.75" hidden="false" customHeight="false" outlineLevel="0" collapsed="false">
      <c r="L113" s="29"/>
      <c r="M113" s="30"/>
    </row>
    <row r="114" customFormat="false" ht="18.75" hidden="false" customHeight="false" outlineLevel="0" collapsed="false">
      <c r="L114" s="29"/>
      <c r="M114" s="30"/>
    </row>
    <row r="115" customFormat="false" ht="18.75" hidden="false" customHeight="false" outlineLevel="0" collapsed="false">
      <c r="L115" s="29"/>
      <c r="M115" s="30"/>
    </row>
    <row r="116" customFormat="false" ht="18.75" hidden="false" customHeight="false" outlineLevel="0" collapsed="false">
      <c r="L116" s="29"/>
      <c r="M116" s="30"/>
    </row>
    <row r="117" customFormat="false" ht="18.75" hidden="false" customHeight="false" outlineLevel="0" collapsed="false">
      <c r="L117" s="29"/>
      <c r="M117" s="30"/>
    </row>
    <row r="118" customFormat="false" ht="18.75" hidden="false" customHeight="false" outlineLevel="0" collapsed="false">
      <c r="L118" s="29"/>
      <c r="M118" s="30"/>
    </row>
    <row r="119" customFormat="false" ht="18.75" hidden="false" customHeight="false" outlineLevel="0" collapsed="false">
      <c r="L119" s="29"/>
      <c r="M119" s="30"/>
    </row>
    <row r="120" customFormat="false" ht="18.75" hidden="false" customHeight="false" outlineLevel="0" collapsed="false">
      <c r="L120" s="29"/>
      <c r="M120" s="30"/>
    </row>
    <row r="121" customFormat="false" ht="18.75" hidden="false" customHeight="false" outlineLevel="0" collapsed="false">
      <c r="L121" s="29"/>
      <c r="M121" s="30"/>
    </row>
    <row r="122" customFormat="false" ht="18.75" hidden="false" customHeight="false" outlineLevel="0" collapsed="false">
      <c r="L122" s="29"/>
      <c r="M122" s="30"/>
    </row>
    <row r="123" customFormat="false" ht="18.75" hidden="false" customHeight="false" outlineLevel="0" collapsed="false">
      <c r="L123" s="29"/>
      <c r="M123" s="30"/>
    </row>
    <row r="124" customFormat="false" ht="18.75" hidden="false" customHeight="false" outlineLevel="0" collapsed="false">
      <c r="L124" s="29"/>
      <c r="M124" s="30"/>
    </row>
    <row r="125" customFormat="false" ht="18.75" hidden="false" customHeight="false" outlineLevel="0" collapsed="false">
      <c r="L125" s="29"/>
      <c r="M125" s="30"/>
    </row>
    <row r="126" customFormat="false" ht="18.75" hidden="false" customHeight="false" outlineLevel="0" collapsed="false">
      <c r="L126" s="29"/>
      <c r="M126" s="30"/>
    </row>
    <row r="127" customFormat="false" ht="18.75" hidden="false" customHeight="false" outlineLevel="0" collapsed="false">
      <c r="L127" s="29"/>
      <c r="M127" s="30"/>
    </row>
    <row r="128" customFormat="false" ht="18.75" hidden="false" customHeight="false" outlineLevel="0" collapsed="false">
      <c r="L128" s="29"/>
      <c r="M128" s="30"/>
    </row>
    <row r="129" customFormat="false" ht="18.75" hidden="false" customHeight="false" outlineLevel="0" collapsed="false">
      <c r="L129" s="29"/>
      <c r="M129" s="30"/>
    </row>
    <row r="130" customFormat="false" ht="18.75" hidden="false" customHeight="false" outlineLevel="0" collapsed="false">
      <c r="L130" s="29"/>
      <c r="M130" s="30"/>
    </row>
    <row r="131" customFormat="false" ht="18.75" hidden="false" customHeight="false" outlineLevel="0" collapsed="false">
      <c r="L131" s="29"/>
      <c r="M131" s="30"/>
    </row>
    <row r="132" customFormat="false" ht="18.75" hidden="false" customHeight="false" outlineLevel="0" collapsed="false">
      <c r="L132" s="29"/>
      <c r="M132" s="30"/>
    </row>
    <row r="133" customFormat="false" ht="18.75" hidden="false" customHeight="false" outlineLevel="0" collapsed="false">
      <c r="L133" s="29"/>
      <c r="M133" s="30"/>
    </row>
    <row r="134" customFormat="false" ht="18.75" hidden="false" customHeight="false" outlineLevel="0" collapsed="false">
      <c r="L134" s="29"/>
      <c r="M134" s="30"/>
    </row>
    <row r="135" customFormat="false" ht="18.75" hidden="false" customHeight="false" outlineLevel="0" collapsed="false">
      <c r="L135" s="29"/>
      <c r="M135" s="30"/>
    </row>
    <row r="136" customFormat="false" ht="18.75" hidden="false" customHeight="false" outlineLevel="0" collapsed="false">
      <c r="L136" s="29"/>
      <c r="M136" s="30"/>
    </row>
    <row r="137" customFormat="false" ht="18.75" hidden="false" customHeight="false" outlineLevel="0" collapsed="false">
      <c r="L137" s="29"/>
      <c r="M137" s="30"/>
    </row>
    <row r="138" customFormat="false" ht="18.75" hidden="false" customHeight="false" outlineLevel="0" collapsed="false">
      <c r="L138" s="29"/>
      <c r="M138" s="30"/>
    </row>
    <row r="139" customFormat="false" ht="18.75" hidden="false" customHeight="false" outlineLevel="0" collapsed="false">
      <c r="L139" s="29"/>
      <c r="M139" s="30"/>
    </row>
    <row r="140" customFormat="false" ht="18.75" hidden="false" customHeight="false" outlineLevel="0" collapsed="false">
      <c r="L140" s="29"/>
      <c r="M140" s="30"/>
    </row>
    <row r="141" customFormat="false" ht="18.75" hidden="false" customHeight="false" outlineLevel="0" collapsed="false">
      <c r="L141" s="29"/>
      <c r="M141" s="30"/>
    </row>
    <row r="142" customFormat="false" ht="18.75" hidden="false" customHeight="false" outlineLevel="0" collapsed="false">
      <c r="L142" s="29"/>
      <c r="M142" s="30"/>
    </row>
    <row r="143" customFormat="false" ht="18.75" hidden="false" customHeight="false" outlineLevel="0" collapsed="false">
      <c r="L143" s="29"/>
      <c r="M143" s="30"/>
    </row>
    <row r="144" customFormat="false" ht="18.75" hidden="false" customHeight="false" outlineLevel="0" collapsed="false">
      <c r="L144" s="29"/>
      <c r="M144" s="30"/>
    </row>
    <row r="145" customFormat="false" ht="18.75" hidden="false" customHeight="false" outlineLevel="0" collapsed="false">
      <c r="L145" s="29"/>
      <c r="M145" s="30"/>
    </row>
    <row r="146" customFormat="false" ht="18.75" hidden="false" customHeight="false" outlineLevel="0" collapsed="false">
      <c r="L146" s="29"/>
      <c r="M146" s="30"/>
    </row>
    <row r="147" customFormat="false" ht="18.75" hidden="false" customHeight="false" outlineLevel="0" collapsed="false">
      <c r="L147" s="29"/>
      <c r="M147" s="30"/>
    </row>
    <row r="148" customFormat="false" ht="18.75" hidden="false" customHeight="false" outlineLevel="0" collapsed="false">
      <c r="L148" s="29"/>
      <c r="M148" s="30"/>
    </row>
    <row r="149" customFormat="false" ht="18.75" hidden="false" customHeight="false" outlineLevel="0" collapsed="false">
      <c r="L149" s="29"/>
      <c r="M149" s="30"/>
    </row>
    <row r="150" customFormat="false" ht="18.75" hidden="false" customHeight="false" outlineLevel="0" collapsed="false">
      <c r="L150" s="29"/>
      <c r="M150" s="30"/>
    </row>
    <row r="151" customFormat="false" ht="18.75" hidden="false" customHeight="false" outlineLevel="0" collapsed="false">
      <c r="L151" s="29"/>
      <c r="M151" s="30"/>
    </row>
    <row r="152" customFormat="false" ht="18.75" hidden="false" customHeight="false" outlineLevel="0" collapsed="false">
      <c r="L152" s="29"/>
      <c r="M152" s="30"/>
    </row>
    <row r="153" customFormat="false" ht="18.75" hidden="false" customHeight="false" outlineLevel="0" collapsed="false">
      <c r="L153" s="29"/>
      <c r="M153" s="30"/>
    </row>
    <row r="154" customFormat="false" ht="18.75" hidden="false" customHeight="false" outlineLevel="0" collapsed="false">
      <c r="L154" s="29"/>
      <c r="M154" s="30"/>
    </row>
    <row r="155" customFormat="false" ht="18.75" hidden="false" customHeight="false" outlineLevel="0" collapsed="false">
      <c r="L155" s="29"/>
      <c r="M155" s="30"/>
    </row>
    <row r="156" customFormat="false" ht="18.75" hidden="false" customHeight="false" outlineLevel="0" collapsed="false">
      <c r="L156" s="29"/>
      <c r="M156" s="30"/>
    </row>
    <row r="157" customFormat="false" ht="18.75" hidden="false" customHeight="false" outlineLevel="0" collapsed="false">
      <c r="L157" s="29"/>
      <c r="M157" s="30"/>
    </row>
    <row r="158" customFormat="false" ht="18.75" hidden="false" customHeight="false" outlineLevel="0" collapsed="false">
      <c r="L158" s="29"/>
      <c r="M158" s="30"/>
    </row>
    <row r="159" customFormat="false" ht="18.75" hidden="false" customHeight="false" outlineLevel="0" collapsed="false">
      <c r="L159" s="29"/>
      <c r="M159" s="30"/>
    </row>
    <row r="160" customFormat="false" ht="18.75" hidden="false" customHeight="false" outlineLevel="0" collapsed="false">
      <c r="L160" s="29"/>
      <c r="M160" s="30"/>
    </row>
    <row r="161" customFormat="false" ht="18.75" hidden="false" customHeight="false" outlineLevel="0" collapsed="false">
      <c r="L161" s="29"/>
      <c r="M161" s="4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46:B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0" activeCellId="0" sqref="E130"/>
    </sheetView>
  </sheetViews>
  <sheetFormatPr defaultColWidth="8.34765625" defaultRowHeight="18.75" zeroHeight="false" outlineLevelRow="0" outlineLevelCol="0"/>
  <sheetData>
    <row r="46" customFormat="false" ht="18.75" hidden="false" customHeight="false" outlineLevel="0" collapsed="false">
      <c r="B46" s="0" t="s">
        <v>207</v>
      </c>
    </row>
    <row r="48" customFormat="false" ht="18.75" hidden="false" customHeight="false" outlineLevel="0" collapsed="false">
      <c r="B48" s="47" t="s">
        <v>208</v>
      </c>
    </row>
    <row r="49" customFormat="false" ht="18.75" hidden="false" customHeight="false" outlineLevel="0" collapsed="false">
      <c r="B49" s="48" t="s">
        <v>209</v>
      </c>
    </row>
    <row r="50" customFormat="false" ht="18.75" hidden="false" customHeight="false" outlineLevel="0" collapsed="false">
      <c r="B50" s="47" t="s">
        <v>210</v>
      </c>
    </row>
    <row r="51" customFormat="false" ht="18.75" hidden="false" customHeight="false" outlineLevel="0" collapsed="false">
      <c r="B51" s="47" t="s">
        <v>211</v>
      </c>
    </row>
    <row r="52" customFormat="false" ht="18.75" hidden="false" customHeight="false" outlineLevel="0" collapsed="false">
      <c r="B52" s="47" t="s">
        <v>212</v>
      </c>
    </row>
    <row r="53" customFormat="false" ht="18.75" hidden="false" customHeight="false" outlineLevel="0" collapsed="false">
      <c r="B53" s="47" t="s">
        <v>213</v>
      </c>
    </row>
    <row r="54" customFormat="false" ht="18.75" hidden="false" customHeight="false" outlineLevel="0" collapsed="false">
      <c r="B54" s="47" t="s">
        <v>214</v>
      </c>
    </row>
    <row r="55" customFormat="false" ht="18.75" hidden="false" customHeight="false" outlineLevel="0" collapsed="false">
      <c r="B55" s="48" t="s">
        <v>215</v>
      </c>
    </row>
    <row r="56" customFormat="false" ht="18.75" hidden="false" customHeight="false" outlineLevel="0" collapsed="false">
      <c r="B56" s="47" t="s">
        <v>216</v>
      </c>
    </row>
    <row r="57" customFormat="false" ht="18.75" hidden="false" customHeight="false" outlineLevel="0" collapsed="false">
      <c r="B57" s="47" t="s">
        <v>217</v>
      </c>
    </row>
    <row r="119" customFormat="false" ht="18.75" hidden="false" customHeight="false" outlineLevel="0" collapsed="false">
      <c r="B119" s="0" t="s">
        <v>218</v>
      </c>
    </row>
    <row r="120" customFormat="false" ht="18.75" hidden="false" customHeight="false" outlineLevel="0" collapsed="false">
      <c r="B120" s="47" t="s">
        <v>219</v>
      </c>
    </row>
    <row r="121" customFormat="false" ht="18.75" hidden="false" customHeight="false" outlineLevel="0" collapsed="false">
      <c r="B121" s="47" t="s">
        <v>220</v>
      </c>
    </row>
    <row r="122" customFormat="false" ht="18.75" hidden="false" customHeight="false" outlineLevel="0" collapsed="false">
      <c r="B122" s="47" t="s">
        <v>221</v>
      </c>
    </row>
    <row r="123" customFormat="false" ht="18.75" hidden="false" customHeight="false" outlineLevel="0" collapsed="false">
      <c r="B123" s="47" t="s">
        <v>222</v>
      </c>
    </row>
    <row r="124" customFormat="false" ht="18.75" hidden="false" customHeight="false" outlineLevel="0" collapsed="false">
      <c r="B124" s="48" t="s">
        <v>223</v>
      </c>
    </row>
    <row r="125" customFormat="false" ht="18.75" hidden="false" customHeight="false" outlineLevel="0" collapsed="false">
      <c r="B125" s="47" t="s">
        <v>224</v>
      </c>
    </row>
    <row r="126" customFormat="false" ht="18.75" hidden="false" customHeight="false" outlineLevel="0" collapsed="false">
      <c r="B126" s="47" t="s">
        <v>225</v>
      </c>
    </row>
    <row r="127" customFormat="false" ht="18.75" hidden="false" customHeight="false" outlineLevel="0" collapsed="false">
      <c r="B127" s="48" t="s">
        <v>226</v>
      </c>
    </row>
    <row r="128" customFormat="false" ht="18.75" hidden="false" customHeight="false" outlineLevel="0" collapsed="false">
      <c r="B128" s="48" t="s">
        <v>227</v>
      </c>
    </row>
    <row r="129" customFormat="false" ht="18.75" hidden="false" customHeight="false" outlineLevel="0" collapsed="false">
      <c r="B129" s="47" t="s">
        <v>228</v>
      </c>
    </row>
    <row r="130" customFormat="false" ht="18.75" hidden="false" customHeight="false" outlineLevel="0" collapsed="false">
      <c r="B130" s="47" t="s">
        <v>229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9"/>
  <sheetViews>
    <sheetView showFormulas="false" showGridLines="true" showRowColHeaders="true" showZeros="true" rightToLeft="false" tabSelected="false" showOutlineSymbols="true" defaultGridColor="true" view="normal" topLeftCell="A1" colorId="64" zoomScale="106" zoomScaleNormal="106" zoomScalePageLayoutView="100" workbookViewId="0">
      <selection pane="topLeft" activeCell="L24" activeCellId="0" sqref="L24"/>
    </sheetView>
  </sheetViews>
  <sheetFormatPr defaultColWidth="8.34765625" defaultRowHeight="18.75" zeroHeight="false" outlineLevelRow="0" outlineLevelCol="0"/>
  <sheetData>
    <row r="2" customFormat="false" ht="18.75" hidden="false" customHeight="false" outlineLevel="0" collapsed="false">
      <c r="A2" s="1" t="s">
        <v>230</v>
      </c>
      <c r="B2" s="0" t="s">
        <v>231</v>
      </c>
      <c r="C2" s="0" t="n">
        <v>97</v>
      </c>
    </row>
    <row r="3" customFormat="false" ht="18.75" hidden="false" customHeight="false" outlineLevel="0" collapsed="false">
      <c r="A3" s="1" t="s">
        <v>232</v>
      </c>
      <c r="B3" s="0" t="s">
        <v>233</v>
      </c>
      <c r="C3" s="0" t="n">
        <v>97</v>
      </c>
    </row>
    <row r="4" customFormat="false" ht="18.75" hidden="false" customHeight="false" outlineLevel="0" collapsed="false">
      <c r="A4" s="1" t="s">
        <v>234</v>
      </c>
      <c r="B4" s="0" t="s">
        <v>235</v>
      </c>
      <c r="C4" s="0" t="n">
        <v>89</v>
      </c>
    </row>
    <row r="5" customFormat="false" ht="18.75" hidden="false" customHeight="false" outlineLevel="0" collapsed="false">
      <c r="A5" s="1" t="s">
        <v>236</v>
      </c>
      <c r="B5" s="0" t="s">
        <v>237</v>
      </c>
      <c r="C5" s="0" t="n">
        <v>89</v>
      </c>
    </row>
    <row r="8" customFormat="false" ht="18.75" hidden="false" customHeight="false" outlineLevel="0" collapsed="false">
      <c r="I8" s="0" t="n">
        <f aca="false">130-19</f>
        <v>111</v>
      </c>
    </row>
    <row r="9" customFormat="false" ht="18.75" hidden="false" customHeight="false" outlineLevel="0" collapsed="false">
      <c r="I9" s="0" t="n">
        <f aca="false">201-99</f>
        <v>102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56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E83" activeCellId="0" sqref="E83"/>
    </sheetView>
  </sheetViews>
  <sheetFormatPr defaultColWidth="8.34765625" defaultRowHeight="18.75" zeroHeight="false" outlineLevelRow="0" outlineLevelCol="0"/>
  <sheetData>
    <row r="1" customFormat="false" ht="18.75" hidden="false" customHeight="false" outlineLevel="0" collapsed="false">
      <c r="A1" s="0" t="s">
        <v>238</v>
      </c>
      <c r="B1" s="0" t="s">
        <v>239</v>
      </c>
      <c r="C1" s="0" t="s">
        <v>240</v>
      </c>
    </row>
    <row r="2" customFormat="false" ht="18.75" hidden="false" customHeight="false" outlineLevel="0" collapsed="false">
      <c r="A2" s="0" t="s">
        <v>241</v>
      </c>
      <c r="B2" s="0" t="n">
        <v>1000</v>
      </c>
      <c r="C2" s="0" t="n">
        <v>1</v>
      </c>
    </row>
    <row r="3" customFormat="false" ht="18.75" hidden="false" customHeight="false" outlineLevel="0" collapsed="false">
      <c r="A3" s="0" t="s">
        <v>242</v>
      </c>
      <c r="B3" s="0" t="n">
        <v>1200</v>
      </c>
      <c r="C3" s="0" t="n">
        <f aca="false">B3/B2</f>
        <v>1.2</v>
      </c>
      <c r="D3" s="0" t="n">
        <f aca="false">B3-B2</f>
        <v>200</v>
      </c>
    </row>
    <row r="4" customFormat="false" ht="18.75" hidden="false" customHeight="false" outlineLevel="0" collapsed="false">
      <c r="A4" s="0" t="s">
        <v>243</v>
      </c>
      <c r="B4" s="0" t="n">
        <v>1440</v>
      </c>
      <c r="C4" s="0" t="n">
        <f aca="false">B4/B3</f>
        <v>1.2</v>
      </c>
      <c r="D4" s="0" t="n">
        <f aca="false">B4-B3</f>
        <v>240</v>
      </c>
    </row>
    <row r="5" customFormat="false" ht="18.75" hidden="false" customHeight="false" outlineLevel="0" collapsed="false">
      <c r="A5" s="0" t="s">
        <v>244</v>
      </c>
      <c r="B5" s="0" t="n">
        <v>1560</v>
      </c>
      <c r="C5" s="0" t="n">
        <f aca="false">B5/B4</f>
        <v>1.08333333333333</v>
      </c>
      <c r="D5" s="0" t="n">
        <f aca="false">B5-B4</f>
        <v>120</v>
      </c>
    </row>
    <row r="6" customFormat="false" ht="18.75" hidden="false" customHeight="false" outlineLevel="0" collapsed="false">
      <c r="A6" s="0" t="s">
        <v>245</v>
      </c>
      <c r="B6" s="0" t="n">
        <v>1690</v>
      </c>
      <c r="C6" s="0" t="n">
        <f aca="false">B6/B5</f>
        <v>1.08333333333333</v>
      </c>
      <c r="D6" s="0" t="n">
        <f aca="false">B6-B5</f>
        <v>130</v>
      </c>
    </row>
    <row r="7" customFormat="false" ht="18.75" hidden="false" customHeight="false" outlineLevel="0" collapsed="false">
      <c r="A7" s="0" t="s">
        <v>246</v>
      </c>
      <c r="B7" s="0" t="n">
        <v>1820</v>
      </c>
      <c r="C7" s="0" t="n">
        <f aca="false">B7/B6</f>
        <v>1.07692307692308</v>
      </c>
      <c r="D7" s="0" t="n">
        <f aca="false">B7-B6</f>
        <v>130</v>
      </c>
    </row>
    <row r="8" customFormat="false" ht="18.75" hidden="false" customHeight="false" outlineLevel="0" collapsed="false">
      <c r="A8" s="0" t="s">
        <v>247</v>
      </c>
      <c r="B8" s="0" t="n">
        <v>1960</v>
      </c>
      <c r="C8" s="0" t="n">
        <f aca="false">B8/B7</f>
        <v>1.07692307692308</v>
      </c>
      <c r="D8" s="0" t="n">
        <f aca="false">B8-B7</f>
        <v>140</v>
      </c>
    </row>
    <row r="9" customFormat="false" ht="18.75" hidden="false" customHeight="false" outlineLevel="0" collapsed="false">
      <c r="A9" s="0" t="s">
        <v>248</v>
      </c>
      <c r="B9" s="0" t="n">
        <v>2100</v>
      </c>
      <c r="C9" s="0" t="n">
        <f aca="false">B9/B8</f>
        <v>1.07142857142857</v>
      </c>
      <c r="D9" s="0" t="n">
        <f aca="false">B9-B8</f>
        <v>140</v>
      </c>
    </row>
    <row r="10" customFormat="false" ht="18.75" hidden="false" customHeight="false" outlineLevel="0" collapsed="false">
      <c r="A10" s="0" t="s">
        <v>249</v>
      </c>
      <c r="B10" s="0" t="n">
        <v>2250</v>
      </c>
      <c r="C10" s="0" t="n">
        <f aca="false">B10/B9</f>
        <v>1.07142857142857</v>
      </c>
      <c r="D10" s="0" t="n">
        <f aca="false">B10-B9</f>
        <v>150</v>
      </c>
    </row>
    <row r="11" customFormat="false" ht="18.75" hidden="false" customHeight="false" outlineLevel="0" collapsed="false">
      <c r="A11" s="0" t="s">
        <v>250</v>
      </c>
      <c r="B11" s="0" t="n">
        <v>2400</v>
      </c>
      <c r="C11" s="0" t="n">
        <f aca="false">B11/B10</f>
        <v>1.06666666666667</v>
      </c>
      <c r="D11" s="0" t="n">
        <f aca="false">B11-B10</f>
        <v>150</v>
      </c>
    </row>
    <row r="12" customFormat="false" ht="18.75" hidden="false" customHeight="false" outlineLevel="0" collapsed="false">
      <c r="A12" s="0" t="s">
        <v>251</v>
      </c>
      <c r="B12" s="0" t="n">
        <v>2560</v>
      </c>
      <c r="C12" s="0" t="n">
        <f aca="false">B12/B11</f>
        <v>1.06666666666667</v>
      </c>
      <c r="D12" s="0" t="n">
        <f aca="false">B12-B11</f>
        <v>160</v>
      </c>
    </row>
    <row r="13" customFormat="false" ht="18.75" hidden="false" customHeight="false" outlineLevel="0" collapsed="false">
      <c r="A13" s="0" t="s">
        <v>252</v>
      </c>
      <c r="B13" s="0" t="n">
        <v>2688</v>
      </c>
      <c r="C13" s="0" t="n">
        <f aca="false">B13/B12</f>
        <v>1.05</v>
      </c>
      <c r="D13" s="0" t="n">
        <f aca="false">B13-B12</f>
        <v>128</v>
      </c>
    </row>
    <row r="14" customFormat="false" ht="18.75" hidden="false" customHeight="false" outlineLevel="0" collapsed="false">
      <c r="A14" s="0" t="s">
        <v>253</v>
      </c>
      <c r="B14" s="0" t="n">
        <v>2822</v>
      </c>
      <c r="C14" s="0" t="n">
        <f aca="false">B14/B13</f>
        <v>1.04985119047619</v>
      </c>
      <c r="D14" s="0" t="n">
        <f aca="false">B14-B13</f>
        <v>134</v>
      </c>
    </row>
    <row r="15" customFormat="false" ht="18.75" hidden="false" customHeight="false" outlineLevel="0" collapsed="false">
      <c r="A15" s="0" t="s">
        <v>254</v>
      </c>
      <c r="B15" s="0" t="n">
        <v>2940</v>
      </c>
      <c r="C15" s="0" t="n">
        <f aca="false">B15/B14</f>
        <v>1.04181431608788</v>
      </c>
      <c r="D15" s="0" t="n">
        <f aca="false">B15-B14</f>
        <v>118</v>
      </c>
    </row>
    <row r="16" customFormat="false" ht="18.75" hidden="false" customHeight="false" outlineLevel="0" collapsed="false">
      <c r="A16" s="0" t="s">
        <v>255</v>
      </c>
      <c r="B16" s="0" t="n">
        <v>3062</v>
      </c>
      <c r="C16" s="0" t="n">
        <f aca="false">B16/B15</f>
        <v>1.04149659863946</v>
      </c>
      <c r="D16" s="0" t="n">
        <f aca="false">B16-B15</f>
        <v>122</v>
      </c>
    </row>
    <row r="17" customFormat="false" ht="18.75" hidden="false" customHeight="false" outlineLevel="0" collapsed="false">
      <c r="A17" s="0" t="s">
        <v>256</v>
      </c>
      <c r="B17" s="0" t="n">
        <v>3150</v>
      </c>
      <c r="C17" s="0" t="n">
        <f aca="false">B17/B16</f>
        <v>1.02873938602221</v>
      </c>
      <c r="D17" s="0" t="n">
        <f aca="false">B17-B16</f>
        <v>88</v>
      </c>
    </row>
    <row r="18" customFormat="false" ht="18.75" hidden="false" customHeight="false" outlineLevel="0" collapsed="false">
      <c r="A18" s="0" t="s">
        <v>257</v>
      </c>
      <c r="B18" s="0" t="n">
        <v>3240</v>
      </c>
      <c r="C18" s="0" t="n">
        <f aca="false">B18/B17</f>
        <v>1.02857142857143</v>
      </c>
      <c r="D18" s="0" t="n">
        <f aca="false">B18-B17</f>
        <v>90</v>
      </c>
    </row>
    <row r="19" customFormat="false" ht="18.75" hidden="false" customHeight="false" outlineLevel="0" collapsed="false">
      <c r="A19" s="0" t="s">
        <v>258</v>
      </c>
      <c r="B19" s="0" t="n">
        <v>3312</v>
      </c>
      <c r="C19" s="0" t="n">
        <f aca="false">B19/B18</f>
        <v>1.02222222222222</v>
      </c>
      <c r="D19" s="0" t="n">
        <f aca="false">B19-B18</f>
        <v>72</v>
      </c>
    </row>
    <row r="20" customFormat="false" ht="18.75" hidden="false" customHeight="false" outlineLevel="0" collapsed="false">
      <c r="A20" s="0" t="s">
        <v>259</v>
      </c>
      <c r="B20" s="0" t="n">
        <v>3385</v>
      </c>
      <c r="C20" s="0" t="n">
        <f aca="false">B20/B19</f>
        <v>1.02204106280193</v>
      </c>
      <c r="D20" s="0" t="n">
        <f aca="false">B20-B19</f>
        <v>73</v>
      </c>
    </row>
    <row r="21" customFormat="false" ht="18.75" hidden="false" customHeight="false" outlineLevel="0" collapsed="false">
      <c r="A21" s="0" t="s">
        <v>260</v>
      </c>
      <c r="B21" s="0" t="n">
        <v>3440</v>
      </c>
      <c r="C21" s="0" t="n">
        <f aca="false">B21/B20</f>
        <v>1.01624815361891</v>
      </c>
      <c r="D21" s="0" t="n">
        <f aca="false">B21-B20</f>
        <v>55</v>
      </c>
    </row>
    <row r="22" customFormat="false" ht="18.75" hidden="false" customHeight="false" outlineLevel="0" collapsed="false">
      <c r="A22" s="0" t="s">
        <v>261</v>
      </c>
      <c r="B22" s="0" t="n">
        <v>3496</v>
      </c>
      <c r="C22" s="0" t="n">
        <f aca="false">B22/B21</f>
        <v>1.01627906976744</v>
      </c>
      <c r="D22" s="0" t="n">
        <f aca="false">B22-B21</f>
        <v>56</v>
      </c>
    </row>
    <row r="23" customFormat="false" ht="18.75" hidden="false" customHeight="false" outlineLevel="0" collapsed="false">
      <c r="A23" s="0" t="s">
        <v>262</v>
      </c>
      <c r="B23" s="0" t="n">
        <v>3534</v>
      </c>
      <c r="C23" s="0" t="n">
        <f aca="false">B23/B22</f>
        <v>1.01086956521739</v>
      </c>
      <c r="D23" s="0" t="n">
        <f aca="false">B23-B22</f>
        <v>38</v>
      </c>
    </row>
    <row r="24" customFormat="false" ht="18.75" hidden="false" customHeight="false" outlineLevel="0" collapsed="false">
      <c r="A24" s="0" t="s">
        <v>263</v>
      </c>
      <c r="B24" s="0" t="n">
        <v>3572</v>
      </c>
      <c r="C24" s="0" t="n">
        <f aca="false">B24/B23</f>
        <v>1.01075268817204</v>
      </c>
      <c r="D24" s="0" t="n">
        <f aca="false">B24-B23</f>
        <v>38</v>
      </c>
    </row>
    <row r="25" customFormat="false" ht="18.75" hidden="false" customHeight="false" outlineLevel="0" collapsed="false">
      <c r="A25" s="0" t="s">
        <v>264</v>
      </c>
      <c r="C25" s="0" t="n">
        <f aca="false">B25/B24</f>
        <v>0</v>
      </c>
    </row>
    <row r="26" customFormat="false" ht="18.75" hidden="false" customHeight="false" outlineLevel="0" collapsed="false">
      <c r="A26" s="0" t="s">
        <v>265</v>
      </c>
      <c r="C26" s="0" t="e">
        <f aca="false">B26/B25</f>
        <v>#DIV/0!</v>
      </c>
    </row>
    <row r="27" customFormat="false" ht="18.75" hidden="false" customHeight="false" outlineLevel="0" collapsed="false">
      <c r="A27" s="0" t="s">
        <v>266</v>
      </c>
      <c r="C27" s="0" t="e">
        <f aca="false">B27/B26</f>
        <v>#DIV/0!</v>
      </c>
    </row>
    <row r="28" customFormat="false" ht="18.75" hidden="false" customHeight="false" outlineLevel="0" collapsed="false">
      <c r="A28" s="0" t="s">
        <v>267</v>
      </c>
      <c r="C28" s="0" t="e">
        <f aca="false">B28/B27</f>
        <v>#DIV/0!</v>
      </c>
    </row>
    <row r="29" customFormat="false" ht="18.75" hidden="false" customHeight="false" outlineLevel="0" collapsed="false">
      <c r="A29" s="0" t="s">
        <v>268</v>
      </c>
      <c r="C29" s="0" t="e">
        <f aca="false">B29/B28</f>
        <v>#DIV/0!</v>
      </c>
    </row>
    <row r="30" customFormat="false" ht="18.75" hidden="false" customHeight="false" outlineLevel="0" collapsed="false">
      <c r="A30" s="0" t="s">
        <v>269</v>
      </c>
      <c r="C30" s="0" t="e">
        <f aca="false">B30/B29</f>
        <v>#DIV/0!</v>
      </c>
    </row>
    <row r="31" customFormat="false" ht="18.75" hidden="false" customHeight="false" outlineLevel="0" collapsed="false">
      <c r="A31" s="0" t="s">
        <v>270</v>
      </c>
      <c r="C31" s="0" t="e">
        <f aca="false">B31/B30</f>
        <v>#DIV/0!</v>
      </c>
    </row>
    <row r="32" customFormat="false" ht="18.75" hidden="false" customHeight="false" outlineLevel="0" collapsed="false">
      <c r="A32" s="0" t="s">
        <v>271</v>
      </c>
      <c r="C32" s="0" t="e">
        <f aca="false">B32/B31</f>
        <v>#DIV/0!</v>
      </c>
    </row>
    <row r="33" customFormat="false" ht="18.75" hidden="false" customHeight="false" outlineLevel="0" collapsed="false">
      <c r="A33" s="0" t="s">
        <v>272</v>
      </c>
      <c r="C33" s="0" t="e">
        <f aca="false">B33/B32</f>
        <v>#DIV/0!</v>
      </c>
    </row>
    <row r="34" customFormat="false" ht="18.75" hidden="false" customHeight="false" outlineLevel="0" collapsed="false">
      <c r="A34" s="0" t="s">
        <v>273</v>
      </c>
      <c r="C34" s="0" t="e">
        <f aca="false">B34/B33</f>
        <v>#DIV/0!</v>
      </c>
    </row>
    <row r="35" customFormat="false" ht="18.75" hidden="false" customHeight="false" outlineLevel="0" collapsed="false">
      <c r="A35" s="0" t="s">
        <v>274</v>
      </c>
      <c r="C35" s="0" t="e">
        <f aca="false">B35/B34</f>
        <v>#DIV/0!</v>
      </c>
    </row>
    <row r="36" customFormat="false" ht="18.75" hidden="false" customHeight="false" outlineLevel="0" collapsed="false">
      <c r="A36" s="0" t="s">
        <v>275</v>
      </c>
      <c r="C36" s="0" t="e">
        <f aca="false">B36/B35</f>
        <v>#DIV/0!</v>
      </c>
    </row>
    <row r="37" customFormat="false" ht="18.75" hidden="false" customHeight="false" outlineLevel="0" collapsed="false">
      <c r="A37" s="0" t="s">
        <v>276</v>
      </c>
      <c r="C37" s="0" t="e">
        <f aca="false">B37/B36</f>
        <v>#DIV/0!</v>
      </c>
    </row>
    <row r="38" customFormat="false" ht="18.75" hidden="false" customHeight="false" outlineLevel="0" collapsed="false">
      <c r="A38" s="0" t="s">
        <v>277</v>
      </c>
      <c r="C38" s="0" t="e">
        <f aca="false">B38/B37</f>
        <v>#DIV/0!</v>
      </c>
    </row>
    <row r="39" customFormat="false" ht="18.75" hidden="false" customHeight="false" outlineLevel="0" collapsed="false">
      <c r="A39" s="0" t="s">
        <v>278</v>
      </c>
      <c r="C39" s="0" t="e">
        <f aca="false">B39/B38</f>
        <v>#DIV/0!</v>
      </c>
    </row>
    <row r="40" customFormat="false" ht="18.75" hidden="false" customHeight="false" outlineLevel="0" collapsed="false">
      <c r="A40" s="0" t="s">
        <v>279</v>
      </c>
      <c r="C40" s="0" t="e">
        <f aca="false">B40/B39</f>
        <v>#DIV/0!</v>
      </c>
    </row>
    <row r="41" customFormat="false" ht="18.75" hidden="false" customHeight="false" outlineLevel="0" collapsed="false">
      <c r="A41" s="0" t="s">
        <v>280</v>
      </c>
      <c r="C41" s="0" t="e">
        <f aca="false">B41/B40</f>
        <v>#DIV/0!</v>
      </c>
    </row>
    <row r="42" customFormat="false" ht="18.75" hidden="false" customHeight="false" outlineLevel="0" collapsed="false">
      <c r="A42" s="0" t="s">
        <v>281</v>
      </c>
      <c r="C42" s="0" t="e">
        <f aca="false">B42/B41</f>
        <v>#DIV/0!</v>
      </c>
    </row>
    <row r="43" customFormat="false" ht="18.75" hidden="false" customHeight="false" outlineLevel="0" collapsed="false">
      <c r="A43" s="0" t="s">
        <v>282</v>
      </c>
      <c r="C43" s="0" t="e">
        <f aca="false">B43/B42</f>
        <v>#DIV/0!</v>
      </c>
    </row>
    <row r="44" customFormat="false" ht="18.75" hidden="false" customHeight="false" outlineLevel="0" collapsed="false">
      <c r="A44" s="0" t="s">
        <v>283</v>
      </c>
      <c r="C44" s="0" t="e">
        <f aca="false">B44/B43</f>
        <v>#DIV/0!</v>
      </c>
    </row>
    <row r="45" customFormat="false" ht="18.75" hidden="false" customHeight="false" outlineLevel="0" collapsed="false">
      <c r="A45" s="0" t="s">
        <v>284</v>
      </c>
      <c r="C45" s="0" t="e">
        <f aca="false">B45/B44</f>
        <v>#DIV/0!</v>
      </c>
    </row>
    <row r="46" customFormat="false" ht="18.75" hidden="false" customHeight="false" outlineLevel="0" collapsed="false">
      <c r="A46" s="0" t="s">
        <v>285</v>
      </c>
      <c r="C46" s="0" t="e">
        <f aca="false">B46/B45</f>
        <v>#DIV/0!</v>
      </c>
    </row>
    <row r="47" customFormat="false" ht="18.75" hidden="false" customHeight="false" outlineLevel="0" collapsed="false">
      <c r="A47" s="0" t="s">
        <v>286</v>
      </c>
      <c r="C47" s="0" t="e">
        <f aca="false">B47/B46</f>
        <v>#DIV/0!</v>
      </c>
    </row>
    <row r="48" customFormat="false" ht="18.75" hidden="false" customHeight="false" outlineLevel="0" collapsed="false">
      <c r="A48" s="0" t="s">
        <v>287</v>
      </c>
      <c r="C48" s="0" t="e">
        <f aca="false">B48/B47</f>
        <v>#DIV/0!</v>
      </c>
    </row>
    <row r="49" customFormat="false" ht="18.75" hidden="false" customHeight="false" outlineLevel="0" collapsed="false">
      <c r="A49" s="0" t="s">
        <v>288</v>
      </c>
      <c r="C49" s="0" t="e">
        <f aca="false">B49/B48</f>
        <v>#DIV/0!</v>
      </c>
    </row>
    <row r="50" customFormat="false" ht="18.75" hidden="false" customHeight="false" outlineLevel="0" collapsed="false">
      <c r="A50" s="0" t="s">
        <v>289</v>
      </c>
      <c r="C50" s="0" t="e">
        <f aca="false">B50/B49</f>
        <v>#DIV/0!</v>
      </c>
    </row>
    <row r="51" customFormat="false" ht="18.75" hidden="false" customHeight="false" outlineLevel="0" collapsed="false">
      <c r="A51" s="0" t="s">
        <v>290</v>
      </c>
      <c r="C51" s="0" t="e">
        <f aca="false">B51/B50</f>
        <v>#DIV/0!</v>
      </c>
    </row>
    <row r="52" customFormat="false" ht="18.75" hidden="false" customHeight="false" outlineLevel="0" collapsed="false">
      <c r="A52" s="0" t="s">
        <v>291</v>
      </c>
      <c r="C52" s="0" t="e">
        <f aca="false">B52/B51</f>
        <v>#DIV/0!</v>
      </c>
    </row>
    <row r="53" customFormat="false" ht="18.75" hidden="false" customHeight="false" outlineLevel="0" collapsed="false">
      <c r="A53" s="0" t="s">
        <v>292</v>
      </c>
      <c r="C53" s="0" t="e">
        <f aca="false">B53/B52</f>
        <v>#DIV/0!</v>
      </c>
    </row>
    <row r="54" customFormat="false" ht="18.75" hidden="false" customHeight="false" outlineLevel="0" collapsed="false">
      <c r="A54" s="0" t="s">
        <v>293</v>
      </c>
      <c r="C54" s="0" t="e">
        <f aca="false">B54/B53</f>
        <v>#DIV/0!</v>
      </c>
    </row>
    <row r="55" customFormat="false" ht="18.75" hidden="false" customHeight="false" outlineLevel="0" collapsed="false">
      <c r="A55" s="0" t="s">
        <v>294</v>
      </c>
      <c r="C55" s="0" t="e">
        <f aca="false">B55/B54</f>
        <v>#DIV/0!</v>
      </c>
    </row>
    <row r="56" customFormat="false" ht="18.75" hidden="false" customHeight="false" outlineLevel="0" collapsed="false">
      <c r="A56" s="0" t="s">
        <v>295</v>
      </c>
      <c r="C56" s="0" t="e">
        <f aca="false">B56/B55</f>
        <v>#DIV/0!</v>
      </c>
    </row>
    <row r="57" customFormat="false" ht="18.75" hidden="false" customHeight="false" outlineLevel="0" collapsed="false">
      <c r="A57" s="0" t="s">
        <v>296</v>
      </c>
      <c r="C57" s="0" t="e">
        <f aca="false">B57/B56</f>
        <v>#DIV/0!</v>
      </c>
    </row>
    <row r="58" customFormat="false" ht="18.75" hidden="false" customHeight="false" outlineLevel="0" collapsed="false">
      <c r="A58" s="0" t="s">
        <v>297</v>
      </c>
      <c r="C58" s="0" t="e">
        <f aca="false">B58/B57</f>
        <v>#DIV/0!</v>
      </c>
    </row>
    <row r="59" customFormat="false" ht="18.75" hidden="false" customHeight="false" outlineLevel="0" collapsed="false">
      <c r="A59" s="0" t="s">
        <v>298</v>
      </c>
      <c r="C59" s="0" t="e">
        <f aca="false">B59/B58</f>
        <v>#DIV/0!</v>
      </c>
    </row>
    <row r="60" customFormat="false" ht="18.75" hidden="false" customHeight="false" outlineLevel="0" collapsed="false">
      <c r="A60" s="0" t="s">
        <v>299</v>
      </c>
      <c r="C60" s="0" t="e">
        <f aca="false">B60/B59</f>
        <v>#DIV/0!</v>
      </c>
    </row>
    <row r="61" customFormat="false" ht="18.75" hidden="false" customHeight="false" outlineLevel="0" collapsed="false">
      <c r="A61" s="0" t="s">
        <v>300</v>
      </c>
      <c r="C61" s="0" t="e">
        <f aca="false">B61/B60</f>
        <v>#DIV/0!</v>
      </c>
    </row>
    <row r="62" customFormat="false" ht="18.75" hidden="false" customHeight="false" outlineLevel="0" collapsed="false">
      <c r="A62" s="0" t="s">
        <v>301</v>
      </c>
      <c r="C62" s="0" t="e">
        <f aca="false">B62/B61</f>
        <v>#DIV/0!</v>
      </c>
    </row>
    <row r="63" customFormat="false" ht="18.75" hidden="false" customHeight="false" outlineLevel="0" collapsed="false">
      <c r="A63" s="0" t="s">
        <v>302</v>
      </c>
      <c r="C63" s="0" t="e">
        <f aca="false">B63/B62</f>
        <v>#DIV/0!</v>
      </c>
    </row>
    <row r="64" customFormat="false" ht="18.75" hidden="false" customHeight="false" outlineLevel="0" collapsed="false">
      <c r="A64" s="0" t="s">
        <v>303</v>
      </c>
      <c r="C64" s="0" t="e">
        <f aca="false">B64/B63</f>
        <v>#DIV/0!</v>
      </c>
    </row>
    <row r="65" customFormat="false" ht="18.75" hidden="false" customHeight="false" outlineLevel="0" collapsed="false">
      <c r="A65" s="0" t="s">
        <v>304</v>
      </c>
      <c r="C65" s="0" t="e">
        <f aca="false">B65/B64</f>
        <v>#DIV/0!</v>
      </c>
    </row>
    <row r="66" customFormat="false" ht="18.75" hidden="false" customHeight="false" outlineLevel="0" collapsed="false">
      <c r="A66" s="0" t="s">
        <v>305</v>
      </c>
      <c r="C66" s="0" t="e">
        <f aca="false">B66/B65</f>
        <v>#DIV/0!</v>
      </c>
    </row>
    <row r="67" customFormat="false" ht="18.75" hidden="false" customHeight="false" outlineLevel="0" collapsed="false">
      <c r="A67" s="0" t="s">
        <v>306</v>
      </c>
      <c r="C67" s="0" t="e">
        <f aca="false">B67/B66</f>
        <v>#DIV/0!</v>
      </c>
    </row>
    <row r="68" customFormat="false" ht="18.75" hidden="false" customHeight="false" outlineLevel="0" collapsed="false">
      <c r="A68" s="0" t="s">
        <v>307</v>
      </c>
      <c r="C68" s="0" t="e">
        <f aca="false">B68/B67</f>
        <v>#DIV/0!</v>
      </c>
    </row>
    <row r="69" customFormat="false" ht="18.75" hidden="false" customHeight="false" outlineLevel="0" collapsed="false">
      <c r="A69" s="0" t="s">
        <v>308</v>
      </c>
      <c r="C69" s="0" t="e">
        <f aca="false">B69/B68</f>
        <v>#DIV/0!</v>
      </c>
    </row>
    <row r="70" customFormat="false" ht="18.75" hidden="false" customHeight="false" outlineLevel="0" collapsed="false">
      <c r="A70" s="0" t="s">
        <v>309</v>
      </c>
      <c r="C70" s="0" t="e">
        <f aca="false">B70/B69</f>
        <v>#DIV/0!</v>
      </c>
    </row>
    <row r="71" customFormat="false" ht="18.75" hidden="false" customHeight="false" outlineLevel="0" collapsed="false">
      <c r="A71" s="0" t="s">
        <v>310</v>
      </c>
      <c r="C71" s="0" t="e">
        <f aca="false">B71/B70</f>
        <v>#DIV/0!</v>
      </c>
    </row>
    <row r="72" customFormat="false" ht="18.75" hidden="false" customHeight="false" outlineLevel="0" collapsed="false">
      <c r="A72" s="0" t="s">
        <v>311</v>
      </c>
      <c r="C72" s="0" t="e">
        <f aca="false">B72/B71</f>
        <v>#DIV/0!</v>
      </c>
    </row>
    <row r="73" customFormat="false" ht="18.75" hidden="false" customHeight="false" outlineLevel="0" collapsed="false">
      <c r="A73" s="0" t="s">
        <v>312</v>
      </c>
      <c r="C73" s="0" t="e">
        <f aca="false">B73/B72</f>
        <v>#DIV/0!</v>
      </c>
    </row>
    <row r="74" customFormat="false" ht="18.75" hidden="false" customHeight="false" outlineLevel="0" collapsed="false">
      <c r="A74" s="0" t="s">
        <v>313</v>
      </c>
      <c r="C74" s="0" t="e">
        <f aca="false">B74/B73</f>
        <v>#DIV/0!</v>
      </c>
    </row>
    <row r="75" customFormat="false" ht="18.75" hidden="false" customHeight="false" outlineLevel="0" collapsed="false">
      <c r="A75" s="0" t="s">
        <v>314</v>
      </c>
      <c r="C75" s="0" t="e">
        <f aca="false">B75/B74</f>
        <v>#DIV/0!</v>
      </c>
    </row>
    <row r="76" customFormat="false" ht="18.75" hidden="false" customHeight="false" outlineLevel="0" collapsed="false">
      <c r="A76" s="0" t="s">
        <v>315</v>
      </c>
      <c r="C76" s="0" t="e">
        <f aca="false">B76/B75</f>
        <v>#DIV/0!</v>
      </c>
    </row>
    <row r="77" customFormat="false" ht="18.75" hidden="false" customHeight="false" outlineLevel="0" collapsed="false">
      <c r="A77" s="0" t="s">
        <v>316</v>
      </c>
      <c r="B77" s="0" t="n">
        <v>4613</v>
      </c>
      <c r="C77" s="0" t="e">
        <f aca="false">B77/B76</f>
        <v>#DIV/0!</v>
      </c>
    </row>
    <row r="78" customFormat="false" ht="18.75" hidden="false" customHeight="false" outlineLevel="0" collapsed="false">
      <c r="A78" s="0" t="s">
        <v>317</v>
      </c>
      <c r="B78" s="0" t="n">
        <v>4633</v>
      </c>
      <c r="C78" s="0" t="n">
        <f aca="false">B78/B77</f>
        <v>1.00433557337958</v>
      </c>
    </row>
    <row r="79" customFormat="false" ht="18.75" hidden="false" customHeight="false" outlineLevel="0" collapsed="false">
      <c r="A79" s="0" t="s">
        <v>318</v>
      </c>
      <c r="B79" s="0" t="n">
        <v>4653</v>
      </c>
      <c r="C79" s="0" t="n">
        <f aca="false">B79/B78</f>
        <v>1.00431685732787</v>
      </c>
    </row>
    <row r="80" customFormat="false" ht="18.75" hidden="false" customHeight="false" outlineLevel="0" collapsed="false">
      <c r="A80" s="0" t="s">
        <v>319</v>
      </c>
      <c r="B80" s="0" t="n">
        <v>4672</v>
      </c>
      <c r="C80" s="0" t="n">
        <f aca="false">B80/B79</f>
        <v>1.00408338706211</v>
      </c>
    </row>
    <row r="81" customFormat="false" ht="18.75" hidden="false" customHeight="false" outlineLevel="0" collapsed="false">
      <c r="A81" s="0" t="s">
        <v>320</v>
      </c>
      <c r="B81" s="0" t="n">
        <v>4692</v>
      </c>
      <c r="C81" s="0" t="n">
        <f aca="false">B81/B80</f>
        <v>1.00428082191781</v>
      </c>
    </row>
    <row r="82" customFormat="false" ht="18.75" hidden="false" customHeight="false" outlineLevel="0" collapsed="false">
      <c r="A82" s="0" t="s">
        <v>321</v>
      </c>
      <c r="B82" s="0" t="n">
        <v>4712</v>
      </c>
      <c r="C82" s="0" t="n">
        <f aca="false">B82/B81</f>
        <v>1.00426257459506</v>
      </c>
    </row>
    <row r="83" customFormat="false" ht="18.75" hidden="false" customHeight="false" outlineLevel="0" collapsed="false">
      <c r="A83" s="0" t="s">
        <v>322</v>
      </c>
      <c r="B83" s="0" t="n">
        <v>4732</v>
      </c>
      <c r="C83" s="0" t="n">
        <f aca="false">B83/B82</f>
        <v>1.00424448217317</v>
      </c>
    </row>
    <row r="84" customFormat="false" ht="18.75" hidden="false" customHeight="false" outlineLevel="0" collapsed="false">
      <c r="A84" s="0" t="s">
        <v>323</v>
      </c>
      <c r="B84" s="0" t="n">
        <v>4752</v>
      </c>
      <c r="C84" s="0" t="n">
        <f aca="false">B84/B83</f>
        <v>1.00422654268808</v>
      </c>
    </row>
    <row r="85" customFormat="false" ht="18.75" hidden="false" customHeight="false" outlineLevel="0" collapsed="false">
      <c r="A85" s="0" t="s">
        <v>324</v>
      </c>
      <c r="B85" s="0" t="n">
        <v>4771</v>
      </c>
      <c r="C85" s="0" t="n">
        <f aca="false">B85/B84</f>
        <v>1.00399831649832</v>
      </c>
    </row>
    <row r="86" customFormat="false" ht="18.75" hidden="false" customHeight="false" outlineLevel="0" collapsed="false">
      <c r="A86" s="0" t="s">
        <v>325</v>
      </c>
      <c r="B86" s="0" t="n">
        <v>4791</v>
      </c>
      <c r="C86" s="0" t="n">
        <f aca="false">B86/B85</f>
        <v>1.00419199329281</v>
      </c>
    </row>
    <row r="87" customFormat="false" ht="18.75" hidden="false" customHeight="false" outlineLevel="0" collapsed="false">
      <c r="A87" s="0" t="s">
        <v>326</v>
      </c>
      <c r="B87" s="0" t="n">
        <v>4811</v>
      </c>
      <c r="C87" s="0" t="n">
        <f aca="false">B87/B86</f>
        <v>1.00417449384262</v>
      </c>
    </row>
    <row r="88" customFormat="false" ht="18.75" hidden="false" customHeight="false" outlineLevel="0" collapsed="false">
      <c r="A88" s="0" t="s">
        <v>327</v>
      </c>
      <c r="B88" s="0" t="n">
        <v>4831</v>
      </c>
      <c r="C88" s="0" t="n">
        <f aca="false">B88/B87</f>
        <v>1.00415713988776</v>
      </c>
    </row>
    <row r="89" customFormat="false" ht="18.75" hidden="false" customHeight="false" outlineLevel="0" collapsed="false">
      <c r="A89" s="0" t="s">
        <v>328</v>
      </c>
      <c r="B89" s="0" t="n">
        <v>4851</v>
      </c>
      <c r="C89" s="0" t="n">
        <f aca="false">B89/B88</f>
        <v>1.0041399296212</v>
      </c>
    </row>
    <row r="90" customFormat="false" ht="18.75" hidden="false" customHeight="false" outlineLevel="0" collapsed="false">
      <c r="A90" s="0" t="s">
        <v>329</v>
      </c>
      <c r="B90" s="0" t="n">
        <v>4870</v>
      </c>
      <c r="C90" s="0" t="n">
        <f aca="false">B90/B89</f>
        <v>1.00391671820243</v>
      </c>
    </row>
    <row r="91" customFormat="false" ht="18.75" hidden="false" customHeight="false" outlineLevel="0" collapsed="false">
      <c r="A91" s="0" t="s">
        <v>330</v>
      </c>
      <c r="B91" s="0" t="n">
        <v>4890</v>
      </c>
      <c r="C91" s="0" t="n">
        <f aca="false">B91/B90</f>
        <v>1.0041067761807</v>
      </c>
    </row>
    <row r="92" customFormat="false" ht="18.75" hidden="false" customHeight="false" outlineLevel="0" collapsed="false">
      <c r="A92" s="0" t="s">
        <v>331</v>
      </c>
      <c r="B92" s="0" t="n">
        <v>4910</v>
      </c>
      <c r="C92" s="0" t="n">
        <f aca="false">B92/B91</f>
        <v>1.0040899795501</v>
      </c>
    </row>
    <row r="93" customFormat="false" ht="18.75" hidden="false" customHeight="false" outlineLevel="0" collapsed="false">
      <c r="A93" s="0" t="s">
        <v>332</v>
      </c>
      <c r="C93" s="0" t="n">
        <f aca="false">B93/B92</f>
        <v>0</v>
      </c>
    </row>
    <row r="94" customFormat="false" ht="18.75" hidden="false" customHeight="false" outlineLevel="0" collapsed="false">
      <c r="A94" s="0" t="s">
        <v>333</v>
      </c>
      <c r="C94" s="0" t="e">
        <f aca="false">B94/B93</f>
        <v>#DIV/0!</v>
      </c>
    </row>
    <row r="95" customFormat="false" ht="18.75" hidden="false" customHeight="false" outlineLevel="0" collapsed="false">
      <c r="A95" s="0" t="s">
        <v>334</v>
      </c>
      <c r="C95" s="0" t="e">
        <f aca="false">B95/B94</f>
        <v>#DIV/0!</v>
      </c>
    </row>
    <row r="96" customFormat="false" ht="18.75" hidden="false" customHeight="false" outlineLevel="0" collapsed="false">
      <c r="A96" s="0" t="s">
        <v>335</v>
      </c>
      <c r="C96" s="0" t="e">
        <f aca="false">B96/B95</f>
        <v>#DIV/0!</v>
      </c>
    </row>
    <row r="97" customFormat="false" ht="18.75" hidden="false" customHeight="false" outlineLevel="0" collapsed="false">
      <c r="A97" s="0" t="s">
        <v>336</v>
      </c>
      <c r="C97" s="0" t="e">
        <f aca="false">B97/B96</f>
        <v>#DIV/0!</v>
      </c>
    </row>
    <row r="98" customFormat="false" ht="18.75" hidden="false" customHeight="false" outlineLevel="0" collapsed="false">
      <c r="A98" s="0" t="s">
        <v>337</v>
      </c>
      <c r="C98" s="0" t="e">
        <f aca="false">B98/B97</f>
        <v>#DIV/0!</v>
      </c>
    </row>
    <row r="99" customFormat="false" ht="18.75" hidden="false" customHeight="false" outlineLevel="0" collapsed="false">
      <c r="A99" s="0" t="s">
        <v>338</v>
      </c>
      <c r="C99" s="0" t="e">
        <f aca="false">B99/B98</f>
        <v>#DIV/0!</v>
      </c>
    </row>
    <row r="100" customFormat="false" ht="18.75" hidden="false" customHeight="false" outlineLevel="0" collapsed="false">
      <c r="A100" s="0" t="s">
        <v>339</v>
      </c>
      <c r="C100" s="0" t="e">
        <f aca="false">B100/B99</f>
        <v>#DIV/0!</v>
      </c>
    </row>
    <row r="101" customFormat="false" ht="18.75" hidden="false" customHeight="false" outlineLevel="0" collapsed="false">
      <c r="A101" s="0" t="s">
        <v>340</v>
      </c>
      <c r="C101" s="0" t="e">
        <f aca="false">B101/B100</f>
        <v>#DIV/0!</v>
      </c>
    </row>
    <row r="102" customFormat="false" ht="18.75" hidden="false" customHeight="false" outlineLevel="0" collapsed="false">
      <c r="A102" s="0" t="s">
        <v>341</v>
      </c>
      <c r="C102" s="0" t="e">
        <f aca="false">B102/B101</f>
        <v>#DIV/0!</v>
      </c>
    </row>
    <row r="103" customFormat="false" ht="18.75" hidden="false" customHeight="false" outlineLevel="0" collapsed="false">
      <c r="A103" s="0" t="s">
        <v>342</v>
      </c>
      <c r="C103" s="0" t="e">
        <f aca="false">B103/B102</f>
        <v>#DIV/0!</v>
      </c>
    </row>
    <row r="104" customFormat="false" ht="18.75" hidden="false" customHeight="false" outlineLevel="0" collapsed="false">
      <c r="A104" s="0" t="s">
        <v>343</v>
      </c>
      <c r="C104" s="0" t="e">
        <f aca="false">B104/B103</f>
        <v>#DIV/0!</v>
      </c>
    </row>
    <row r="105" customFormat="false" ht="18.75" hidden="false" customHeight="false" outlineLevel="0" collapsed="false">
      <c r="A105" s="0" t="s">
        <v>344</v>
      </c>
      <c r="C105" s="0" t="e">
        <f aca="false">B105/B104</f>
        <v>#DIV/0!</v>
      </c>
    </row>
    <row r="106" customFormat="false" ht="18.75" hidden="false" customHeight="false" outlineLevel="0" collapsed="false">
      <c r="A106" s="0" t="s">
        <v>345</v>
      </c>
      <c r="C106" s="0" t="e">
        <f aca="false">B106/B105</f>
        <v>#DIV/0!</v>
      </c>
    </row>
    <row r="107" customFormat="false" ht="18.75" hidden="false" customHeight="false" outlineLevel="0" collapsed="false">
      <c r="A107" s="0" t="s">
        <v>346</v>
      </c>
      <c r="C107" s="0" t="e">
        <f aca="false">B107/B106</f>
        <v>#DIV/0!</v>
      </c>
    </row>
    <row r="108" customFormat="false" ht="18.75" hidden="false" customHeight="false" outlineLevel="0" collapsed="false">
      <c r="A108" s="0" t="s">
        <v>347</v>
      </c>
      <c r="C108" s="0" t="e">
        <f aca="false">B108/B107</f>
        <v>#DIV/0!</v>
      </c>
    </row>
    <row r="109" customFormat="false" ht="18.75" hidden="false" customHeight="false" outlineLevel="0" collapsed="false">
      <c r="A109" s="0" t="s">
        <v>348</v>
      </c>
      <c r="C109" s="0" t="e">
        <f aca="false">B109/B108</f>
        <v>#DIV/0!</v>
      </c>
    </row>
    <row r="110" customFormat="false" ht="18.75" hidden="false" customHeight="false" outlineLevel="0" collapsed="false">
      <c r="A110" s="0" t="s">
        <v>349</v>
      </c>
      <c r="C110" s="0" t="e">
        <f aca="false">B110/B109</f>
        <v>#DIV/0!</v>
      </c>
    </row>
    <row r="111" customFormat="false" ht="18.75" hidden="false" customHeight="false" outlineLevel="0" collapsed="false">
      <c r="A111" s="0" t="s">
        <v>350</v>
      </c>
      <c r="C111" s="0" t="e">
        <f aca="false">B111/B110</f>
        <v>#DIV/0!</v>
      </c>
    </row>
    <row r="112" customFormat="false" ht="18.75" hidden="false" customHeight="false" outlineLevel="0" collapsed="false">
      <c r="A112" s="0" t="s">
        <v>351</v>
      </c>
      <c r="C112" s="0" t="e">
        <f aca="false">B112/B111</f>
        <v>#DIV/0!</v>
      </c>
    </row>
    <row r="113" customFormat="false" ht="18.75" hidden="false" customHeight="false" outlineLevel="0" collapsed="false">
      <c r="A113" s="0" t="s">
        <v>352</v>
      </c>
      <c r="C113" s="0" t="e">
        <f aca="false">B113/B112</f>
        <v>#DIV/0!</v>
      </c>
    </row>
    <row r="114" customFormat="false" ht="18.75" hidden="false" customHeight="false" outlineLevel="0" collapsed="false">
      <c r="A114" s="0" t="s">
        <v>353</v>
      </c>
      <c r="C114" s="0" t="e">
        <f aca="false">B114/B113</f>
        <v>#DIV/0!</v>
      </c>
    </row>
    <row r="115" customFormat="false" ht="18.75" hidden="false" customHeight="false" outlineLevel="0" collapsed="false">
      <c r="A115" s="0" t="s">
        <v>354</v>
      </c>
      <c r="C115" s="0" t="e">
        <f aca="false">B115/B114</f>
        <v>#DIV/0!</v>
      </c>
    </row>
    <row r="116" customFormat="false" ht="18.75" hidden="false" customHeight="false" outlineLevel="0" collapsed="false">
      <c r="A116" s="0" t="s">
        <v>355</v>
      </c>
      <c r="C116" s="0" t="e">
        <f aca="false">B116/B115</f>
        <v>#DIV/0!</v>
      </c>
    </row>
    <row r="117" customFormat="false" ht="18.75" hidden="false" customHeight="false" outlineLevel="0" collapsed="false">
      <c r="A117" s="0" t="s">
        <v>356</v>
      </c>
      <c r="C117" s="0" t="e">
        <f aca="false">B117/B116</f>
        <v>#DIV/0!</v>
      </c>
    </row>
    <row r="118" customFormat="false" ht="18.75" hidden="false" customHeight="false" outlineLevel="0" collapsed="false">
      <c r="A118" s="0" t="s">
        <v>357</v>
      </c>
      <c r="C118" s="0" t="e">
        <f aca="false">B118/B117</f>
        <v>#DIV/0!</v>
      </c>
    </row>
    <row r="119" customFormat="false" ht="18.75" hidden="false" customHeight="false" outlineLevel="0" collapsed="false">
      <c r="A119" s="0" t="s">
        <v>358</v>
      </c>
      <c r="C119" s="0" t="e">
        <f aca="false">B119/B118</f>
        <v>#DIV/0!</v>
      </c>
    </row>
    <row r="120" customFormat="false" ht="18.75" hidden="false" customHeight="false" outlineLevel="0" collapsed="false">
      <c r="A120" s="0" t="s">
        <v>359</v>
      </c>
      <c r="C120" s="0" t="e">
        <f aca="false">B120/B119</f>
        <v>#DIV/0!</v>
      </c>
    </row>
    <row r="121" customFormat="false" ht="18.75" hidden="false" customHeight="false" outlineLevel="0" collapsed="false">
      <c r="A121" s="0" t="s">
        <v>360</v>
      </c>
      <c r="C121" s="0" t="e">
        <f aca="false">B121/B120</f>
        <v>#DIV/0!</v>
      </c>
    </row>
    <row r="122" customFormat="false" ht="18.75" hidden="false" customHeight="false" outlineLevel="0" collapsed="false">
      <c r="A122" s="0" t="s">
        <v>361</v>
      </c>
      <c r="C122" s="0" t="e">
        <f aca="false">B122/B121</f>
        <v>#DIV/0!</v>
      </c>
    </row>
    <row r="123" customFormat="false" ht="18.75" hidden="false" customHeight="false" outlineLevel="0" collapsed="false">
      <c r="A123" s="0" t="s">
        <v>362</v>
      </c>
      <c r="C123" s="0" t="e">
        <f aca="false">B123/B122</f>
        <v>#DIV/0!</v>
      </c>
    </row>
    <row r="124" customFormat="false" ht="18.75" hidden="false" customHeight="false" outlineLevel="0" collapsed="false">
      <c r="A124" s="0" t="s">
        <v>363</v>
      </c>
      <c r="C124" s="0" t="e">
        <f aca="false">B124/B123</f>
        <v>#DIV/0!</v>
      </c>
    </row>
    <row r="125" customFormat="false" ht="18.75" hidden="false" customHeight="false" outlineLevel="0" collapsed="false">
      <c r="A125" s="0" t="s">
        <v>364</v>
      </c>
      <c r="C125" s="0" t="e">
        <f aca="false">B125/B124</f>
        <v>#DIV/0!</v>
      </c>
    </row>
    <row r="126" customFormat="false" ht="18.75" hidden="false" customHeight="false" outlineLevel="0" collapsed="false">
      <c r="A126" s="0" t="s">
        <v>365</v>
      </c>
      <c r="C126" s="0" t="e">
        <f aca="false">B126/B125</f>
        <v>#DIV/0!</v>
      </c>
    </row>
    <row r="127" customFormat="false" ht="18.75" hidden="false" customHeight="false" outlineLevel="0" collapsed="false">
      <c r="A127" s="0" t="s">
        <v>366</v>
      </c>
      <c r="C127" s="0" t="e">
        <f aca="false">B127/B126</f>
        <v>#DIV/0!</v>
      </c>
    </row>
    <row r="128" customFormat="false" ht="18.75" hidden="false" customHeight="false" outlineLevel="0" collapsed="false">
      <c r="A128" s="0" t="s">
        <v>367</v>
      </c>
      <c r="C128" s="0" t="e">
        <f aca="false">B128/B127</f>
        <v>#DIV/0!</v>
      </c>
    </row>
    <row r="129" customFormat="false" ht="18.75" hidden="false" customHeight="false" outlineLevel="0" collapsed="false">
      <c r="A129" s="0" t="s">
        <v>368</v>
      </c>
      <c r="C129" s="0" t="e">
        <f aca="false">B129/B128</f>
        <v>#DIV/0!</v>
      </c>
    </row>
    <row r="130" customFormat="false" ht="18.75" hidden="false" customHeight="false" outlineLevel="0" collapsed="false">
      <c r="A130" s="0" t="s">
        <v>369</v>
      </c>
      <c r="C130" s="0" t="e">
        <f aca="false">B130/B129</f>
        <v>#DIV/0!</v>
      </c>
    </row>
    <row r="131" customFormat="false" ht="18.75" hidden="false" customHeight="false" outlineLevel="0" collapsed="false">
      <c r="A131" s="0" t="s">
        <v>370</v>
      </c>
      <c r="C131" s="0" t="e">
        <f aca="false">B131/B130</f>
        <v>#DIV/0!</v>
      </c>
    </row>
    <row r="132" customFormat="false" ht="18.75" hidden="false" customHeight="false" outlineLevel="0" collapsed="false">
      <c r="A132" s="0" t="s">
        <v>371</v>
      </c>
      <c r="C132" s="0" t="e">
        <f aca="false">B132/B131</f>
        <v>#DIV/0!</v>
      </c>
    </row>
    <row r="133" customFormat="false" ht="18.75" hidden="false" customHeight="false" outlineLevel="0" collapsed="false">
      <c r="A133" s="0" t="s">
        <v>372</v>
      </c>
      <c r="C133" s="0" t="e">
        <f aca="false">B133/B132</f>
        <v>#DIV/0!</v>
      </c>
    </row>
    <row r="134" customFormat="false" ht="18.75" hidden="false" customHeight="false" outlineLevel="0" collapsed="false">
      <c r="A134" s="0" t="s">
        <v>373</v>
      </c>
      <c r="C134" s="0" t="e">
        <f aca="false">B134/B133</f>
        <v>#DIV/0!</v>
      </c>
    </row>
    <row r="135" customFormat="false" ht="18.75" hidden="false" customHeight="false" outlineLevel="0" collapsed="false">
      <c r="A135" s="0" t="s">
        <v>374</v>
      </c>
      <c r="C135" s="0" t="e">
        <f aca="false">B135/B134</f>
        <v>#DIV/0!</v>
      </c>
    </row>
    <row r="136" customFormat="false" ht="18.75" hidden="false" customHeight="false" outlineLevel="0" collapsed="false">
      <c r="A136" s="0" t="s">
        <v>375</v>
      </c>
      <c r="C136" s="0" t="e">
        <f aca="false">B136/B135</f>
        <v>#DIV/0!</v>
      </c>
    </row>
    <row r="137" customFormat="false" ht="18.75" hidden="false" customHeight="false" outlineLevel="0" collapsed="false">
      <c r="A137" s="0" t="s">
        <v>376</v>
      </c>
      <c r="C137" s="0" t="e">
        <f aca="false">B137/B136</f>
        <v>#DIV/0!</v>
      </c>
    </row>
    <row r="138" customFormat="false" ht="18.75" hidden="false" customHeight="false" outlineLevel="0" collapsed="false">
      <c r="A138" s="0" t="s">
        <v>377</v>
      </c>
      <c r="C138" s="0" t="e">
        <f aca="false">B138/B137</f>
        <v>#DIV/0!</v>
      </c>
    </row>
    <row r="139" customFormat="false" ht="18.75" hidden="false" customHeight="false" outlineLevel="0" collapsed="false">
      <c r="A139" s="0" t="s">
        <v>378</v>
      </c>
      <c r="C139" s="0" t="e">
        <f aca="false">B139/B138</f>
        <v>#DIV/0!</v>
      </c>
    </row>
    <row r="140" customFormat="false" ht="18.75" hidden="false" customHeight="false" outlineLevel="0" collapsed="false">
      <c r="A140" s="0" t="s">
        <v>379</v>
      </c>
      <c r="C140" s="0" t="e">
        <f aca="false">B140/B139</f>
        <v>#DIV/0!</v>
      </c>
    </row>
    <row r="141" customFormat="false" ht="18.75" hidden="false" customHeight="false" outlineLevel="0" collapsed="false">
      <c r="A141" s="0" t="s">
        <v>380</v>
      </c>
      <c r="C141" s="0" t="e">
        <f aca="false">B141/B140</f>
        <v>#DIV/0!</v>
      </c>
    </row>
    <row r="142" customFormat="false" ht="18.75" hidden="false" customHeight="false" outlineLevel="0" collapsed="false">
      <c r="A142" s="0" t="s">
        <v>381</v>
      </c>
      <c r="C142" s="0" t="e">
        <f aca="false">B142/B141</f>
        <v>#DIV/0!</v>
      </c>
    </row>
    <row r="143" customFormat="false" ht="18.75" hidden="false" customHeight="false" outlineLevel="0" collapsed="false">
      <c r="A143" s="0" t="s">
        <v>382</v>
      </c>
      <c r="C143" s="0" t="e">
        <f aca="false">B143/B142</f>
        <v>#DIV/0!</v>
      </c>
    </row>
    <row r="144" customFormat="false" ht="18.75" hidden="false" customHeight="false" outlineLevel="0" collapsed="false">
      <c r="A144" s="0" t="s">
        <v>383</v>
      </c>
      <c r="C144" s="0" t="e">
        <f aca="false">B144/B143</f>
        <v>#DIV/0!</v>
      </c>
    </row>
    <row r="145" customFormat="false" ht="18.75" hidden="false" customHeight="false" outlineLevel="0" collapsed="false">
      <c r="A145" s="0" t="s">
        <v>384</v>
      </c>
      <c r="C145" s="0" t="e">
        <f aca="false">B145/B144</f>
        <v>#DIV/0!</v>
      </c>
    </row>
    <row r="146" customFormat="false" ht="18.75" hidden="false" customHeight="false" outlineLevel="0" collapsed="false">
      <c r="A146" s="0" t="s">
        <v>385</v>
      </c>
      <c r="C146" s="0" t="e">
        <f aca="false">B146/B145</f>
        <v>#DIV/0!</v>
      </c>
    </row>
    <row r="147" customFormat="false" ht="18.75" hidden="false" customHeight="false" outlineLevel="0" collapsed="false">
      <c r="A147" s="0" t="s">
        <v>386</v>
      </c>
      <c r="C147" s="0" t="e">
        <f aca="false">B147/B146</f>
        <v>#DIV/0!</v>
      </c>
    </row>
    <row r="148" customFormat="false" ht="18.75" hidden="false" customHeight="false" outlineLevel="0" collapsed="false">
      <c r="A148" s="0" t="s">
        <v>387</v>
      </c>
      <c r="C148" s="0" t="e">
        <f aca="false">B148/B147</f>
        <v>#DIV/0!</v>
      </c>
    </row>
    <row r="149" customFormat="false" ht="18.75" hidden="false" customHeight="false" outlineLevel="0" collapsed="false">
      <c r="A149" s="0" t="s">
        <v>388</v>
      </c>
      <c r="C149" s="0" t="e">
        <f aca="false">B149/B148</f>
        <v>#DIV/0!</v>
      </c>
    </row>
    <row r="150" customFormat="false" ht="18.75" hidden="false" customHeight="false" outlineLevel="0" collapsed="false">
      <c r="A150" s="0" t="s">
        <v>389</v>
      </c>
      <c r="C150" s="0" t="e">
        <f aca="false">B150/B149</f>
        <v>#DIV/0!</v>
      </c>
    </row>
    <row r="151" customFormat="false" ht="18.75" hidden="false" customHeight="false" outlineLevel="0" collapsed="false">
      <c r="A151" s="0" t="s">
        <v>390</v>
      </c>
      <c r="C151" s="0" t="e">
        <f aca="false">B151/B150</f>
        <v>#DIV/0!</v>
      </c>
    </row>
    <row r="152" customFormat="false" ht="18.75" hidden="false" customHeight="false" outlineLevel="0" collapsed="false">
      <c r="A152" s="0" t="s">
        <v>391</v>
      </c>
      <c r="C152" s="0" t="e">
        <f aca="false">B152/B151</f>
        <v>#DIV/0!</v>
      </c>
    </row>
    <row r="153" customFormat="false" ht="18.75" hidden="false" customHeight="false" outlineLevel="0" collapsed="false">
      <c r="A153" s="0" t="s">
        <v>392</v>
      </c>
      <c r="C153" s="0" t="e">
        <f aca="false">B153/B152</f>
        <v>#DIV/0!</v>
      </c>
    </row>
    <row r="154" customFormat="false" ht="18.75" hidden="false" customHeight="false" outlineLevel="0" collapsed="false">
      <c r="A154" s="0" t="s">
        <v>393</v>
      </c>
      <c r="C154" s="0" t="e">
        <f aca="false">B154/B153</f>
        <v>#DIV/0!</v>
      </c>
    </row>
    <row r="155" customFormat="false" ht="18.75" hidden="false" customHeight="false" outlineLevel="0" collapsed="false">
      <c r="A155" s="0" t="s">
        <v>394</v>
      </c>
      <c r="C155" s="0" t="e">
        <f aca="false">B155/B154</f>
        <v>#DIV/0!</v>
      </c>
    </row>
    <row r="156" customFormat="false" ht="18.75" hidden="false" customHeight="false" outlineLevel="0" collapsed="false">
      <c r="A156" s="0" t="s">
        <v>395</v>
      </c>
      <c r="C156" s="0" t="e">
        <f aca="false">B156/B155</f>
        <v>#DIV/0!</v>
      </c>
    </row>
    <row r="157" customFormat="false" ht="18.75" hidden="false" customHeight="false" outlineLevel="0" collapsed="false">
      <c r="A157" s="0" t="s">
        <v>396</v>
      </c>
      <c r="C157" s="0" t="e">
        <f aca="false">B157/B156</f>
        <v>#DIV/0!</v>
      </c>
    </row>
    <row r="158" customFormat="false" ht="18.75" hidden="false" customHeight="false" outlineLevel="0" collapsed="false">
      <c r="A158" s="0" t="s">
        <v>397</v>
      </c>
      <c r="C158" s="0" t="e">
        <f aca="false">B158/B157</f>
        <v>#DIV/0!</v>
      </c>
    </row>
    <row r="159" customFormat="false" ht="18.75" hidden="false" customHeight="false" outlineLevel="0" collapsed="false">
      <c r="A159" s="0" t="s">
        <v>398</v>
      </c>
      <c r="C159" s="0" t="e">
        <f aca="false">B159/B158</f>
        <v>#DIV/0!</v>
      </c>
    </row>
    <row r="160" customFormat="false" ht="18.75" hidden="false" customHeight="false" outlineLevel="0" collapsed="false">
      <c r="A160" s="0" t="s">
        <v>399</v>
      </c>
      <c r="C160" s="0" t="e">
        <f aca="false">B160/B159</f>
        <v>#DIV/0!</v>
      </c>
    </row>
    <row r="161" customFormat="false" ht="18.75" hidden="false" customHeight="false" outlineLevel="0" collapsed="false">
      <c r="A161" s="0" t="s">
        <v>400</v>
      </c>
      <c r="C161" s="0" t="e">
        <f aca="false">B161/B160</f>
        <v>#DIV/0!</v>
      </c>
    </row>
    <row r="162" customFormat="false" ht="18.75" hidden="false" customHeight="false" outlineLevel="0" collapsed="false">
      <c r="A162" s="0" t="s">
        <v>401</v>
      </c>
      <c r="C162" s="0" t="e">
        <f aca="false">B162/B161</f>
        <v>#DIV/0!</v>
      </c>
    </row>
    <row r="163" customFormat="false" ht="18.75" hidden="false" customHeight="false" outlineLevel="0" collapsed="false">
      <c r="A163" s="0" t="s">
        <v>402</v>
      </c>
      <c r="C163" s="0" t="e">
        <f aca="false">B163/B162</f>
        <v>#DIV/0!</v>
      </c>
    </row>
    <row r="164" customFormat="false" ht="18.75" hidden="false" customHeight="false" outlineLevel="0" collapsed="false">
      <c r="A164" s="0" t="s">
        <v>403</v>
      </c>
      <c r="C164" s="0" t="e">
        <f aca="false">B164/B163</f>
        <v>#DIV/0!</v>
      </c>
    </row>
    <row r="165" customFormat="false" ht="18.75" hidden="false" customHeight="false" outlineLevel="0" collapsed="false">
      <c r="A165" s="0" t="s">
        <v>404</v>
      </c>
      <c r="C165" s="0" t="e">
        <f aca="false">B165/B164</f>
        <v>#DIV/0!</v>
      </c>
    </row>
    <row r="166" customFormat="false" ht="18.75" hidden="false" customHeight="false" outlineLevel="0" collapsed="false">
      <c r="A166" s="0" t="s">
        <v>405</v>
      </c>
      <c r="C166" s="0" t="e">
        <f aca="false">B166/B165</f>
        <v>#DIV/0!</v>
      </c>
    </row>
    <row r="167" customFormat="false" ht="18.75" hidden="false" customHeight="false" outlineLevel="0" collapsed="false">
      <c r="A167" s="0" t="s">
        <v>406</v>
      </c>
      <c r="C167" s="0" t="e">
        <f aca="false">B167/B166</f>
        <v>#DIV/0!</v>
      </c>
    </row>
    <row r="168" customFormat="false" ht="18.75" hidden="false" customHeight="false" outlineLevel="0" collapsed="false">
      <c r="A168" s="0" t="s">
        <v>407</v>
      </c>
      <c r="C168" s="0" t="e">
        <f aca="false">B168/B167</f>
        <v>#DIV/0!</v>
      </c>
    </row>
    <row r="169" customFormat="false" ht="18.75" hidden="false" customHeight="false" outlineLevel="0" collapsed="false">
      <c r="A169" s="0" t="s">
        <v>408</v>
      </c>
      <c r="C169" s="0" t="e">
        <f aca="false">B169/B168</f>
        <v>#DIV/0!</v>
      </c>
    </row>
    <row r="170" customFormat="false" ht="18.75" hidden="false" customHeight="false" outlineLevel="0" collapsed="false">
      <c r="A170" s="0" t="s">
        <v>409</v>
      </c>
      <c r="C170" s="0" t="e">
        <f aca="false">B170/B169</f>
        <v>#DIV/0!</v>
      </c>
    </row>
    <row r="171" customFormat="false" ht="18.75" hidden="false" customHeight="false" outlineLevel="0" collapsed="false">
      <c r="A171" s="0" t="s">
        <v>410</v>
      </c>
      <c r="C171" s="0" t="e">
        <f aca="false">B171/B170</f>
        <v>#DIV/0!</v>
      </c>
    </row>
    <row r="172" customFormat="false" ht="18.75" hidden="false" customHeight="false" outlineLevel="0" collapsed="false">
      <c r="A172" s="0" t="s">
        <v>411</v>
      </c>
      <c r="C172" s="0" t="e">
        <f aca="false">B172/B171</f>
        <v>#DIV/0!</v>
      </c>
    </row>
    <row r="173" customFormat="false" ht="18.75" hidden="false" customHeight="false" outlineLevel="0" collapsed="false">
      <c r="A173" s="0" t="s">
        <v>412</v>
      </c>
      <c r="C173" s="0" t="e">
        <f aca="false">B173/B172</f>
        <v>#DIV/0!</v>
      </c>
    </row>
    <row r="174" customFormat="false" ht="18.75" hidden="false" customHeight="false" outlineLevel="0" collapsed="false">
      <c r="A174" s="0" t="s">
        <v>413</v>
      </c>
      <c r="C174" s="0" t="e">
        <f aca="false">B174/B173</f>
        <v>#DIV/0!</v>
      </c>
    </row>
    <row r="175" customFormat="false" ht="18.75" hidden="false" customHeight="false" outlineLevel="0" collapsed="false">
      <c r="A175" s="0" t="s">
        <v>414</v>
      </c>
      <c r="C175" s="0" t="e">
        <f aca="false">B175/B174</f>
        <v>#DIV/0!</v>
      </c>
    </row>
    <row r="176" customFormat="false" ht="18.75" hidden="false" customHeight="false" outlineLevel="0" collapsed="false">
      <c r="A176" s="0" t="s">
        <v>415</v>
      </c>
      <c r="C176" s="0" t="e">
        <f aca="false">B176/B175</f>
        <v>#DIV/0!</v>
      </c>
    </row>
    <row r="177" customFormat="false" ht="18.75" hidden="false" customHeight="false" outlineLevel="0" collapsed="false">
      <c r="A177" s="0" t="s">
        <v>416</v>
      </c>
      <c r="C177" s="0" t="e">
        <f aca="false">B177/B176</f>
        <v>#DIV/0!</v>
      </c>
    </row>
    <row r="178" customFormat="false" ht="18.75" hidden="false" customHeight="false" outlineLevel="0" collapsed="false">
      <c r="A178" s="0" t="s">
        <v>417</v>
      </c>
      <c r="C178" s="0" t="e">
        <f aca="false">B178/B177</f>
        <v>#DIV/0!</v>
      </c>
    </row>
    <row r="179" customFormat="false" ht="18.75" hidden="false" customHeight="false" outlineLevel="0" collapsed="false">
      <c r="A179" s="0" t="s">
        <v>418</v>
      </c>
      <c r="C179" s="0" t="e">
        <f aca="false">B179/B178</f>
        <v>#DIV/0!</v>
      </c>
    </row>
    <row r="180" customFormat="false" ht="18.75" hidden="false" customHeight="false" outlineLevel="0" collapsed="false">
      <c r="A180" s="0" t="s">
        <v>419</v>
      </c>
      <c r="C180" s="0" t="e">
        <f aca="false">B180/B179</f>
        <v>#DIV/0!</v>
      </c>
    </row>
    <row r="181" customFormat="false" ht="18.75" hidden="false" customHeight="false" outlineLevel="0" collapsed="false">
      <c r="A181" s="0" t="s">
        <v>420</v>
      </c>
      <c r="C181" s="0" t="e">
        <f aca="false">B181/B180</f>
        <v>#DIV/0!</v>
      </c>
    </row>
    <row r="182" customFormat="false" ht="18.75" hidden="false" customHeight="false" outlineLevel="0" collapsed="false">
      <c r="A182" s="0" t="s">
        <v>421</v>
      </c>
      <c r="C182" s="0" t="e">
        <f aca="false">B182/B181</f>
        <v>#DIV/0!</v>
      </c>
    </row>
    <row r="183" customFormat="false" ht="18.75" hidden="false" customHeight="false" outlineLevel="0" collapsed="false">
      <c r="A183" s="0" t="s">
        <v>422</v>
      </c>
      <c r="C183" s="0" t="e">
        <f aca="false">B183/B182</f>
        <v>#DIV/0!</v>
      </c>
    </row>
    <row r="184" customFormat="false" ht="18.75" hidden="false" customHeight="false" outlineLevel="0" collapsed="false">
      <c r="A184" s="0" t="s">
        <v>423</v>
      </c>
      <c r="C184" s="0" t="e">
        <f aca="false">B184/B183</f>
        <v>#DIV/0!</v>
      </c>
    </row>
    <row r="185" customFormat="false" ht="18.75" hidden="false" customHeight="false" outlineLevel="0" collapsed="false">
      <c r="A185" s="0" t="s">
        <v>424</v>
      </c>
      <c r="C185" s="0" t="e">
        <f aca="false">B185/B184</f>
        <v>#DIV/0!</v>
      </c>
    </row>
    <row r="186" customFormat="false" ht="18.75" hidden="false" customHeight="false" outlineLevel="0" collapsed="false">
      <c r="A186" s="0" t="s">
        <v>425</v>
      </c>
      <c r="C186" s="0" t="e">
        <f aca="false">B186/B185</f>
        <v>#DIV/0!</v>
      </c>
    </row>
    <row r="187" customFormat="false" ht="18.75" hidden="false" customHeight="false" outlineLevel="0" collapsed="false">
      <c r="A187" s="0" t="s">
        <v>426</v>
      </c>
      <c r="C187" s="0" t="e">
        <f aca="false">B187/B186</f>
        <v>#DIV/0!</v>
      </c>
    </row>
    <row r="188" customFormat="false" ht="18.75" hidden="false" customHeight="false" outlineLevel="0" collapsed="false">
      <c r="A188" s="0" t="s">
        <v>427</v>
      </c>
      <c r="C188" s="0" t="e">
        <f aca="false">B188/B187</f>
        <v>#DIV/0!</v>
      </c>
    </row>
    <row r="189" customFormat="false" ht="18.75" hidden="false" customHeight="false" outlineLevel="0" collapsed="false">
      <c r="A189" s="0" t="s">
        <v>428</v>
      </c>
      <c r="C189" s="0" t="e">
        <f aca="false">B189/B188</f>
        <v>#DIV/0!</v>
      </c>
    </row>
    <row r="190" customFormat="false" ht="18.75" hidden="false" customHeight="false" outlineLevel="0" collapsed="false">
      <c r="A190" s="0" t="s">
        <v>429</v>
      </c>
      <c r="C190" s="0" t="e">
        <f aca="false">B190/B189</f>
        <v>#DIV/0!</v>
      </c>
    </row>
    <row r="191" customFormat="false" ht="18.75" hidden="false" customHeight="false" outlineLevel="0" collapsed="false">
      <c r="A191" s="0" t="s">
        <v>430</v>
      </c>
      <c r="C191" s="0" t="e">
        <f aca="false">B191/B190</f>
        <v>#DIV/0!</v>
      </c>
    </row>
    <row r="192" customFormat="false" ht="18.75" hidden="false" customHeight="false" outlineLevel="0" collapsed="false">
      <c r="A192" s="0" t="s">
        <v>431</v>
      </c>
      <c r="C192" s="0" t="e">
        <f aca="false">B192/B191</f>
        <v>#DIV/0!</v>
      </c>
    </row>
    <row r="193" customFormat="false" ht="18.75" hidden="false" customHeight="false" outlineLevel="0" collapsed="false">
      <c r="A193" s="0" t="s">
        <v>432</v>
      </c>
      <c r="C193" s="0" t="e">
        <f aca="false">B193/B192</f>
        <v>#DIV/0!</v>
      </c>
    </row>
    <row r="194" customFormat="false" ht="18.75" hidden="false" customHeight="false" outlineLevel="0" collapsed="false">
      <c r="A194" s="0" t="s">
        <v>433</v>
      </c>
      <c r="C194" s="0" t="e">
        <f aca="false">B194/B193</f>
        <v>#DIV/0!</v>
      </c>
    </row>
    <row r="195" customFormat="false" ht="18.75" hidden="false" customHeight="false" outlineLevel="0" collapsed="false">
      <c r="A195" s="0" t="s">
        <v>434</v>
      </c>
      <c r="C195" s="0" t="e">
        <f aca="false">B195/B194</f>
        <v>#DIV/0!</v>
      </c>
    </row>
    <row r="196" customFormat="false" ht="18.75" hidden="false" customHeight="false" outlineLevel="0" collapsed="false">
      <c r="A196" s="0" t="s">
        <v>435</v>
      </c>
      <c r="C196" s="0" t="e">
        <f aca="false">B196/B195</f>
        <v>#DIV/0!</v>
      </c>
    </row>
    <row r="197" customFormat="false" ht="18.75" hidden="false" customHeight="false" outlineLevel="0" collapsed="false">
      <c r="A197" s="0" t="s">
        <v>436</v>
      </c>
      <c r="C197" s="0" t="e">
        <f aca="false">B197/B196</f>
        <v>#DIV/0!</v>
      </c>
    </row>
    <row r="198" customFormat="false" ht="18.75" hidden="false" customHeight="false" outlineLevel="0" collapsed="false">
      <c r="A198" s="0" t="s">
        <v>437</v>
      </c>
      <c r="C198" s="0" t="e">
        <f aca="false">B198/B197</f>
        <v>#DIV/0!</v>
      </c>
    </row>
    <row r="199" customFormat="false" ht="18.75" hidden="false" customHeight="false" outlineLevel="0" collapsed="false">
      <c r="A199" s="0" t="s">
        <v>438</v>
      </c>
      <c r="C199" s="0" t="e">
        <f aca="false">B199/B198</f>
        <v>#DIV/0!</v>
      </c>
    </row>
    <row r="200" customFormat="false" ht="18.75" hidden="false" customHeight="false" outlineLevel="0" collapsed="false">
      <c r="A200" s="0" t="s">
        <v>439</v>
      </c>
      <c r="C200" s="0" t="e">
        <f aca="false">B200/B199</f>
        <v>#DIV/0!</v>
      </c>
    </row>
    <row r="201" customFormat="false" ht="18.75" hidden="false" customHeight="false" outlineLevel="0" collapsed="false">
      <c r="A201" s="0" t="s">
        <v>440</v>
      </c>
      <c r="C201" s="0" t="e">
        <f aca="false">B201/B200</f>
        <v>#DIV/0!</v>
      </c>
    </row>
    <row r="202" customFormat="false" ht="18.75" hidden="false" customHeight="false" outlineLevel="0" collapsed="false">
      <c r="A202" s="0" t="s">
        <v>441</v>
      </c>
      <c r="C202" s="0" t="e">
        <f aca="false">B202/B201</f>
        <v>#DIV/0!</v>
      </c>
    </row>
    <row r="203" customFormat="false" ht="18.75" hidden="false" customHeight="false" outlineLevel="0" collapsed="false">
      <c r="A203" s="0" t="s">
        <v>442</v>
      </c>
      <c r="C203" s="0" t="e">
        <f aca="false">B203/B202</f>
        <v>#DIV/0!</v>
      </c>
    </row>
    <row r="204" customFormat="false" ht="18.75" hidden="false" customHeight="false" outlineLevel="0" collapsed="false">
      <c r="A204" s="0" t="s">
        <v>443</v>
      </c>
      <c r="C204" s="0" t="e">
        <f aca="false">B204/B203</f>
        <v>#DIV/0!</v>
      </c>
    </row>
    <row r="205" customFormat="false" ht="18.75" hidden="false" customHeight="false" outlineLevel="0" collapsed="false">
      <c r="A205" s="0" t="s">
        <v>444</v>
      </c>
      <c r="C205" s="0" t="e">
        <f aca="false">B205/B204</f>
        <v>#DIV/0!</v>
      </c>
    </row>
    <row r="206" customFormat="false" ht="18.75" hidden="false" customHeight="false" outlineLevel="0" collapsed="false">
      <c r="A206" s="0" t="s">
        <v>445</v>
      </c>
      <c r="C206" s="0" t="e">
        <f aca="false">B206/B205</f>
        <v>#DIV/0!</v>
      </c>
    </row>
    <row r="207" customFormat="false" ht="18.75" hidden="false" customHeight="false" outlineLevel="0" collapsed="false">
      <c r="A207" s="0" t="s">
        <v>446</v>
      </c>
      <c r="C207" s="0" t="e">
        <f aca="false">B207/B206</f>
        <v>#DIV/0!</v>
      </c>
    </row>
    <row r="208" customFormat="false" ht="18.75" hidden="false" customHeight="false" outlineLevel="0" collapsed="false">
      <c r="A208" s="0" t="s">
        <v>447</v>
      </c>
      <c r="C208" s="0" t="e">
        <f aca="false">B208/B207</f>
        <v>#DIV/0!</v>
      </c>
    </row>
    <row r="209" customFormat="false" ht="18.75" hidden="false" customHeight="false" outlineLevel="0" collapsed="false">
      <c r="A209" s="0" t="s">
        <v>448</v>
      </c>
      <c r="C209" s="0" t="e">
        <f aca="false">B209/B208</f>
        <v>#DIV/0!</v>
      </c>
    </row>
    <row r="210" customFormat="false" ht="18.75" hidden="false" customHeight="false" outlineLevel="0" collapsed="false">
      <c r="A210" s="0" t="s">
        <v>449</v>
      </c>
      <c r="C210" s="0" t="e">
        <f aca="false">B210/B209</f>
        <v>#DIV/0!</v>
      </c>
    </row>
    <row r="211" customFormat="false" ht="18.75" hidden="false" customHeight="false" outlineLevel="0" collapsed="false">
      <c r="A211" s="0" t="s">
        <v>450</v>
      </c>
      <c r="C211" s="0" t="e">
        <f aca="false">B211/B210</f>
        <v>#DIV/0!</v>
      </c>
    </row>
    <row r="212" customFormat="false" ht="18.75" hidden="false" customHeight="false" outlineLevel="0" collapsed="false">
      <c r="A212" s="0" t="s">
        <v>451</v>
      </c>
      <c r="C212" s="0" t="e">
        <f aca="false">B212/B211</f>
        <v>#DIV/0!</v>
      </c>
    </row>
    <row r="213" customFormat="false" ht="18.75" hidden="false" customHeight="false" outlineLevel="0" collapsed="false">
      <c r="A213" s="0" t="s">
        <v>452</v>
      </c>
      <c r="C213" s="0" t="e">
        <f aca="false">B213/B212</f>
        <v>#DIV/0!</v>
      </c>
    </row>
    <row r="214" customFormat="false" ht="18.75" hidden="false" customHeight="false" outlineLevel="0" collapsed="false">
      <c r="A214" s="0" t="s">
        <v>453</v>
      </c>
      <c r="C214" s="0" t="e">
        <f aca="false">B214/B213</f>
        <v>#DIV/0!</v>
      </c>
    </row>
    <row r="215" customFormat="false" ht="18.75" hidden="false" customHeight="false" outlineLevel="0" collapsed="false">
      <c r="A215" s="0" t="s">
        <v>454</v>
      </c>
      <c r="C215" s="0" t="e">
        <f aca="false">B215/B214</f>
        <v>#DIV/0!</v>
      </c>
    </row>
    <row r="216" customFormat="false" ht="18.75" hidden="false" customHeight="false" outlineLevel="0" collapsed="false">
      <c r="A216" s="0" t="s">
        <v>455</v>
      </c>
      <c r="C216" s="0" t="e">
        <f aca="false">B216/B215</f>
        <v>#DIV/0!</v>
      </c>
    </row>
    <row r="217" customFormat="false" ht="18.75" hidden="false" customHeight="false" outlineLevel="0" collapsed="false">
      <c r="A217" s="0" t="s">
        <v>456</v>
      </c>
      <c r="C217" s="0" t="e">
        <f aca="false">B217/B216</f>
        <v>#DIV/0!</v>
      </c>
    </row>
    <row r="218" customFormat="false" ht="18.75" hidden="false" customHeight="false" outlineLevel="0" collapsed="false">
      <c r="A218" s="0" t="s">
        <v>457</v>
      </c>
      <c r="C218" s="0" t="e">
        <f aca="false">B218/B217</f>
        <v>#DIV/0!</v>
      </c>
    </row>
    <row r="219" customFormat="false" ht="18.75" hidden="false" customHeight="false" outlineLevel="0" collapsed="false">
      <c r="A219" s="0" t="s">
        <v>458</v>
      </c>
      <c r="C219" s="0" t="e">
        <f aca="false">B219/B218</f>
        <v>#DIV/0!</v>
      </c>
    </row>
    <row r="220" customFormat="false" ht="18.75" hidden="false" customHeight="false" outlineLevel="0" collapsed="false">
      <c r="A220" s="0" t="s">
        <v>459</v>
      </c>
      <c r="C220" s="0" t="e">
        <f aca="false">B220/B219</f>
        <v>#DIV/0!</v>
      </c>
    </row>
    <row r="221" customFormat="false" ht="18.75" hidden="false" customHeight="false" outlineLevel="0" collapsed="false">
      <c r="A221" s="0" t="s">
        <v>460</v>
      </c>
      <c r="C221" s="0" t="e">
        <f aca="false">B221/B220</f>
        <v>#DIV/0!</v>
      </c>
    </row>
    <row r="222" customFormat="false" ht="18.75" hidden="false" customHeight="false" outlineLevel="0" collapsed="false">
      <c r="A222" s="0" t="s">
        <v>461</v>
      </c>
      <c r="C222" s="0" t="e">
        <f aca="false">B222/B221</f>
        <v>#DIV/0!</v>
      </c>
    </row>
    <row r="223" customFormat="false" ht="18.75" hidden="false" customHeight="false" outlineLevel="0" collapsed="false">
      <c r="A223" s="0" t="s">
        <v>462</v>
      </c>
      <c r="C223" s="0" t="e">
        <f aca="false">B223/B222</f>
        <v>#DIV/0!</v>
      </c>
    </row>
    <row r="224" customFormat="false" ht="18.75" hidden="false" customHeight="false" outlineLevel="0" collapsed="false">
      <c r="A224" s="0" t="s">
        <v>463</v>
      </c>
      <c r="C224" s="0" t="e">
        <f aca="false">B224/B223</f>
        <v>#DIV/0!</v>
      </c>
    </row>
    <row r="225" customFormat="false" ht="18.75" hidden="false" customHeight="false" outlineLevel="0" collapsed="false">
      <c r="A225" s="0" t="s">
        <v>464</v>
      </c>
      <c r="C225" s="0" t="e">
        <f aca="false">B225/B224</f>
        <v>#DIV/0!</v>
      </c>
    </row>
    <row r="226" customFormat="false" ht="18.75" hidden="false" customHeight="false" outlineLevel="0" collapsed="false">
      <c r="A226" s="0" t="s">
        <v>465</v>
      </c>
      <c r="C226" s="0" t="e">
        <f aca="false">B226/B225</f>
        <v>#DIV/0!</v>
      </c>
    </row>
    <row r="227" customFormat="false" ht="18.75" hidden="false" customHeight="false" outlineLevel="0" collapsed="false">
      <c r="A227" s="0" t="s">
        <v>466</v>
      </c>
      <c r="C227" s="0" t="e">
        <f aca="false">B227/B226</f>
        <v>#DIV/0!</v>
      </c>
    </row>
    <row r="228" customFormat="false" ht="18.75" hidden="false" customHeight="false" outlineLevel="0" collapsed="false">
      <c r="A228" s="0" t="s">
        <v>467</v>
      </c>
      <c r="C228" s="0" t="e">
        <f aca="false">B228/B227</f>
        <v>#DIV/0!</v>
      </c>
    </row>
    <row r="229" customFormat="false" ht="18.75" hidden="false" customHeight="false" outlineLevel="0" collapsed="false">
      <c r="A229" s="0" t="s">
        <v>468</v>
      </c>
      <c r="C229" s="0" t="e">
        <f aca="false">B229/B228</f>
        <v>#DIV/0!</v>
      </c>
    </row>
    <row r="230" customFormat="false" ht="18.75" hidden="false" customHeight="false" outlineLevel="0" collapsed="false">
      <c r="A230" s="0" t="s">
        <v>469</v>
      </c>
      <c r="C230" s="0" t="e">
        <f aca="false">B230/B229</f>
        <v>#DIV/0!</v>
      </c>
    </row>
    <row r="231" customFormat="false" ht="18.75" hidden="false" customHeight="false" outlineLevel="0" collapsed="false">
      <c r="A231" s="0" t="s">
        <v>470</v>
      </c>
      <c r="C231" s="0" t="e">
        <f aca="false">B231/B230</f>
        <v>#DIV/0!</v>
      </c>
    </row>
    <row r="232" customFormat="false" ht="18.75" hidden="false" customHeight="false" outlineLevel="0" collapsed="false">
      <c r="A232" s="0" t="s">
        <v>471</v>
      </c>
      <c r="C232" s="0" t="e">
        <f aca="false">B232/B231</f>
        <v>#DIV/0!</v>
      </c>
    </row>
    <row r="233" customFormat="false" ht="18.75" hidden="false" customHeight="false" outlineLevel="0" collapsed="false">
      <c r="A233" s="0" t="s">
        <v>472</v>
      </c>
      <c r="C233" s="0" t="e">
        <f aca="false">B233/B232</f>
        <v>#DIV/0!</v>
      </c>
    </row>
    <row r="234" customFormat="false" ht="18.75" hidden="false" customHeight="false" outlineLevel="0" collapsed="false">
      <c r="A234" s="0" t="s">
        <v>473</v>
      </c>
      <c r="C234" s="0" t="e">
        <f aca="false">B234/B233</f>
        <v>#DIV/0!</v>
      </c>
    </row>
    <row r="235" customFormat="false" ht="18.75" hidden="false" customHeight="false" outlineLevel="0" collapsed="false">
      <c r="A235" s="0" t="s">
        <v>474</v>
      </c>
      <c r="C235" s="0" t="e">
        <f aca="false">B235/B234</f>
        <v>#DIV/0!</v>
      </c>
    </row>
    <row r="236" customFormat="false" ht="18.75" hidden="false" customHeight="false" outlineLevel="0" collapsed="false">
      <c r="A236" s="0" t="s">
        <v>475</v>
      </c>
      <c r="C236" s="0" t="e">
        <f aca="false">B236/B235</f>
        <v>#DIV/0!</v>
      </c>
    </row>
    <row r="237" customFormat="false" ht="18.75" hidden="false" customHeight="false" outlineLevel="0" collapsed="false">
      <c r="A237" s="0" t="s">
        <v>476</v>
      </c>
      <c r="C237" s="0" t="e">
        <f aca="false">B237/B236</f>
        <v>#DIV/0!</v>
      </c>
    </row>
    <row r="238" customFormat="false" ht="18.75" hidden="false" customHeight="false" outlineLevel="0" collapsed="false">
      <c r="A238" s="0" t="s">
        <v>477</v>
      </c>
      <c r="C238" s="0" t="e">
        <f aca="false">B238/B237</f>
        <v>#DIV/0!</v>
      </c>
    </row>
    <row r="239" customFormat="false" ht="18.75" hidden="false" customHeight="false" outlineLevel="0" collapsed="false">
      <c r="A239" s="0" t="s">
        <v>478</v>
      </c>
      <c r="C239" s="0" t="e">
        <f aca="false">B239/B238</f>
        <v>#DIV/0!</v>
      </c>
    </row>
    <row r="240" customFormat="false" ht="18.75" hidden="false" customHeight="false" outlineLevel="0" collapsed="false">
      <c r="A240" s="0" t="s">
        <v>479</v>
      </c>
      <c r="C240" s="0" t="e">
        <f aca="false">B240/B239</f>
        <v>#DIV/0!</v>
      </c>
    </row>
    <row r="241" customFormat="false" ht="18.75" hidden="false" customHeight="false" outlineLevel="0" collapsed="false">
      <c r="A241" s="0" t="s">
        <v>480</v>
      </c>
      <c r="C241" s="0" t="e">
        <f aca="false">B241/B240</f>
        <v>#DIV/0!</v>
      </c>
    </row>
    <row r="242" customFormat="false" ht="18.75" hidden="false" customHeight="false" outlineLevel="0" collapsed="false">
      <c r="A242" s="0" t="s">
        <v>481</v>
      </c>
      <c r="C242" s="0" t="e">
        <f aca="false">B242/B241</f>
        <v>#DIV/0!</v>
      </c>
    </row>
    <row r="243" customFormat="false" ht="18.75" hidden="false" customHeight="false" outlineLevel="0" collapsed="false">
      <c r="A243" s="0" t="s">
        <v>482</v>
      </c>
      <c r="C243" s="0" t="e">
        <f aca="false">B243/B242</f>
        <v>#DIV/0!</v>
      </c>
    </row>
    <row r="244" customFormat="false" ht="18.75" hidden="false" customHeight="false" outlineLevel="0" collapsed="false">
      <c r="A244" s="0" t="s">
        <v>483</v>
      </c>
      <c r="C244" s="0" t="e">
        <f aca="false">B244/B243</f>
        <v>#DIV/0!</v>
      </c>
    </row>
    <row r="245" customFormat="false" ht="18.75" hidden="false" customHeight="false" outlineLevel="0" collapsed="false">
      <c r="A245" s="0" t="s">
        <v>484</v>
      </c>
      <c r="C245" s="0" t="e">
        <f aca="false">B245/B244</f>
        <v>#DIV/0!</v>
      </c>
    </row>
    <row r="246" customFormat="false" ht="18.75" hidden="false" customHeight="false" outlineLevel="0" collapsed="false">
      <c r="A246" s="0" t="s">
        <v>485</v>
      </c>
      <c r="C246" s="0" t="e">
        <f aca="false">B246/B245</f>
        <v>#DIV/0!</v>
      </c>
    </row>
    <row r="247" customFormat="false" ht="18.75" hidden="false" customHeight="false" outlineLevel="0" collapsed="false">
      <c r="A247" s="0" t="s">
        <v>486</v>
      </c>
      <c r="C247" s="0" t="e">
        <f aca="false">B247/B246</f>
        <v>#DIV/0!</v>
      </c>
    </row>
    <row r="248" customFormat="false" ht="18.75" hidden="false" customHeight="false" outlineLevel="0" collapsed="false">
      <c r="A248" s="0" t="s">
        <v>487</v>
      </c>
      <c r="C248" s="0" t="e">
        <f aca="false">B248/B247</f>
        <v>#DIV/0!</v>
      </c>
    </row>
    <row r="249" customFormat="false" ht="18.75" hidden="false" customHeight="false" outlineLevel="0" collapsed="false">
      <c r="A249" s="0" t="s">
        <v>488</v>
      </c>
      <c r="C249" s="0" t="e">
        <f aca="false">B249/B248</f>
        <v>#DIV/0!</v>
      </c>
    </row>
    <row r="250" customFormat="false" ht="18.75" hidden="false" customHeight="false" outlineLevel="0" collapsed="false">
      <c r="A250" s="0" t="s">
        <v>489</v>
      </c>
      <c r="C250" s="0" t="e">
        <f aca="false">B250/B249</f>
        <v>#DIV/0!</v>
      </c>
    </row>
    <row r="251" customFormat="false" ht="18.75" hidden="false" customHeight="false" outlineLevel="0" collapsed="false">
      <c r="A251" s="0" t="s">
        <v>490</v>
      </c>
      <c r="C251" s="0" t="e">
        <f aca="false">B251/B250</f>
        <v>#DIV/0!</v>
      </c>
    </row>
    <row r="252" customFormat="false" ht="18.75" hidden="false" customHeight="false" outlineLevel="0" collapsed="false">
      <c r="A252" s="0" t="s">
        <v>491</v>
      </c>
      <c r="C252" s="0" t="e">
        <f aca="false">B252/B251</f>
        <v>#DIV/0!</v>
      </c>
    </row>
    <row r="253" customFormat="false" ht="18.75" hidden="false" customHeight="false" outlineLevel="0" collapsed="false">
      <c r="A253" s="0" t="s">
        <v>492</v>
      </c>
      <c r="C253" s="0" t="e">
        <f aca="false">B253/B252</f>
        <v>#DIV/0!</v>
      </c>
    </row>
    <row r="254" customFormat="false" ht="18.75" hidden="false" customHeight="false" outlineLevel="0" collapsed="false">
      <c r="A254" s="0" t="s">
        <v>493</v>
      </c>
      <c r="C254" s="0" t="e">
        <f aca="false">B254/B253</f>
        <v>#DIV/0!</v>
      </c>
    </row>
    <row r="255" customFormat="false" ht="18.75" hidden="false" customHeight="false" outlineLevel="0" collapsed="false">
      <c r="A255" s="0" t="s">
        <v>494</v>
      </c>
      <c r="C255" s="0" t="e">
        <f aca="false">B255/B254</f>
        <v>#DIV/0!</v>
      </c>
    </row>
    <row r="256" customFormat="false" ht="18.75" hidden="false" customHeight="false" outlineLevel="0" collapsed="false">
      <c r="A256" s="0" t="s">
        <v>495</v>
      </c>
      <c r="C256" s="0" t="e">
        <f aca="false">B256/B255</f>
        <v>#DIV/0!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34765625" defaultRowHeight="18.75" zeroHeight="false" outlineLevelRow="0" outlineLevelCol="0"/>
  <cols>
    <col collapsed="false" customWidth="true" hidden="false" outlineLevel="0" max="2" min="2" style="0" width="23.25"/>
    <col collapsed="false" customWidth="true" hidden="false" outlineLevel="0" max="3" min="3" style="0" width="44.5"/>
    <col collapsed="false" customWidth="true" hidden="false" outlineLevel="0" max="4" min="4" style="0" width="58.75"/>
    <col collapsed="false" customWidth="true" hidden="false" outlineLevel="0" max="5" min="5" style="0" width="51.51"/>
    <col collapsed="false" customWidth="true" hidden="false" outlineLevel="0" max="10" min="10" style="0" width="9"/>
  </cols>
  <sheetData>
    <row r="1" customFormat="false" ht="18.75" hidden="false" customHeight="false" outlineLevel="0" collapsed="false">
      <c r="A1" s="0" t="s">
        <v>496</v>
      </c>
    </row>
    <row r="3" customFormat="false" ht="19.5" hidden="false" customHeight="false" outlineLevel="0" collapsed="false">
      <c r="B3" s="0" t="s">
        <v>497</v>
      </c>
      <c r="C3" s="0" t="s">
        <v>498</v>
      </c>
      <c r="D3" s="0" t="s">
        <v>499</v>
      </c>
      <c r="E3" s="0" t="s">
        <v>500</v>
      </c>
    </row>
    <row r="4" customFormat="false" ht="18.75" hidden="false" customHeight="false" outlineLevel="0" collapsed="false">
      <c r="B4" s="49" t="s">
        <v>501</v>
      </c>
      <c r="C4" s="50"/>
      <c r="D4" s="50"/>
      <c r="E4" s="51"/>
    </row>
    <row r="5" customFormat="false" ht="18.75" hidden="false" customHeight="false" outlineLevel="0" collapsed="false">
      <c r="B5" s="52"/>
      <c r="C5" s="53" t="s">
        <v>502</v>
      </c>
      <c r="D5" s="54" t="s">
        <v>503</v>
      </c>
      <c r="E5" s="51"/>
    </row>
    <row r="6" customFormat="false" ht="18.75" hidden="false" customHeight="false" outlineLevel="0" collapsed="false">
      <c r="B6" s="52"/>
      <c r="C6" s="53" t="s">
        <v>504</v>
      </c>
      <c r="D6" s="54"/>
      <c r="E6" s="51" t="s">
        <v>505</v>
      </c>
    </row>
    <row r="7" customFormat="false" ht="18.75" hidden="false" customHeight="false" outlineLevel="0" collapsed="false">
      <c r="B7" s="52"/>
      <c r="C7" s="53" t="s">
        <v>506</v>
      </c>
      <c r="D7" s="53" t="s">
        <v>507</v>
      </c>
      <c r="E7" s="51" t="s">
        <v>508</v>
      </c>
    </row>
    <row r="8" customFormat="false" ht="19.5" hidden="false" customHeight="false" outlineLevel="0" collapsed="false">
      <c r="B8" s="52"/>
      <c r="C8" s="55" t="s">
        <v>509</v>
      </c>
      <c r="D8" s="55" t="s">
        <v>510</v>
      </c>
      <c r="E8" s="51" t="s">
        <v>511</v>
      </c>
    </row>
    <row r="9" customFormat="false" ht="18.75" hidden="false" customHeight="false" outlineLevel="0" collapsed="false">
      <c r="B9" s="56" t="s">
        <v>512</v>
      </c>
      <c r="C9" s="57"/>
      <c r="D9" s="57"/>
      <c r="E9" s="58"/>
    </row>
    <row r="10" customFormat="false" ht="19.5" hidden="false" customHeight="false" outlineLevel="0" collapsed="false">
      <c r="B10" s="59"/>
      <c r="C10" s="60" t="s">
        <v>513</v>
      </c>
      <c r="D10" s="60" t="s">
        <v>513</v>
      </c>
      <c r="E10" s="58"/>
    </row>
    <row r="11" customFormat="false" ht="18.75" hidden="false" customHeight="false" outlineLevel="0" collapsed="false">
      <c r="B11" s="52" t="s">
        <v>514</v>
      </c>
      <c r="C11" s="61"/>
      <c r="D11" s="61"/>
      <c r="E11" s="51"/>
    </row>
    <row r="12" customFormat="false" ht="18.75" hidden="false" customHeight="false" outlineLevel="0" collapsed="false">
      <c r="B12" s="52"/>
      <c r="C12" s="62" t="s">
        <v>515</v>
      </c>
      <c r="D12" s="63" t="s">
        <v>516</v>
      </c>
      <c r="E12" s="51" t="s">
        <v>517</v>
      </c>
    </row>
    <row r="13" customFormat="false" ht="19.5" hidden="false" customHeight="false" outlineLevel="0" collapsed="false">
      <c r="B13" s="52"/>
      <c r="C13" s="62" t="s">
        <v>518</v>
      </c>
      <c r="D13" s="63"/>
      <c r="E13" s="51" t="s">
        <v>519</v>
      </c>
    </row>
    <row r="14" customFormat="false" ht="18.75" hidden="false" customHeight="false" outlineLevel="0" collapsed="false">
      <c r="B14" s="56" t="s">
        <v>520</v>
      </c>
      <c r="C14" s="57"/>
      <c r="D14" s="57"/>
      <c r="E14" s="58"/>
    </row>
    <row r="15" customFormat="false" ht="19.5" hidden="false" customHeight="false" outlineLevel="0" collapsed="false">
      <c r="B15" s="59"/>
      <c r="C15" s="60" t="s">
        <v>521</v>
      </c>
      <c r="D15" s="60" t="s">
        <v>522</v>
      </c>
      <c r="E15" s="58" t="s">
        <v>523</v>
      </c>
    </row>
    <row r="16" customFormat="false" ht="18.75" hidden="false" customHeight="false" outlineLevel="0" collapsed="false">
      <c r="B16" s="52" t="s">
        <v>524</v>
      </c>
      <c r="C16" s="61"/>
      <c r="D16" s="61"/>
      <c r="E16" s="51"/>
    </row>
    <row r="17" customFormat="false" ht="18.75" hidden="false" customHeight="false" outlineLevel="0" collapsed="false">
      <c r="B17" s="64"/>
      <c r="C17" s="53" t="s">
        <v>525</v>
      </c>
      <c r="D17" s="53" t="s">
        <v>526</v>
      </c>
      <c r="E17" s="51" t="s">
        <v>527</v>
      </c>
    </row>
    <row r="18" customFormat="false" ht="18.75" hidden="false" customHeight="false" outlineLevel="0" collapsed="false">
      <c r="B18" s="64"/>
      <c r="C18" s="53" t="s">
        <v>528</v>
      </c>
      <c r="D18" s="53" t="s">
        <v>529</v>
      </c>
      <c r="E18" s="51" t="s">
        <v>530</v>
      </c>
    </row>
    <row r="19" customFormat="false" ht="19.5" hidden="false" customHeight="false" outlineLevel="0" collapsed="false">
      <c r="B19" s="52"/>
      <c r="C19" s="55" t="s">
        <v>531</v>
      </c>
      <c r="D19" s="55" t="s">
        <v>532</v>
      </c>
      <c r="E19" s="51" t="s">
        <v>533</v>
      </c>
    </row>
    <row r="20" customFormat="false" ht="18.75" hidden="false" customHeight="false" outlineLevel="0" collapsed="false">
      <c r="B20" s="56" t="s">
        <v>534</v>
      </c>
      <c r="C20" s="57"/>
      <c r="D20" s="57"/>
      <c r="E20" s="58"/>
    </row>
    <row r="21" customFormat="false" ht="18.75" hidden="false" customHeight="false" outlineLevel="0" collapsed="false">
      <c r="B21" s="65"/>
      <c r="C21" s="66" t="s">
        <v>534</v>
      </c>
      <c r="D21" s="66" t="s">
        <v>535</v>
      </c>
      <c r="E21" s="58"/>
    </row>
    <row r="22" customFormat="false" ht="19.5" hidden="false" customHeight="false" outlineLevel="0" collapsed="false">
      <c r="B22" s="59"/>
      <c r="C22" s="60" t="s">
        <v>536</v>
      </c>
      <c r="D22" s="60" t="s">
        <v>537</v>
      </c>
      <c r="E22" s="58" t="s">
        <v>538</v>
      </c>
    </row>
    <row r="23" customFormat="false" ht="18.75" hidden="false" customHeight="false" outlineLevel="0" collapsed="false">
      <c r="B23" s="67" t="s">
        <v>539</v>
      </c>
      <c r="C23" s="68"/>
      <c r="D23" s="68"/>
      <c r="E23" s="51"/>
    </row>
    <row r="24" customFormat="false" ht="19.5" hidden="false" customHeight="false" outlineLevel="0" collapsed="false">
      <c r="B24" s="69"/>
      <c r="C24" s="70" t="s">
        <v>513</v>
      </c>
      <c r="D24" s="70" t="s">
        <v>513</v>
      </c>
      <c r="E24" s="51"/>
    </row>
  </sheetData>
  <mergeCells count="2">
    <mergeCell ref="D5:D6"/>
    <mergeCell ref="D12:D1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B10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B6" activeCellId="0" sqref="B6"/>
    </sheetView>
  </sheetViews>
  <sheetFormatPr defaultColWidth="8.34765625" defaultRowHeight="18.75" zeroHeight="false" outlineLevelRow="0" outlineLevelCol="0"/>
  <cols>
    <col collapsed="false" customWidth="true" hidden="false" outlineLevel="0" max="2" min="2" style="0" width="16.25"/>
  </cols>
  <sheetData>
    <row r="2" customFormat="false" ht="18.75" hidden="false" customHeight="false" outlineLevel="0" collapsed="false">
      <c r="A2" s="0" t="n">
        <v>1</v>
      </c>
      <c r="B2" s="71" t="s">
        <v>540</v>
      </c>
    </row>
    <row r="3" customFormat="false" ht="18.75" hidden="false" customHeight="false" outlineLevel="0" collapsed="false">
      <c r="A3" s="0" t="n">
        <v>2</v>
      </c>
      <c r="B3" s="71" t="s">
        <v>541</v>
      </c>
    </row>
    <row r="4" customFormat="false" ht="18.75" hidden="false" customHeight="false" outlineLevel="0" collapsed="false">
      <c r="A4" s="0" t="n">
        <v>3</v>
      </c>
      <c r="B4" s="71" t="s">
        <v>542</v>
      </c>
    </row>
    <row r="5" customFormat="false" ht="18.75" hidden="false" customHeight="false" outlineLevel="0" collapsed="false">
      <c r="A5" s="0" t="n">
        <v>4</v>
      </c>
      <c r="B5" s="71" t="s">
        <v>543</v>
      </c>
    </row>
    <row r="6" customFormat="false" ht="18.75" hidden="false" customHeight="false" outlineLevel="0" collapsed="false">
      <c r="A6" s="0" t="n">
        <v>5</v>
      </c>
      <c r="B6" s="71" t="s">
        <v>544</v>
      </c>
    </row>
    <row r="7" customFormat="false" ht="18.75" hidden="false" customHeight="false" outlineLevel="0" collapsed="false">
      <c r="A7" s="0" t="n">
        <v>6</v>
      </c>
      <c r="B7" s="71"/>
    </row>
    <row r="8" customFormat="false" ht="18.75" hidden="false" customHeight="false" outlineLevel="0" collapsed="false">
      <c r="A8" s="0" t="n">
        <v>7</v>
      </c>
      <c r="B8" s="71"/>
    </row>
    <row r="9" customFormat="false" ht="18.75" hidden="false" customHeight="false" outlineLevel="0" collapsed="false">
      <c r="A9" s="0" t="n">
        <v>8</v>
      </c>
      <c r="B9" s="71"/>
    </row>
    <row r="10" customFormat="false" ht="18.75" hidden="false" customHeight="false" outlineLevel="0" collapsed="false">
      <c r="A10" s="0" t="n">
        <v>9</v>
      </c>
      <c r="B10" s="71"/>
    </row>
    <row r="11" customFormat="false" ht="18.75" hidden="false" customHeight="false" outlineLevel="0" collapsed="false">
      <c r="A11" s="0" t="n">
        <v>10</v>
      </c>
      <c r="B11" s="71"/>
    </row>
    <row r="12" customFormat="false" ht="18.75" hidden="false" customHeight="false" outlineLevel="0" collapsed="false">
      <c r="A12" s="0" t="n">
        <v>11</v>
      </c>
      <c r="B12" s="71"/>
    </row>
    <row r="13" customFormat="false" ht="18.75" hidden="false" customHeight="false" outlineLevel="0" collapsed="false">
      <c r="A13" s="0" t="n">
        <v>12</v>
      </c>
      <c r="B13" s="71"/>
    </row>
    <row r="14" customFormat="false" ht="18.75" hidden="false" customHeight="false" outlineLevel="0" collapsed="false">
      <c r="A14" s="0" t="n">
        <v>13</v>
      </c>
      <c r="B14" s="71"/>
    </row>
    <row r="15" customFormat="false" ht="18.75" hidden="false" customHeight="false" outlineLevel="0" collapsed="false">
      <c r="A15" s="0" t="n">
        <v>14</v>
      </c>
      <c r="B15" s="71"/>
    </row>
    <row r="16" customFormat="false" ht="18.75" hidden="false" customHeight="false" outlineLevel="0" collapsed="false">
      <c r="A16" s="0" t="n">
        <v>15</v>
      </c>
      <c r="B16" s="71"/>
    </row>
    <row r="17" customFormat="false" ht="18.75" hidden="false" customHeight="false" outlineLevel="0" collapsed="false">
      <c r="A17" s="0" t="n">
        <v>16</v>
      </c>
      <c r="B17" s="71"/>
    </row>
    <row r="18" customFormat="false" ht="18.75" hidden="false" customHeight="false" outlineLevel="0" collapsed="false">
      <c r="A18" s="0" t="n">
        <v>17</v>
      </c>
      <c r="B18" s="71"/>
    </row>
    <row r="19" customFormat="false" ht="18.75" hidden="false" customHeight="false" outlineLevel="0" collapsed="false">
      <c r="A19" s="0" t="n">
        <v>18</v>
      </c>
      <c r="B19" s="71"/>
    </row>
    <row r="20" customFormat="false" ht="18.75" hidden="false" customHeight="false" outlineLevel="0" collapsed="false">
      <c r="A20" s="0" t="n">
        <v>19</v>
      </c>
      <c r="B20" s="71"/>
    </row>
    <row r="21" customFormat="false" ht="18.75" hidden="false" customHeight="false" outlineLevel="0" collapsed="false">
      <c r="A21" s="0" t="n">
        <v>20</v>
      </c>
      <c r="B21" s="71"/>
    </row>
    <row r="22" customFormat="false" ht="18.75" hidden="false" customHeight="false" outlineLevel="0" collapsed="false">
      <c r="A22" s="0" t="n">
        <v>21</v>
      </c>
      <c r="B22" s="71"/>
    </row>
    <row r="23" customFormat="false" ht="18.75" hidden="false" customHeight="false" outlineLevel="0" collapsed="false">
      <c r="A23" s="0" t="n">
        <v>22</v>
      </c>
      <c r="B23" s="71"/>
    </row>
    <row r="24" customFormat="false" ht="18.75" hidden="false" customHeight="false" outlineLevel="0" collapsed="false">
      <c r="A24" s="0" t="n">
        <v>23</v>
      </c>
      <c r="B24" s="71"/>
    </row>
    <row r="25" customFormat="false" ht="18.75" hidden="false" customHeight="false" outlineLevel="0" collapsed="false">
      <c r="A25" s="0" t="n">
        <v>24</v>
      </c>
      <c r="B25" s="71"/>
    </row>
    <row r="26" customFormat="false" ht="18.75" hidden="false" customHeight="false" outlineLevel="0" collapsed="false">
      <c r="A26" s="0" t="n">
        <v>25</v>
      </c>
      <c r="B26" s="71"/>
    </row>
    <row r="27" customFormat="false" ht="18.75" hidden="false" customHeight="false" outlineLevel="0" collapsed="false">
      <c r="A27" s="0" t="n">
        <v>26</v>
      </c>
      <c r="B27" s="71"/>
    </row>
    <row r="28" customFormat="false" ht="18.75" hidden="false" customHeight="false" outlineLevel="0" collapsed="false">
      <c r="A28" s="0" t="n">
        <v>27</v>
      </c>
      <c r="B28" s="71"/>
    </row>
    <row r="29" customFormat="false" ht="18.75" hidden="false" customHeight="false" outlineLevel="0" collapsed="false">
      <c r="A29" s="0" t="n">
        <v>28</v>
      </c>
      <c r="B29" s="71"/>
    </row>
    <row r="30" customFormat="false" ht="18.75" hidden="false" customHeight="false" outlineLevel="0" collapsed="false">
      <c r="A30" s="0" t="n">
        <v>29</v>
      </c>
      <c r="B30" s="71"/>
    </row>
    <row r="31" customFormat="false" ht="18.75" hidden="false" customHeight="false" outlineLevel="0" collapsed="false">
      <c r="A31" s="0" t="n">
        <v>30</v>
      </c>
      <c r="B31" s="71"/>
    </row>
    <row r="32" customFormat="false" ht="18.75" hidden="false" customHeight="false" outlineLevel="0" collapsed="false">
      <c r="A32" s="0" t="n">
        <v>31</v>
      </c>
      <c r="B32" s="71"/>
    </row>
    <row r="33" customFormat="false" ht="18.75" hidden="false" customHeight="false" outlineLevel="0" collapsed="false">
      <c r="A33" s="0" t="n">
        <v>32</v>
      </c>
      <c r="B33" s="71"/>
    </row>
    <row r="34" customFormat="false" ht="18.75" hidden="false" customHeight="false" outlineLevel="0" collapsed="false">
      <c r="A34" s="0" t="n">
        <v>33</v>
      </c>
      <c r="B34" s="71"/>
    </row>
    <row r="35" customFormat="false" ht="18.75" hidden="false" customHeight="false" outlineLevel="0" collapsed="false">
      <c r="A35" s="0" t="n">
        <v>34</v>
      </c>
      <c r="B35" s="71"/>
    </row>
    <row r="36" customFormat="false" ht="18.75" hidden="false" customHeight="false" outlineLevel="0" collapsed="false">
      <c r="A36" s="0" t="n">
        <v>35</v>
      </c>
      <c r="B36" s="71"/>
    </row>
    <row r="37" customFormat="false" ht="18.75" hidden="false" customHeight="false" outlineLevel="0" collapsed="false">
      <c r="A37" s="0" t="n">
        <v>36</v>
      </c>
      <c r="B37" s="71"/>
    </row>
    <row r="38" customFormat="false" ht="18.75" hidden="false" customHeight="false" outlineLevel="0" collapsed="false">
      <c r="A38" s="0" t="n">
        <v>37</v>
      </c>
      <c r="B38" s="71"/>
    </row>
    <row r="39" customFormat="false" ht="18.75" hidden="false" customHeight="false" outlineLevel="0" collapsed="false">
      <c r="A39" s="0" t="n">
        <v>38</v>
      </c>
      <c r="B39" s="71"/>
    </row>
    <row r="40" customFormat="false" ht="18.75" hidden="false" customHeight="false" outlineLevel="0" collapsed="false">
      <c r="A40" s="0" t="n">
        <v>39</v>
      </c>
      <c r="B40" s="71"/>
    </row>
    <row r="41" customFormat="false" ht="18.75" hidden="false" customHeight="false" outlineLevel="0" collapsed="false">
      <c r="A41" s="0" t="n">
        <v>40</v>
      </c>
      <c r="B41" s="71"/>
    </row>
    <row r="42" customFormat="false" ht="18.75" hidden="false" customHeight="false" outlineLevel="0" collapsed="false">
      <c r="A42" s="0" t="n">
        <v>41</v>
      </c>
      <c r="B42" s="71"/>
    </row>
    <row r="43" customFormat="false" ht="18.75" hidden="false" customHeight="false" outlineLevel="0" collapsed="false">
      <c r="A43" s="0" t="n">
        <v>42</v>
      </c>
      <c r="B43" s="71"/>
    </row>
    <row r="44" customFormat="false" ht="18.75" hidden="false" customHeight="false" outlineLevel="0" collapsed="false">
      <c r="A44" s="0" t="n">
        <v>43</v>
      </c>
      <c r="B44" s="71"/>
    </row>
    <row r="45" customFormat="false" ht="18.75" hidden="false" customHeight="false" outlineLevel="0" collapsed="false">
      <c r="A45" s="0" t="n">
        <v>44</v>
      </c>
      <c r="B45" s="71"/>
    </row>
    <row r="46" customFormat="false" ht="18.75" hidden="false" customHeight="false" outlineLevel="0" collapsed="false">
      <c r="A46" s="0" t="n">
        <v>45</v>
      </c>
      <c r="B46" s="71"/>
    </row>
    <row r="47" customFormat="false" ht="18.75" hidden="false" customHeight="false" outlineLevel="0" collapsed="false">
      <c r="A47" s="0" t="n">
        <v>46</v>
      </c>
      <c r="B47" s="71"/>
    </row>
    <row r="48" customFormat="false" ht="18.75" hidden="false" customHeight="false" outlineLevel="0" collapsed="false">
      <c r="A48" s="0" t="n">
        <v>47</v>
      </c>
      <c r="B48" s="71"/>
    </row>
    <row r="49" customFormat="false" ht="18.75" hidden="false" customHeight="false" outlineLevel="0" collapsed="false">
      <c r="A49" s="0" t="n">
        <v>48</v>
      </c>
      <c r="B49" s="71"/>
    </row>
    <row r="50" customFormat="false" ht="18.75" hidden="false" customHeight="false" outlineLevel="0" collapsed="false">
      <c r="A50" s="0" t="n">
        <v>49</v>
      </c>
      <c r="B50" s="71"/>
    </row>
    <row r="51" customFormat="false" ht="18.75" hidden="false" customHeight="false" outlineLevel="0" collapsed="false">
      <c r="A51" s="0" t="n">
        <v>50</v>
      </c>
      <c r="B51" s="71"/>
    </row>
    <row r="52" customFormat="false" ht="18.75" hidden="false" customHeight="false" outlineLevel="0" collapsed="false">
      <c r="A52" s="0" t="n">
        <v>51</v>
      </c>
      <c r="B52" s="71"/>
    </row>
    <row r="53" customFormat="false" ht="18.75" hidden="false" customHeight="false" outlineLevel="0" collapsed="false">
      <c r="A53" s="0" t="n">
        <v>52</v>
      </c>
      <c r="B53" s="71"/>
    </row>
    <row r="54" customFormat="false" ht="18.75" hidden="false" customHeight="false" outlineLevel="0" collapsed="false">
      <c r="A54" s="0" t="n">
        <v>53</v>
      </c>
      <c r="B54" s="71"/>
    </row>
    <row r="55" customFormat="false" ht="18.75" hidden="false" customHeight="false" outlineLevel="0" collapsed="false">
      <c r="A55" s="0" t="n">
        <v>54</v>
      </c>
      <c r="B55" s="71"/>
    </row>
    <row r="56" customFormat="false" ht="18.75" hidden="false" customHeight="false" outlineLevel="0" collapsed="false">
      <c r="A56" s="0" t="n">
        <v>55</v>
      </c>
      <c r="B56" s="71"/>
    </row>
    <row r="57" customFormat="false" ht="18.75" hidden="false" customHeight="false" outlineLevel="0" collapsed="false">
      <c r="A57" s="0" t="n">
        <v>56</v>
      </c>
      <c r="B57" s="71"/>
    </row>
    <row r="58" customFormat="false" ht="18.75" hidden="false" customHeight="false" outlineLevel="0" collapsed="false">
      <c r="A58" s="0" t="n">
        <v>57</v>
      </c>
      <c r="B58" s="71"/>
    </row>
    <row r="59" customFormat="false" ht="18.75" hidden="false" customHeight="false" outlineLevel="0" collapsed="false">
      <c r="A59" s="0" t="n">
        <v>58</v>
      </c>
      <c r="B59" s="71"/>
    </row>
    <row r="60" customFormat="false" ht="18.75" hidden="false" customHeight="false" outlineLevel="0" collapsed="false">
      <c r="A60" s="0" t="n">
        <v>59</v>
      </c>
      <c r="B60" s="71"/>
    </row>
    <row r="61" customFormat="false" ht="18.75" hidden="false" customHeight="false" outlineLevel="0" collapsed="false">
      <c r="A61" s="0" t="n">
        <v>60</v>
      </c>
      <c r="B61" s="71"/>
    </row>
    <row r="62" customFormat="false" ht="18.75" hidden="false" customHeight="false" outlineLevel="0" collapsed="false">
      <c r="A62" s="0" t="n">
        <v>61</v>
      </c>
      <c r="B62" s="71"/>
    </row>
    <row r="63" customFormat="false" ht="18.75" hidden="false" customHeight="false" outlineLevel="0" collapsed="false">
      <c r="A63" s="0" t="n">
        <v>62</v>
      </c>
      <c r="B63" s="71"/>
    </row>
    <row r="64" customFormat="false" ht="18.75" hidden="false" customHeight="false" outlineLevel="0" collapsed="false">
      <c r="A64" s="0" t="n">
        <v>63</v>
      </c>
      <c r="B64" s="71"/>
    </row>
    <row r="65" customFormat="false" ht="18.75" hidden="false" customHeight="false" outlineLevel="0" collapsed="false">
      <c r="A65" s="0" t="n">
        <v>64</v>
      </c>
      <c r="B65" s="71"/>
    </row>
    <row r="66" customFormat="false" ht="18.75" hidden="false" customHeight="false" outlineLevel="0" collapsed="false">
      <c r="A66" s="0" t="n">
        <v>65</v>
      </c>
      <c r="B66" s="71"/>
    </row>
    <row r="67" customFormat="false" ht="18.75" hidden="false" customHeight="false" outlineLevel="0" collapsed="false">
      <c r="A67" s="0" t="n">
        <v>66</v>
      </c>
      <c r="B67" s="71"/>
    </row>
    <row r="68" customFormat="false" ht="18.75" hidden="false" customHeight="false" outlineLevel="0" collapsed="false">
      <c r="A68" s="0" t="n">
        <v>67</v>
      </c>
      <c r="B68" s="71"/>
    </row>
    <row r="69" customFormat="false" ht="18.75" hidden="false" customHeight="false" outlineLevel="0" collapsed="false">
      <c r="A69" s="0" t="n">
        <v>68</v>
      </c>
      <c r="B69" s="71"/>
    </row>
    <row r="70" customFormat="false" ht="18.75" hidden="false" customHeight="false" outlineLevel="0" collapsed="false">
      <c r="A70" s="0" t="n">
        <v>69</v>
      </c>
      <c r="B70" s="71"/>
    </row>
    <row r="71" customFormat="false" ht="18.75" hidden="false" customHeight="false" outlineLevel="0" collapsed="false">
      <c r="A71" s="0" t="n">
        <v>70</v>
      </c>
      <c r="B71" s="71"/>
    </row>
    <row r="72" customFormat="false" ht="18.75" hidden="false" customHeight="false" outlineLevel="0" collapsed="false">
      <c r="A72" s="0" t="n">
        <v>71</v>
      </c>
      <c r="B72" s="71"/>
    </row>
    <row r="73" customFormat="false" ht="18.75" hidden="false" customHeight="false" outlineLevel="0" collapsed="false">
      <c r="A73" s="0" t="n">
        <v>72</v>
      </c>
      <c r="B73" s="71"/>
    </row>
    <row r="74" customFormat="false" ht="18.75" hidden="false" customHeight="false" outlineLevel="0" collapsed="false">
      <c r="A74" s="0" t="n">
        <v>73</v>
      </c>
      <c r="B74" s="71"/>
    </row>
    <row r="75" customFormat="false" ht="18.75" hidden="false" customHeight="false" outlineLevel="0" collapsed="false">
      <c r="A75" s="0" t="n">
        <v>74</v>
      </c>
      <c r="B75" s="71"/>
    </row>
    <row r="76" customFormat="false" ht="18.75" hidden="false" customHeight="false" outlineLevel="0" collapsed="false">
      <c r="A76" s="0" t="n">
        <v>75</v>
      </c>
      <c r="B76" s="71"/>
    </row>
    <row r="77" customFormat="false" ht="18.75" hidden="false" customHeight="false" outlineLevel="0" collapsed="false">
      <c r="A77" s="0" t="n">
        <v>76</v>
      </c>
      <c r="B77" s="71"/>
    </row>
    <row r="78" customFormat="false" ht="18.75" hidden="false" customHeight="false" outlineLevel="0" collapsed="false">
      <c r="A78" s="0" t="n">
        <v>77</v>
      </c>
      <c r="B78" s="71"/>
    </row>
    <row r="79" customFormat="false" ht="18.75" hidden="false" customHeight="false" outlineLevel="0" collapsed="false">
      <c r="A79" s="0" t="n">
        <v>78</v>
      </c>
      <c r="B79" s="71"/>
    </row>
    <row r="80" customFormat="false" ht="18.75" hidden="false" customHeight="false" outlineLevel="0" collapsed="false">
      <c r="A80" s="0" t="n">
        <v>79</v>
      </c>
      <c r="B80" s="71"/>
    </row>
    <row r="81" customFormat="false" ht="18.75" hidden="false" customHeight="false" outlineLevel="0" collapsed="false">
      <c r="A81" s="0" t="n">
        <v>80</v>
      </c>
      <c r="B81" s="71"/>
    </row>
    <row r="82" customFormat="false" ht="18.75" hidden="false" customHeight="false" outlineLevel="0" collapsed="false">
      <c r="A82" s="0" t="n">
        <v>81</v>
      </c>
      <c r="B82" s="71"/>
    </row>
    <row r="83" customFormat="false" ht="18.75" hidden="false" customHeight="false" outlineLevel="0" collapsed="false">
      <c r="A83" s="0" t="n">
        <v>82</v>
      </c>
      <c r="B83" s="71"/>
    </row>
    <row r="84" customFormat="false" ht="18.75" hidden="false" customHeight="false" outlineLevel="0" collapsed="false">
      <c r="A84" s="0" t="n">
        <v>83</v>
      </c>
      <c r="B84" s="71"/>
    </row>
    <row r="85" customFormat="false" ht="18.75" hidden="false" customHeight="false" outlineLevel="0" collapsed="false">
      <c r="A85" s="0" t="n">
        <v>84</v>
      </c>
      <c r="B85" s="71"/>
    </row>
    <row r="86" customFormat="false" ht="18.75" hidden="false" customHeight="false" outlineLevel="0" collapsed="false">
      <c r="A86" s="0" t="n">
        <v>85</v>
      </c>
      <c r="B86" s="71"/>
    </row>
    <row r="87" customFormat="false" ht="18.75" hidden="false" customHeight="false" outlineLevel="0" collapsed="false">
      <c r="A87" s="0" t="n">
        <v>86</v>
      </c>
      <c r="B87" s="71"/>
    </row>
    <row r="88" customFormat="false" ht="18.75" hidden="false" customHeight="false" outlineLevel="0" collapsed="false">
      <c r="A88" s="0" t="n">
        <v>87</v>
      </c>
      <c r="B88" s="71"/>
    </row>
    <row r="89" customFormat="false" ht="18.75" hidden="false" customHeight="false" outlineLevel="0" collapsed="false">
      <c r="A89" s="0" t="n">
        <v>88</v>
      </c>
      <c r="B89" s="71"/>
    </row>
    <row r="90" customFormat="false" ht="18.75" hidden="false" customHeight="false" outlineLevel="0" collapsed="false">
      <c r="A90" s="0" t="n">
        <v>89</v>
      </c>
      <c r="B90" s="71"/>
    </row>
    <row r="91" customFormat="false" ht="18.75" hidden="false" customHeight="false" outlineLevel="0" collapsed="false">
      <c r="A91" s="0" t="n">
        <v>90</v>
      </c>
      <c r="B91" s="71"/>
    </row>
    <row r="92" customFormat="false" ht="18.75" hidden="false" customHeight="false" outlineLevel="0" collapsed="false">
      <c r="A92" s="0" t="n">
        <v>91</v>
      </c>
      <c r="B92" s="71"/>
    </row>
    <row r="93" customFormat="false" ht="18.75" hidden="false" customHeight="false" outlineLevel="0" collapsed="false">
      <c r="A93" s="0" t="n">
        <v>92</v>
      </c>
      <c r="B93" s="71"/>
    </row>
    <row r="94" customFormat="false" ht="18.75" hidden="false" customHeight="false" outlineLevel="0" collapsed="false">
      <c r="A94" s="0" t="n">
        <v>93</v>
      </c>
      <c r="B94" s="71"/>
    </row>
    <row r="95" customFormat="false" ht="18.75" hidden="false" customHeight="false" outlineLevel="0" collapsed="false">
      <c r="A95" s="0" t="n">
        <v>94</v>
      </c>
      <c r="B95" s="71"/>
    </row>
    <row r="96" customFormat="false" ht="18.75" hidden="false" customHeight="false" outlineLevel="0" collapsed="false">
      <c r="A96" s="0" t="n">
        <v>95</v>
      </c>
      <c r="B96" s="71"/>
    </row>
    <row r="97" customFormat="false" ht="18.75" hidden="false" customHeight="false" outlineLevel="0" collapsed="false">
      <c r="A97" s="0" t="n">
        <v>96</v>
      </c>
      <c r="B97" s="71"/>
    </row>
    <row r="98" customFormat="false" ht="18.75" hidden="false" customHeight="false" outlineLevel="0" collapsed="false">
      <c r="A98" s="0" t="n">
        <v>97</v>
      </c>
      <c r="B98" s="71"/>
    </row>
    <row r="99" customFormat="false" ht="18.75" hidden="false" customHeight="false" outlineLevel="0" collapsed="false">
      <c r="A99" s="0" t="n">
        <v>98</v>
      </c>
      <c r="B99" s="71"/>
    </row>
    <row r="100" customFormat="false" ht="18.75" hidden="false" customHeight="false" outlineLevel="0" collapsed="false">
      <c r="A100" s="0" t="n">
        <v>99</v>
      </c>
      <c r="B100" s="71"/>
    </row>
    <row r="101" customFormat="false" ht="18.75" hidden="false" customHeight="false" outlineLevel="0" collapsed="false">
      <c r="A101" s="0" t="n">
        <v>100</v>
      </c>
      <c r="B101" s="71"/>
    </row>
    <row r="102" customFormat="false" ht="18.75" hidden="false" customHeight="false" outlineLevel="0" collapsed="false">
      <c r="A102" s="0" t="n">
        <v>101</v>
      </c>
      <c r="B102" s="71"/>
    </row>
    <row r="103" customFormat="false" ht="18.75" hidden="false" customHeight="false" outlineLevel="0" collapsed="false">
      <c r="A103" s="0" t="n">
        <v>102</v>
      </c>
      <c r="B103" s="71"/>
    </row>
    <row r="104" customFormat="false" ht="18.75" hidden="false" customHeight="false" outlineLevel="0" collapsed="false">
      <c r="A104" s="0" t="n">
        <v>103</v>
      </c>
      <c r="B104" s="71"/>
    </row>
    <row r="105" customFormat="false" ht="18.75" hidden="false" customHeight="false" outlineLevel="0" collapsed="false">
      <c r="A105" s="0" t="n">
        <v>104</v>
      </c>
      <c r="B105" s="71"/>
    </row>
    <row r="106" customFormat="false" ht="18.75" hidden="false" customHeight="false" outlineLevel="0" collapsed="false">
      <c r="A106" s="0" t="n">
        <v>105</v>
      </c>
      <c r="B106" s="71"/>
    </row>
    <row r="107" customFormat="false" ht="18.75" hidden="false" customHeight="false" outlineLevel="0" collapsed="false">
      <c r="A107" s="0" t="n">
        <v>106</v>
      </c>
      <c r="B107" s="71"/>
    </row>
    <row r="108" customFormat="false" ht="18.75" hidden="false" customHeight="false" outlineLevel="0" collapsed="false">
      <c r="A108" s="0" t="n">
        <v>107</v>
      </c>
      <c r="B108" s="71"/>
    </row>
    <row r="109" customFormat="false" ht="18.75" hidden="false" customHeight="false" outlineLevel="0" collapsed="false">
      <c r="A109" s="0" t="n">
        <v>108</v>
      </c>
      <c r="B109" s="7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34765625" defaultRowHeight="18.75" zeroHeight="false" outlineLevelRow="0" outlineLevelCol="0"/>
  <sheetData>
    <row r="1" customFormat="false" ht="18.75" hidden="false" customHeight="false" outlineLevel="0" collapsed="false">
      <c r="A1" s="0" t="s">
        <v>545</v>
      </c>
      <c r="C1" s="0" t="s">
        <v>546</v>
      </c>
    </row>
    <row r="2" customFormat="false" ht="18.75" hidden="false" customHeight="false" outlineLevel="0" collapsed="false">
      <c r="C2" s="0" t="s">
        <v>547</v>
      </c>
    </row>
    <row r="3" customFormat="false" ht="18.75" hidden="false" customHeight="false" outlineLevel="0" collapsed="false">
      <c r="A3" s="0" t="s">
        <v>548</v>
      </c>
      <c r="C3" s="0" t="s">
        <v>549</v>
      </c>
    </row>
    <row r="4" customFormat="false" ht="18.75" hidden="false" customHeight="false" outlineLevel="0" collapsed="false">
      <c r="A4" s="0" t="s">
        <v>550</v>
      </c>
      <c r="C4" s="0" t="s">
        <v>551</v>
      </c>
    </row>
    <row r="5" customFormat="false" ht="18.75" hidden="false" customHeight="false" outlineLevel="0" collapsed="false">
      <c r="A5" s="0" t="s">
        <v>552</v>
      </c>
      <c r="C5" s="0" t="s">
        <v>553</v>
      </c>
    </row>
    <row r="6" customFormat="false" ht="18.75" hidden="false" customHeight="false" outlineLevel="0" collapsed="false">
      <c r="A6" s="0" t="s">
        <v>554</v>
      </c>
      <c r="C6" s="0" t="s">
        <v>555</v>
      </c>
    </row>
    <row r="7" customFormat="false" ht="18.75" hidden="false" customHeight="false" outlineLevel="0" collapsed="false">
      <c r="A7" s="0" t="s">
        <v>556</v>
      </c>
      <c r="C7" s="0" t="s">
        <v>557</v>
      </c>
    </row>
    <row r="8" customFormat="false" ht="18.75" hidden="false" customHeight="false" outlineLevel="0" collapsed="false">
      <c r="A8" s="0" t="s">
        <v>558</v>
      </c>
    </row>
    <row r="9" customFormat="false" ht="18.75" hidden="false" customHeight="false" outlineLevel="0" collapsed="false">
      <c r="A9" s="0" t="s">
        <v>559</v>
      </c>
    </row>
    <row r="10" customFormat="false" ht="18.75" hidden="false" customHeight="false" outlineLevel="0" collapsed="false">
      <c r="A10" s="0" t="s">
        <v>560</v>
      </c>
    </row>
    <row r="12" customFormat="false" ht="18.75" hidden="false" customHeight="false" outlineLevel="0" collapsed="false">
      <c r="A12" s="0" t="s">
        <v>561</v>
      </c>
    </row>
    <row r="13" customFormat="false" ht="18.75" hidden="false" customHeight="false" outlineLevel="0" collapsed="false">
      <c r="A13" s="0" t="s">
        <v>562</v>
      </c>
    </row>
    <row r="14" customFormat="false" ht="18.75" hidden="false" customHeight="false" outlineLevel="0" collapsed="false">
      <c r="A14" s="0" t="s">
        <v>563</v>
      </c>
    </row>
    <row r="15" customFormat="false" ht="18.75" hidden="false" customHeight="false" outlineLevel="0" collapsed="false">
      <c r="A15" s="0" t="s">
        <v>564</v>
      </c>
    </row>
    <row r="16" customFormat="false" ht="18.75" hidden="false" customHeight="false" outlineLevel="0" collapsed="false">
      <c r="A16" s="0" t="s">
        <v>565</v>
      </c>
    </row>
    <row r="18" customFormat="false" ht="18.75" hidden="false" customHeight="false" outlineLevel="0" collapsed="false">
      <c r="A18" s="0" t="s">
        <v>566</v>
      </c>
    </row>
    <row r="19" customFormat="false" ht="18.75" hidden="false" customHeight="false" outlineLevel="0" collapsed="false">
      <c r="A19" s="0" t="s">
        <v>567</v>
      </c>
    </row>
    <row r="20" customFormat="false" ht="18.75" hidden="false" customHeight="false" outlineLevel="0" collapsed="false">
      <c r="A20" s="0" t="s">
        <v>568</v>
      </c>
    </row>
    <row r="21" customFormat="false" ht="18.75" hidden="false" customHeight="false" outlineLevel="0" collapsed="false">
      <c r="A21" s="0" t="s">
        <v>569</v>
      </c>
    </row>
    <row r="22" customFormat="false" ht="18.75" hidden="false" customHeight="false" outlineLevel="0" collapsed="false">
      <c r="A22" s="0" t="s">
        <v>570</v>
      </c>
    </row>
    <row r="23" customFormat="false" ht="18.75" hidden="false" customHeight="false" outlineLevel="0" collapsed="false">
      <c r="A23" s="0" t="s">
        <v>571</v>
      </c>
    </row>
    <row r="24" customFormat="false" ht="18.75" hidden="false" customHeight="false" outlineLevel="0" collapsed="false">
      <c r="A24" s="0" t="s">
        <v>572</v>
      </c>
    </row>
    <row r="25" customFormat="false" ht="18.75" hidden="false" customHeight="false" outlineLevel="0" collapsed="false">
      <c r="A25" s="0" t="s">
        <v>573</v>
      </c>
    </row>
    <row r="27" customFormat="false" ht="18.75" hidden="false" customHeight="false" outlineLevel="0" collapsed="false">
      <c r="A27" s="0" t="s">
        <v>574</v>
      </c>
    </row>
    <row r="29" customFormat="false" ht="18.75" hidden="false" customHeight="false" outlineLevel="0" collapsed="false">
      <c r="A29" s="0" t="s">
        <v>575</v>
      </c>
    </row>
    <row r="32" customFormat="false" ht="18.75" hidden="false" customHeight="false" outlineLevel="0" collapsed="false">
      <c r="A32" s="0" t="s">
        <v>576</v>
      </c>
    </row>
    <row r="33" customFormat="false" ht="18.75" hidden="false" customHeight="false" outlineLevel="0" collapsed="false">
      <c r="A33" s="0" t="s">
        <v>577</v>
      </c>
    </row>
    <row r="34" customFormat="false" ht="18.75" hidden="false" customHeight="false" outlineLevel="0" collapsed="false">
      <c r="A34" s="0" t="s">
        <v>578</v>
      </c>
    </row>
    <row r="35" customFormat="false" ht="18.75" hidden="false" customHeight="false" outlineLevel="0" collapsed="false">
      <c r="A35" s="0" t="s">
        <v>579</v>
      </c>
    </row>
    <row r="36" customFormat="false" ht="18.75" hidden="false" customHeight="false" outlineLevel="0" collapsed="false">
      <c r="A36" s="0" t="s">
        <v>580</v>
      </c>
    </row>
    <row r="37" customFormat="false" ht="18.75" hidden="false" customHeight="false" outlineLevel="0" collapsed="false">
      <c r="A37" s="0" t="s">
        <v>581</v>
      </c>
    </row>
    <row r="38" customFormat="false" ht="18.75" hidden="false" customHeight="false" outlineLevel="0" collapsed="false">
      <c r="A38" s="0" t="s">
        <v>582</v>
      </c>
    </row>
    <row r="39" customFormat="false" ht="18.75" hidden="false" customHeight="false" outlineLevel="0" collapsed="false">
      <c r="A39" s="0" t="s">
        <v>583</v>
      </c>
    </row>
    <row r="40" customFormat="false" ht="18.75" hidden="false" customHeight="false" outlineLevel="0" collapsed="false">
      <c r="A40" s="0" t="s">
        <v>584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LibreOffice/7.1.0.3$Windows_X86_64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2021-09-05T09:03:13Z</dcterms:created>
  <dc:creator>諒杉山</dc:creator>
  <dc:description/>
  <dc:language>ja-JP</dc:language>
  <cp:lastModifiedBy/>
  <dcterms:modified xsi:type="dcterms:W3CDTF">2022-05-05T22:18:37Z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