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8B6433C2-9370-4696-B638-AA97AA309CBC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O47" i="2"/>
  <c r="BA47" i="2"/>
  <c r="AS47" i="2"/>
  <c r="AS44" i="2"/>
  <c r="AS41" i="2"/>
  <c r="D41" i="2"/>
  <c r="BO38" i="2"/>
  <c r="BA38" i="2"/>
  <c r="AS38" i="2"/>
  <c r="M38" i="2"/>
  <c r="M47" i="2" s="1"/>
  <c r="BW29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<sst xmlns="http://schemas.openxmlformats.org/spreadsheetml/2006/main" count="467" uniqueCount="143">
  <si>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</si>
  <si>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</si>
  <si>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</si>
  <si>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</si>
  <si>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</si>
  <si>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</si>
  <si>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</si>
  <si>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</si>
  <si>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</si>
  <si>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</si>
  <si>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</si>
  <si>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</si>
  <si>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</si>
  <si>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</si>
  <si>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</si>
  <si>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</si>
  <si>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</si>
  <si>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</si>
  <si>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</si>
  <si>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</si>
  <si>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</si>
  <si>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</si>
  <si>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</si>
  <si>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</si>
  <si>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</si>
  <si>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</si>
  <si>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</si>
  <si>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</si>
  <si>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</si>
  <si>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</si>
  <si>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</si>
  <si>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</si>
  <si>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</si>
  <si>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</si>
  <si>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</si>
  <si>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</si>
  <si>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</si>
  <si>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</si>
  <si>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</si>
  <si>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</si>
  <si>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</si>
  <si>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</si>
  <si>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</si>
  <si>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</si>
  <si>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</si>
  <si>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</si>
  <si>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</si>
  <si>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</si>
  <si>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</si>
  <si>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</si>
  <si>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</si>
  <si>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</si>
  <si>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</si>
  <si>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</si>
  <si>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</si>
  <si>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</si>
  <si>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</si>
  <si>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</si>
  <si>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</si>
  <si>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</si>
  <si>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</si>
  <si>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</si>
  <si>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</si>
  <si>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</si>
  <si>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</si>
  <si>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</si>
  <si>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</si>
  <si>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</si>
  <si>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</si>
  <si>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</si>
  <si>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</si>
  <si>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</si>
  <si>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</si>
  <si>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</si>
  <si>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</si>
  <si>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</si>
  <si>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</si>
  <si>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</si>
  <si>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</si>
  <si>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</si>
  <si>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</si>
  <si>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</si>
  <si>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</si>
  <si>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</si>
  <si>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</si>
  <si>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</si>
  <si>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</si>
  <si>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</si>
  <si>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</si>
  <si>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</si>
  <si>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</si>
  <si>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</si>
  <si>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</si>
  <si>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</si>
  <si>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</si>
  <si>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</si>
  <si>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</si>
  <si>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</si>
  <si>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</si>
  <si>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</si>
  <si>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</si>
  <si>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</si>
  <si>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</si>
  <si>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</si>
  <si>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</si>
  <si>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</si>
  <si>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</si>
  <si>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</si>
  <si>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</si>
  <si>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</si>
  <si>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</si>
  <si>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</si>
  <si>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</si>
  <si>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</si>
  <si>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</si>
  <si>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</si>
  <si>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</si>
  <si>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</si>
  <si>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</si>
  <si>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</si>
  <si>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</si>
  <si>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</si>
  <si>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</si>
  <si>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</si>
  <si>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</si>
  <si>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</si>
  <si>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</si>
  <si>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</si>
  <si>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</si>
  <si>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</si>
  <si>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</si>
  <si>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</si>
  <si>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</si>
  <si>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</si>
  <si>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</si>
  <si>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</si>
  <si>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</si>
  <si>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</si>
  <si>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JL-2018-SHY-112</t>
    </r>
    <phoneticPr fontId="17" type="noConversion"/>
  </si>
  <si>
    <t>YP-2018-SHY-112</t>
    <phoneticPr fontId="17" type="noConversion"/>
  </si>
  <si>
    <t>2018/04/04-2018/05/02</t>
    <phoneticPr fontId="17" type="noConversion"/>
  </si>
  <si>
    <t>929.15</t>
    <phoneticPr fontId="17" type="noConversion"/>
  </si>
  <si>
    <t>S246分离立交右幅7-1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</si>
</sst>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142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12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YP-2018-SHY-112-1</v>
      </c>
      <c r="B15" s="73" t="s">
        <v>44</v>
      </c>
      <c r="C15" s="74"/>
      <c r="D15" s="70" t="str">
        <f>LEFT(L9,P9)</f>
        <v>2018/04/04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918.13</v>
      </c>
      <c r="L15" s="25">
        <v>40.799999999999997</v>
      </c>
      <c r="M15" s="72">
        <v>41.9</v>
      </c>
      <c r="N15" s="72">
        <f>M15</f>
        <v>41.9</v>
      </c>
      <c r="O15" s="54" t="s">
        <v>48</v>
      </c>
      <c r="P15" s="21">
        <f t="shared" ref="P15:P23" si="0">ROUND(K15/22.5,3)</f>
        <v>40.805999999999997</v>
      </c>
      <c r="Q15" s="71">
        <f>ROUND(AVERAGE(L15:L17),3)</f>
        <v>41.866999999999997</v>
      </c>
      <c r="R15" s="30">
        <f t="shared" ref="R15:R23" ca="1" si="1">ROUND(R$14+RAND()*S$14,2)</f>
        <v>995.41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YP-2018-SHY-112-2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940.11</v>
      </c>
      <c r="L16" s="25">
        <v>41.8</v>
      </c>
      <c r="M16" s="72"/>
      <c r="N16" s="72"/>
      <c r="O16" s="54"/>
      <c r="P16" s="21">
        <f t="shared" si="0"/>
        <v>41.783000000000001</v>
      </c>
      <c r="Q16" s="71"/>
      <c r="R16" s="30">
        <f t="shared" ca="1" si="1"/>
        <v>1093.6500000000001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YP-2018-SHY-112-3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967.69</v>
      </c>
      <c r="L17" s="25">
        <v>43</v>
      </c>
      <c r="M17" s="72"/>
      <c r="N17" s="72"/>
      <c r="O17" s="54"/>
      <c r="P17" s="21">
        <f t="shared" si="0"/>
        <v>43.008000000000003</v>
      </c>
      <c r="Q17" s="71"/>
      <c r="R17" s="30">
        <f t="shared" ca="1" si="1"/>
        <v>994.93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YP-2018-SHY-112-4</v>
      </c>
      <c r="B18" s="73" t="s">
        <v>44</v>
      </c>
      <c r="C18" s="74"/>
      <c r="D18" s="52" t="str">
        <f>D15</f>
        <v>2018/04/04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141</v>
      </c>
      <c r="L18" s="25">
        <v>41.3</v>
      </c>
      <c r="M18" s="72">
        <v>42</v>
      </c>
      <c r="N18" s="72">
        <f>M18</f>
        <v>42</v>
      </c>
      <c r="O18" s="54" t="s">
        <v>48</v>
      </c>
      <c r="P18" s="21">
        <f>ROUND(K19/22.5,3)</f>
        <v>40.561999999999998</v>
      </c>
      <c r="Q18" s="71">
        <f>ROUND(AVERAGE(L18:L20),3)</f>
        <v>42</v>
      </c>
      <c r="R18" s="30">
        <f t="shared" ca="1" si="1"/>
        <v>1090.24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YP-2018-SHY-112-5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912.65</v>
      </c>
      <c r="L19" s="25">
        <v>40.6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1021.91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YP-2018-SHY-112-6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993.37</v>
      </c>
      <c r="L20" s="25">
        <v>44.1</v>
      </c>
      <c r="M20" s="72"/>
      <c r="N20" s="72"/>
      <c r="O20" s="54"/>
      <c r="P20" s="21">
        <f t="shared" si="0"/>
        <v>44.15</v>
      </c>
      <c r="Q20" s="71"/>
      <c r="R20" s="30">
        <f t="shared" ca="1" si="1"/>
        <v>1102.48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993.73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1076.8599999999999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996.74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955.51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963.52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1015.14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980.62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999.26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976.13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995.1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1016.93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959.32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B21:C23"/>
    <mergeCell ref="N15:N17"/>
    <mergeCell ref="N18:N20"/>
    <mergeCell ref="N21:N23"/>
    <mergeCell ref="N24:N26"/>
    <mergeCell ref="Q15:Q17"/>
    <mergeCell ref="Q18:Q20"/>
    <mergeCell ref="Q21:Q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Q17" sqref="Q17:AO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报告编号：BG-2018-SHY-112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YP-2018-SHY-112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">
        <v>142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YP-2018-SHY-112-1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2018/04/04-2018/05/02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40.799999999999997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41.9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119.7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YP-2018-SHY-112-2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41.8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YP-2018-SHY-112-3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43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YP-2018-SHY-112-4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2018/04/04-2018/05/02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41.3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120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YP-2018-SHY-112-5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40.6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YP-2018-SHY-112-6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44.1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AS62:AZ64"/>
    <mergeCell ref="D47:L49"/>
    <mergeCell ref="M47:S55"/>
    <mergeCell ref="AP98:AT99"/>
    <mergeCell ref="AU98:AX99"/>
    <mergeCell ref="AY98:BA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