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68203572-9907-43A8-8C54-4BDA4B97A317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<sst xmlns="http://schemas.openxmlformats.org/spreadsheetml/2006/main" count="466" uniqueCount="143">
  <si>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</si>
  <si>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</si>
  <si>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</si>
  <si>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</si>
  <si>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</si>
  <si>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</si>
  <si>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</si>
  <si>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</si>
  <si>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</si>
  <si>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</si>
  <si>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</si>
  <si>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</si>
  <si>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</si>
  <si>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</si>
  <si>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</si>
  <si>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</si>
  <si>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</si>
  <si>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</si>
  <si>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</si>
  <si>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</si>
  <si>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</si>
  <si>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</si>
  <si>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</si>
  <si>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</si>
  <si>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</si>
  <si>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</si>
  <si>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</si>
  <si>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</si>
  <si>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</si>
  <si>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</si>
  <si>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</si>
  <si>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</si>
  <si>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</si>
  <si>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</si>
  <si>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</si>
  <si>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</si>
  <si>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</si>
  <si>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</si>
  <si>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</si>
  <si>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</si>
  <si>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</si>
  <si>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</si>
  <si>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</si>
  <si>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</si>
  <si>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</si>
  <si>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</si>
  <si>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</si>
  <si>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</si>
  <si>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</si>
  <si>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</si>
  <si>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</si>
  <si>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</si>
  <si>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</si>
  <si>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</si>
  <si>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</si>
  <si>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</si>
  <si>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</si>
  <si>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</si>
  <si>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</si>
  <si>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</si>
  <si>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</si>
  <si>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</si>
  <si>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</si>
  <si>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</si>
  <si>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</si>
  <si>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</si>
  <si>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</si>
  <si>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</si>
  <si>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</si>
  <si>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</si>
  <si>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</si>
  <si>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</si>
  <si>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</si>
  <si>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</si>
  <si>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</si>
  <si>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</si>
  <si>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</si>
  <si>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</si>
  <si>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</si>
  <si>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</si>
  <si>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</si>
  <si>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</si>
  <si>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</si>
  <si>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</si>
  <si>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</si>
  <si>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</si>
  <si>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</si>
  <si>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</si>
  <si>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</si>
  <si>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</si>
  <si>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</si>
  <si>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</si>
  <si>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</si>
  <si>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</si>
  <si>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</si>
  <si>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</si>
  <si>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</si>
  <si>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</si>
  <si>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</si>
  <si>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</si>
  <si>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</si>
  <si>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</si>
  <si>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</si>
  <si>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</si>
  <si>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</si>
  <si>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</si>
  <si>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</si>
  <si>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</si>
  <si>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</si>
  <si>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</si>
  <si>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</si>
  <si>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</si>
  <si>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</si>
  <si>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</si>
  <si>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</si>
  <si>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</si>
  <si>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</si>
  <si>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</si>
  <si>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</si>
  <si>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</si>
  <si>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</si>
  <si>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</si>
  <si>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</si>
  <si>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</si>
  <si>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</si>
  <si>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</si>
  <si>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</si>
  <si>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</si>
  <si>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</si>
  <si>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</si>
  <si>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</si>
  <si>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</si>
  <si>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</si>
  <si>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</si>
  <si>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</si>
  <si>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</si>
  <si>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</si>
  <si>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</si>
  <si>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2018/04/06-2018/05/04</t>
    <phoneticPr fontId="17" type="noConversion"/>
  </si>
  <si>
    <t>957.11</t>
    <phoneticPr fontId="17" type="noConversion"/>
  </si>
  <si>
    <t>S246分离立交左幅7-2桩基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</si>
  <si>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JL-2018-SHY-117</t>
    </r>
    <phoneticPr fontId="17" type="noConversion"/>
  </si>
  <si>
    <t>YP-2018-SHY-117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</si>
</sst>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17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YP-2018-SHY-117-1</v>
      </c>
      <c r="B15" s="73" t="s">
        <v>44</v>
      </c>
      <c r="C15" s="74"/>
      <c r="D15" s="70" t="str">
        <f>LEFT(L9,P9)</f>
        <v>2018/04/06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940.78</v>
      </c>
      <c r="L15" s="25">
        <v>41.8</v>
      </c>
      <c r="M15" s="72">
        <v>42.4</v>
      </c>
      <c r="N15" s="72">
        <f>M15</f>
        <v>42.4</v>
      </c>
      <c r="O15" s="54" t="s">
        <v>48</v>
      </c>
      <c r="P15" s="21">
        <f t="shared" ref="P15:P23" si="0">ROUND(K15/22.5,3)</f>
        <v>41.811999999999998</v>
      </c>
      <c r="Q15" s="71">
        <f>ROUND(AVERAGE(L15:L17),3)</f>
        <v>42.433</v>
      </c>
      <c r="R15" s="30">
        <f t="shared" ref="R15:R23" ca="1" si="1">ROUND(R$14+RAND()*S$14,2)</f>
        <v>1056.07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YP-2018-SHY-117-2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915.32</v>
      </c>
      <c r="L16" s="25">
        <v>40.700000000000003</v>
      </c>
      <c r="M16" s="72"/>
      <c r="N16" s="72"/>
      <c r="O16" s="54"/>
      <c r="P16" s="21">
        <f t="shared" si="0"/>
        <v>40.680999999999997</v>
      </c>
      <c r="Q16" s="71"/>
      <c r="R16" s="30">
        <f t="shared" ca="1" si="1"/>
        <v>1018.67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YP-2018-SHY-117-3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1008.9</v>
      </c>
      <c r="L17" s="25">
        <v>44.8</v>
      </c>
      <c r="M17" s="72"/>
      <c r="N17" s="72"/>
      <c r="O17" s="54"/>
      <c r="P17" s="21">
        <f t="shared" si="0"/>
        <v>44.84</v>
      </c>
      <c r="Q17" s="71"/>
      <c r="R17" s="30">
        <f t="shared" ca="1" si="1"/>
        <v>1087.01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YP-2018-SHY-117-4</v>
      </c>
      <c r="B18" s="73" t="s">
        <v>44</v>
      </c>
      <c r="C18" s="74"/>
      <c r="D18" s="52" t="str">
        <f>D15</f>
        <v>2018/04/06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139</v>
      </c>
      <c r="L18" s="25">
        <v>43.8</v>
      </c>
      <c r="M18" s="72">
        <v>42.6</v>
      </c>
      <c r="N18" s="72">
        <f>M18</f>
        <v>42.6</v>
      </c>
      <c r="O18" s="54" t="s">
        <v>48</v>
      </c>
      <c r="P18" s="21">
        <f>ROUND(K19/22.5,3)</f>
        <v>42.465000000000003</v>
      </c>
      <c r="Q18" s="71">
        <f>ROUND(AVERAGE(L18:L20),3)</f>
        <v>42.633000000000003</v>
      </c>
      <c r="R18" s="30">
        <f t="shared" ca="1" si="1"/>
        <v>1002.83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YP-2018-SHY-117-5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955.47</v>
      </c>
      <c r="L19" s="25">
        <v>41.5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982.73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YP-2018-SHY-117-6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994.96</v>
      </c>
      <c r="L20" s="25">
        <v>42.6</v>
      </c>
      <c r="M20" s="72"/>
      <c r="N20" s="72"/>
      <c r="O20" s="54"/>
      <c r="P20" s="21">
        <f t="shared" si="0"/>
        <v>44.22</v>
      </c>
      <c r="Q20" s="71"/>
      <c r="R20" s="30">
        <f t="shared" ca="1" si="1"/>
        <v>1029.6500000000001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999.23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1068.8599999999999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1097.69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979.79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979.26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1011.55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972.36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1022.71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972.94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1008.8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969.72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959.86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18:N20"/>
    <mergeCell ref="N21:N23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报告编号：BG-2018-SHY-117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YP-2018-SHY-117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S246分离立交左幅7-2桩基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YP-2018-SHY-117-1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2018/04/06-2018/05/04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41.8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42.4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121.1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YP-2018-SHY-117-2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40.700000000000003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YP-2018-SHY-117-3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44.8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YP-2018-SHY-117-4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2018/04/06-2018/05/04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43.8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42.6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121.7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YP-2018-SHY-117-5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41.5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YP-2018-SHY-117-6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42.6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2018-05-08T01:55:30Z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