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33E922E8-BF03-45CD-A43B-96183E85356A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<sst xmlns="http://schemas.openxmlformats.org/spreadsheetml/2006/main" count="466" uniqueCount="143">
  <si>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</si>
  <si>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</si>
  <si>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</si>
  <si>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</si>
  <si>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</si>
  <si>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</si>
  <si>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</si>
  <si>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</si>
  <si>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</si>
  <si>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</si>
  <si>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</si>
  <si>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</si>
  <si>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</si>
  <si>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</si>
  <si>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</si>
  <si>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</si>
  <si>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</si>
  <si>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</si>
  <si>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</si>
  <si>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</si>
  <si>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</si>
  <si>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</si>
  <si>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</si>
  <si>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</si>
  <si>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</si>
  <si>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</si>
  <si>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</si>
  <si>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</si>
  <si>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</si>
  <si>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</si>
  <si>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</si>
  <si>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</si>
  <si>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</si>
  <si>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</si>
  <si>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</si>
  <si>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</si>
  <si>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</si>
  <si>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</si>
  <si>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</si>
  <si>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</si>
  <si>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</si>
  <si>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</si>
  <si>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</si>
  <si>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</si>
  <si>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</si>
  <si>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</si>
  <si>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</si>
  <si>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</si>
  <si>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</si>
  <si>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</si>
  <si>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</si>
  <si>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</si>
  <si>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</si>
  <si>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</si>
  <si>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</si>
  <si>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</si>
  <si>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</si>
  <si>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</si>
  <si>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</si>
  <si>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</si>
  <si>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</si>
  <si>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</si>
  <si>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</si>
  <si>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</si>
  <si>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</si>
  <si>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</si>
  <si>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</si>
  <si>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</si>
  <si>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</si>
  <si>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</si>
  <si>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</si>
  <si>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</si>
  <si>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</si>
  <si>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</si>
  <si>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</si>
  <si>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</si>
  <si>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</si>
  <si>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</si>
  <si>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</si>
  <si>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</si>
  <si>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</si>
  <si>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</si>
  <si>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</si>
  <si>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</si>
  <si>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</si>
  <si>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</si>
  <si>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</si>
  <si>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</si>
  <si>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</si>
  <si>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</si>
  <si>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</si>
  <si>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</si>
  <si>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</si>
  <si>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</si>
  <si>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</si>
  <si>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</si>
  <si>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</si>
  <si>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</si>
  <si>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</si>
  <si>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</si>
  <si>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</si>
  <si>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</si>
  <si>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</si>
  <si>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</si>
  <si>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</si>
  <si>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</si>
  <si>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</si>
  <si>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</si>
  <si>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</si>
  <si>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</si>
  <si>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</si>
  <si>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</si>
  <si>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</si>
  <si>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</si>
  <si>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</si>
  <si>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</si>
  <si>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</si>
  <si>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</si>
  <si>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</si>
  <si>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</si>
  <si>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</si>
  <si>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</si>
  <si>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</si>
  <si>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</si>
  <si>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</si>
  <si>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</si>
  <si>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</si>
  <si>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</si>
  <si>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</si>
  <si>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</si>
  <si>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</si>
  <si>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</si>
  <si>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</si>
  <si>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</si>
  <si>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</si>
  <si>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</si>
  <si>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</si>
  <si>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</si>
  <si>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2018/04/09-2018/05/07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</si>
  <si>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JL-2018-SHY-126</t>
    </r>
    <phoneticPr fontId="17" type="noConversion"/>
  </si>
  <si>
    <t>YP-2018-SHY-126</t>
    <phoneticPr fontId="17" type="noConversion"/>
  </si>
  <si>
    <t>S246分离立交右幅5-2桩基</t>
    <phoneticPr fontId="17" type="noConversion"/>
  </si>
  <si>
    <t>967.24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</si>
</sst>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26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YP-2018-SHY-126-1</v>
      </c>
      <c r="B15" s="34" t="s">
        <v>44</v>
      </c>
      <c r="C15" s="35"/>
      <c r="D15" s="58" t="str">
        <f>LEFT(L9,P9)</f>
        <v>2018/04/09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983.58</v>
      </c>
      <c r="L15" s="25">
        <v>43.7</v>
      </c>
      <c r="M15" s="50">
        <v>42.4</v>
      </c>
      <c r="N15" s="50">
        <f>M15</f>
        <v>42.4</v>
      </c>
      <c r="O15" s="41" t="s">
        <v>48</v>
      </c>
      <c r="P15" s="21">
        <f t="shared" ref="P15:P23" si="0">ROUND(K15/22.5,3)</f>
        <v>43.715000000000003</v>
      </c>
      <c r="Q15" s="49">
        <f>ROUND(AVERAGE(L15:L17),3)</f>
        <v>42.332999999999998</v>
      </c>
      <c r="R15" s="30">
        <f t="shared" ref="R15:R23" ca="1" si="1">ROUND(R$14+RAND()*S$14,2)</f>
        <v>1001.22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YP-2018-SHY-126-2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941.67</v>
      </c>
      <c r="L16" s="25">
        <v>41.8</v>
      </c>
      <c r="M16" s="50"/>
      <c r="N16" s="50"/>
      <c r="O16" s="41"/>
      <c r="P16" s="21">
        <f t="shared" si="0"/>
        <v>41.851999999999997</v>
      </c>
      <c r="Q16" s="49"/>
      <c r="R16" s="30">
        <f t="shared" ca="1" si="1"/>
        <v>1094.0899999999999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YP-2018-SHY-126-3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933.75</v>
      </c>
      <c r="L17" s="25">
        <v>41.5</v>
      </c>
      <c r="M17" s="50"/>
      <c r="N17" s="50"/>
      <c r="O17" s="41"/>
      <c r="P17" s="21">
        <f t="shared" si="0"/>
        <v>41.5</v>
      </c>
      <c r="Q17" s="49"/>
      <c r="R17" s="30">
        <f t="shared" ca="1" si="1"/>
        <v>985.27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YP-2018-SHY-126-4</v>
      </c>
      <c r="B18" s="34" t="s">
        <v>44</v>
      </c>
      <c r="C18" s="35"/>
      <c r="D18" s="59" t="str">
        <f>D15</f>
        <v>2018/04/09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43</v>
      </c>
      <c r="M18" s="50">
        <v>42.6</v>
      </c>
      <c r="N18" s="50">
        <f>M18</f>
        <v>42.6</v>
      </c>
      <c r="O18" s="41" t="s">
        <v>48</v>
      </c>
      <c r="P18" s="21">
        <f>ROUND(K19/22.5,3)</f>
        <v>43.152000000000001</v>
      </c>
      <c r="Q18" s="49">
        <f>ROUND(AVERAGE(L18:L20),3)</f>
        <v>42.6</v>
      </c>
      <c r="R18" s="30">
        <f t="shared" ca="1" si="1"/>
        <v>1098.27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YP-2018-SHY-126-5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970.93</v>
      </c>
      <c r="L19" s="25">
        <v>43.2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974.54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YP-2018-SHY-126-6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935.59</v>
      </c>
      <c r="L20" s="25">
        <v>41.6</v>
      </c>
      <c r="M20" s="50"/>
      <c r="N20" s="50"/>
      <c r="O20" s="41"/>
      <c r="P20" s="21">
        <f t="shared" si="0"/>
        <v>41.582000000000001</v>
      </c>
      <c r="Q20" s="49"/>
      <c r="R20" s="30">
        <f t="shared" ca="1" si="1"/>
        <v>1093.8800000000001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1091.46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986.46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993.55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1029.1400000000001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1008.77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979.7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958.5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972.5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995.89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980.41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1003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1027.6600000000001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K12:K14"/>
    <mergeCell ref="B21:C23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报告编号：BG-2018-SHY-126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YP-2018-SHY-126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S246分离立交右幅5-2桩基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YP-2018-SHY-126-1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2018/04/09-2018/05/07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43.7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42.4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121.1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YP-2018-SHY-126-2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41.8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YP-2018-SHY-126-3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41.5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YP-2018-SHY-126-4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2018/04/09-2018/05/07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42.6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YP-2018-SHY-126-5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43.2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YP-2018-SHY-126-6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41.6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