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E8503745-2353-46AA-B592-1F9C7E5D2A37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<sst xmlns="http://schemas.openxmlformats.org/spreadsheetml/2006/main" count="465" uniqueCount="142">
  <si>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</si>
  <si>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</si>
  <si>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</si>
  <si>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</si>
  <si>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</si>
  <si>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</si>
  <si>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</si>
  <si>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</si>
  <si>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</si>
  <si>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</si>
  <si>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</si>
  <si>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</si>
  <si>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</si>
  <si>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</si>
  <si>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</si>
  <si>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</si>
  <si>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</si>
  <si>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</si>
  <si>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</si>
  <si>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</si>
  <si>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</si>
  <si>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</si>
  <si>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</si>
  <si>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</si>
  <si>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</si>
  <si>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</si>
  <si>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</si>
  <si>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</si>
  <si>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</si>
  <si>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</si>
  <si>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</si>
  <si>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</si>
  <si>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</si>
  <si>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</si>
  <si>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</si>
  <si>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</si>
  <si>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</si>
  <si>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</si>
  <si>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</si>
  <si>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</si>
  <si>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</si>
  <si>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</si>
  <si>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</si>
  <si>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</si>
  <si>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</si>
  <si>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</si>
  <si>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</si>
  <si>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</si>
  <si>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</si>
  <si>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</si>
  <si>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</si>
  <si>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</si>
  <si>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</si>
  <si>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</si>
  <si>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</si>
  <si>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</si>
  <si>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</si>
  <si>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</si>
  <si>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</si>
  <si>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</si>
  <si>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</si>
  <si>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</si>
  <si>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</si>
  <si>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</si>
  <si>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</si>
  <si>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</si>
  <si>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</si>
  <si>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</si>
  <si>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</si>
  <si>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</si>
  <si>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</si>
  <si>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</si>
  <si>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</si>
  <si>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</si>
  <si>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</si>
  <si>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</si>
  <si>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</si>
  <si>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</si>
  <si>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</si>
  <si>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</si>
  <si>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</si>
  <si>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</si>
  <si>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</si>
  <si>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</si>
  <si>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</si>
  <si>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</si>
  <si>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</si>
  <si>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</si>
  <si>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</si>
  <si>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</si>
  <si>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</si>
  <si>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</si>
  <si>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</si>
  <si>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</si>
  <si>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</si>
  <si>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</si>
  <si>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</si>
  <si>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</si>
  <si>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</si>
  <si>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</si>
  <si>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</si>
  <si>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</si>
  <si>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</si>
  <si>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</si>
  <si>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</si>
  <si>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</si>
  <si>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</si>
  <si>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</si>
  <si>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</si>
  <si>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</si>
  <si>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</si>
  <si>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</si>
  <si>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</si>
  <si>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</si>
  <si>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</si>
  <si>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</si>
  <si>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</si>
  <si>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</si>
  <si>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</si>
  <si>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</si>
  <si>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</si>
  <si>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</si>
  <si>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</si>
  <si>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</si>
  <si>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</si>
  <si>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</si>
  <si>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</si>
  <si>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</si>
  <si>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</si>
  <si>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</si>
  <si>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</si>
  <si>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</si>
  <si>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</si>
  <si>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</si>
  <si>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</si>
  <si>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</si>
  <si>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</si>
  <si>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JL-2018-SHY-148</t>
    </r>
    <phoneticPr fontId="17" type="noConversion"/>
  </si>
  <si>
    <t>YP-2018-SHY-148</t>
    <phoneticPr fontId="17" type="noConversion"/>
  </si>
  <si>
    <t>2018/04/18-2018/05/16</t>
    <phoneticPr fontId="17" type="noConversion"/>
  </si>
  <si>
    <t>尚义一号水库大桥右幅15＃系梁</t>
    <phoneticPr fontId="17" type="noConversion"/>
  </si>
  <si>
    <t>937.55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</si>
</sst>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137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138</v>
      </c>
      <c r="M7" s="66"/>
      <c r="N7" s="66"/>
      <c r="O7" s="67"/>
      <c r="P7" s="3" t="s">
        <v>11</v>
      </c>
      <c r="Q7" s="21" t="str">
        <f>RIGHT(L7,2)</f>
        <v>48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139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YP-2018-SHY-148-1</v>
      </c>
      <c r="B15" s="34" t="s">
        <v>136</v>
      </c>
      <c r="C15" s="35"/>
      <c r="D15" s="58" t="str">
        <f>LEFT(L9,P9)</f>
        <v>2018/04/18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994.39</v>
      </c>
      <c r="L15" s="25">
        <v>42</v>
      </c>
      <c r="M15" s="50">
        <v>42.8</v>
      </c>
      <c r="N15" s="50">
        <f>M15</f>
        <v>42.8</v>
      </c>
      <c r="O15" s="41" t="s">
        <v>46</v>
      </c>
      <c r="P15" s="21">
        <f t="shared" ref="P15:P23" si="0">ROUND(K15/22.5,3)</f>
        <v>44.195</v>
      </c>
      <c r="Q15" s="49">
        <f>ROUND(AVERAGE(L15:L17),3)</f>
        <v>42.832999999999998</v>
      </c>
      <c r="R15" s="30">
        <f t="shared" ref="R15:R23" ca="1" si="1">ROUND(R$14+RAND()*S$14,2)</f>
        <v>1118.44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YP-2018-SHY-148-2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992.5</v>
      </c>
      <c r="L16" s="25">
        <v>44.1</v>
      </c>
      <c r="M16" s="50"/>
      <c r="N16" s="50"/>
      <c r="O16" s="41"/>
      <c r="P16" s="21">
        <f t="shared" si="0"/>
        <v>44.110999999999997</v>
      </c>
      <c r="Q16" s="49"/>
      <c r="R16" s="30">
        <f t="shared" ca="1" si="1"/>
        <v>1088.96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YP-2018-SHY-148-3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953.95</v>
      </c>
      <c r="L17" s="25">
        <v>42.4</v>
      </c>
      <c r="M17" s="50"/>
      <c r="N17" s="50"/>
      <c r="O17" s="41"/>
      <c r="P17" s="21">
        <f t="shared" si="0"/>
        <v>42.398000000000003</v>
      </c>
      <c r="Q17" s="49"/>
      <c r="R17" s="30">
        <f t="shared" ca="1" si="1"/>
        <v>1013.05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YP-2018-SHY-148-4</v>
      </c>
      <c r="B18" s="34" t="s">
        <v>136</v>
      </c>
      <c r="C18" s="35"/>
      <c r="D18" s="59" t="str">
        <f>D15</f>
        <v>2018/04/18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41.7</v>
      </c>
      <c r="M18" s="50">
        <v>42.7</v>
      </c>
      <c r="N18" s="50">
        <f>M18</f>
        <v>42.7</v>
      </c>
      <c r="O18" s="41" t="s">
        <v>46</v>
      </c>
      <c r="P18" s="21">
        <f>ROUND(K19/22.5,3)</f>
        <v>43.98</v>
      </c>
      <c r="Q18" s="49">
        <f>ROUND(AVERAGE(L18:L20),3)</f>
        <v>42.732999999999997</v>
      </c>
      <c r="R18" s="30">
        <f t="shared" ca="1" si="1"/>
        <v>1049.1500000000001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YP-2018-SHY-148-5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989.55</v>
      </c>
      <c r="L19" s="25">
        <v>44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1021.38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YP-2018-SHY-148-6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956.69</v>
      </c>
      <c r="L20" s="25">
        <v>42.5</v>
      </c>
      <c r="M20" s="50"/>
      <c r="N20" s="50"/>
      <c r="O20" s="41"/>
      <c r="P20" s="21">
        <f t="shared" si="0"/>
        <v>42.52</v>
      </c>
      <c r="Q20" s="49"/>
      <c r="R20" s="30">
        <f t="shared" ca="1" si="1"/>
        <v>1005.09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966.02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1073.4000000000001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984.51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1006.55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995.25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993.52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1008.55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959.09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974.98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970.17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1029.9000000000001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986.44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报告编号：BG-2018-SHY-148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YP-2018-SHY-148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尚义一号水库大桥右幅15＃系梁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YP-2018-SHY-148-1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2018/04/18-2018/05/16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42.8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122.3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YP-2018-SHY-148-2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44.1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YP-2018-SHY-148-3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42.4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YP-2018-SHY-148-4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2018/04/18-2018/05/16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41.7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42.7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YP-2018-SHY-148-5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44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YP-2018-SHY-148-6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42.5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2018-05-15T23:58:13Z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