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46BADA0C-D36D-4CD4-B998-6155C457EAD8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<sst xmlns="http://schemas.openxmlformats.org/spreadsheetml/2006/main" count="470" uniqueCount="141">
  <si>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</si>
  <si>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</si>
  <si>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</si>
  <si>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</si>
  <si>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</si>
  <si>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</si>
  <si>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</si>
  <si>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</si>
  <si>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</si>
  <si>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</si>
  <si>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</si>
  <si>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</si>
  <si>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</si>
  <si>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</si>
  <si>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</si>
  <si>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</si>
  <si>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</si>
  <si>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</si>
  <si>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</si>
  <si>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</si>
  <si>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</si>
  <si>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</si>
  <si>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</si>
  <si>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</si>
  <si>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</si>
  <si>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</si>
  <si>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</si>
  <si>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</si>
  <si>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</si>
  <si>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</si>
  <si>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</si>
  <si>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</si>
  <si>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</si>
  <si>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</si>
  <si>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</si>
  <si>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</si>
  <si>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</si>
  <si>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</si>
  <si>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</si>
  <si>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</si>
  <si>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</si>
  <si>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</si>
  <si>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</si>
  <si>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</si>
  <si>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</si>
  <si>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</si>
  <si>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</si>
  <si>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</si>
  <si>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</si>
  <si>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</si>
  <si>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</si>
  <si>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</si>
  <si>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</si>
  <si>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</si>
  <si>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</si>
  <si>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</si>
  <si>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</si>
  <si>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</si>
  <si>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</si>
  <si>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</si>
  <si>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</si>
  <si>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</si>
  <si>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</si>
  <si>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</si>
  <si>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</si>
  <si>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</si>
  <si>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</si>
  <si>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</si>
  <si>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</si>
  <si>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</si>
  <si>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</si>
  <si>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</si>
  <si>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</si>
  <si>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</si>
  <si>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</si>
  <si>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</si>
  <si>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</si>
  <si>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</si>
  <si>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</si>
  <si>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</si>
  <si>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</si>
  <si>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</si>
  <si>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</si>
  <si>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</si>
  <si>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</si>
  <si>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</si>
  <si>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</si>
  <si>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</si>
  <si>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</si>
  <si>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</si>
  <si>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</si>
  <si>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</si>
  <si>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</si>
  <si>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</si>
  <si>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</si>
  <si>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</si>
  <si>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</si>
  <si>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</si>
  <si>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</si>
  <si>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</si>
  <si>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</si>
  <si>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</si>
  <si>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</si>
  <si>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</si>
  <si>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</si>
  <si>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</si>
  <si>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</si>
  <si>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</si>
  <si>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</si>
  <si>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</si>
  <si>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</si>
  <si>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</si>
  <si>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</si>
  <si>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</si>
  <si>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</si>
  <si>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</si>
  <si>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</si>
  <si>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</si>
  <si>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</si>
  <si>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</si>
  <si>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</si>
  <si>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</si>
  <si>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</si>
  <si>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</si>
  <si>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</si>
  <si>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</si>
  <si>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</si>
  <si>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</si>
  <si>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</si>
  <si>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</si>
  <si>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</si>
  <si>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</si>
  <si>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</si>
  <si>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</si>
  <si>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</si>
  <si>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</si>
  <si>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JL-2018-SHY-157</t>
    </r>
    <phoneticPr fontId="17" type="noConversion"/>
  </si>
  <si>
    <t>YP-2018-SHY-157</t>
    <phoneticPr fontId="17" type="noConversion"/>
  </si>
  <si>
    <t>2018/04/20-2018/05/18</t>
    <phoneticPr fontId="17" type="noConversion"/>
  </si>
  <si>
    <t>S246分离立左幅0-2桩基</t>
    <phoneticPr fontId="17" type="noConversion"/>
  </si>
  <si>
    <t>931.00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</si>
</sst>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136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139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137</v>
      </c>
      <c r="M7" s="66"/>
      <c r="N7" s="66"/>
      <c r="O7" s="67"/>
      <c r="P7" s="3" t="s">
        <v>11</v>
      </c>
      <c r="Q7" s="21" t="str">
        <f>RIGHT(L7,2)</f>
        <v>57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YP-2018-SHY-157-1</v>
      </c>
      <c r="B15" s="34" t="s">
        <v>135</v>
      </c>
      <c r="C15" s="35"/>
      <c r="D15" s="58" t="str">
        <f>LEFT(L9,P9)</f>
        <v>2018/04/20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939.36</v>
      </c>
      <c r="L15" s="25">
        <v>41.7</v>
      </c>
      <c r="M15" s="50">
        <v>42.2</v>
      </c>
      <c r="N15" s="50">
        <f>M15</f>
        <v>42.2</v>
      </c>
      <c r="O15" s="41" t="s">
        <v>46</v>
      </c>
      <c r="P15" s="21">
        <f t="shared" ref="P15:P23" si="0">ROUND(K15/22.5,3)</f>
        <v>41.749000000000002</v>
      </c>
      <c r="Q15" s="49">
        <f>ROUND(AVERAGE(L15:L17),3)</f>
        <v>42.232999999999997</v>
      </c>
      <c r="R15" s="30">
        <f t="shared" ref="R15:R23" ca="1" si="1">ROUND(R$14+RAND()*S$14,2)</f>
        <v>1015.07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YP-2018-SHY-157-2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960.51</v>
      </c>
      <c r="L16" s="25">
        <v>42.7</v>
      </c>
      <c r="M16" s="50"/>
      <c r="N16" s="50"/>
      <c r="O16" s="41"/>
      <c r="P16" s="21">
        <f t="shared" si="0"/>
        <v>42.689</v>
      </c>
      <c r="Q16" s="49"/>
      <c r="R16" s="30">
        <f t="shared" ca="1" si="1"/>
        <v>984.46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YP-2018-SHY-157-3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951.85</v>
      </c>
      <c r="L17" s="25">
        <v>42.3</v>
      </c>
      <c r="M17" s="50"/>
      <c r="N17" s="50"/>
      <c r="O17" s="41"/>
      <c r="P17" s="21">
        <f t="shared" si="0"/>
        <v>42.304000000000002</v>
      </c>
      <c r="Q17" s="49"/>
      <c r="R17" s="30">
        <f t="shared" ca="1" si="1"/>
        <v>1066.5899999999999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YP-2018-SHY-157-4</v>
      </c>
      <c r="B18" s="34" t="s">
        <v>135</v>
      </c>
      <c r="C18" s="35"/>
      <c r="D18" s="59" t="str">
        <f>D15</f>
        <v>2018/04/20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41.4</v>
      </c>
      <c r="M18" s="50">
        <v>42.7</v>
      </c>
      <c r="N18" s="50">
        <f>M18</f>
        <v>42.7</v>
      </c>
      <c r="O18" s="41" t="s">
        <v>46</v>
      </c>
      <c r="P18" s="21">
        <f>ROUND(K19/22.5,3)</f>
        <v>45.408999999999999</v>
      </c>
      <c r="Q18" s="49">
        <f>ROUND(AVERAGE(L18:L20),3)</f>
        <v>42.7</v>
      </c>
      <c r="R18" s="30">
        <f t="shared" ca="1" si="1"/>
        <v>1014.9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YP-2018-SHY-157-5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1021.7</v>
      </c>
      <c r="L19" s="25">
        <v>45.4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1095.8699999999999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YP-2018-SHY-157-6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929.22</v>
      </c>
      <c r="L20" s="25">
        <v>41.3</v>
      </c>
      <c r="M20" s="50"/>
      <c r="N20" s="50"/>
      <c r="O20" s="41"/>
      <c r="P20" s="21">
        <f t="shared" si="0"/>
        <v>41.298999999999999</v>
      </c>
      <c r="Q20" s="49"/>
      <c r="R20" s="30">
        <f t="shared" ca="1" si="1"/>
        <v>1032.07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970.31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1000.34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991.56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136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139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137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138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939.36</v>
      </c>
      <c r="L15" s="25">
        <v>41.7</v>
      </c>
      <c r="M15" s="50">
        <v>42.2</v>
      </c>
      <c r="N15" s="50"/>
      <c r="O15" s="41"/>
      <c r="P15" s="21">
        <f t="shared" ref="P15:P23" si="0">ROUND(K15/22.5,3)</f>
        <v>41.749000000000002</v>
      </c>
      <c r="Q15" s="49">
        <f>ROUND(AVERAGE(L15:L17),3)</f>
        <v>42.232999999999997</v>
      </c>
      <c r="R15" s="30">
        <f t="shared" ref="R15:R23" ca="1" si="1">ROUND(R$14+RAND()*S$14,2)</f>
        <v>950.26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960.51</v>
      </c>
      <c r="L16" s="25">
        <v>42.7</v>
      </c>
      <c r="M16" s="50"/>
      <c r="N16" s="50"/>
      <c r="O16" s="41"/>
      <c r="P16" s="21">
        <f t="shared" si="0"/>
        <v>42.689</v>
      </c>
      <c r="Q16" s="49"/>
      <c r="R16" s="30">
        <f t="shared" ca="1" si="1"/>
        <v>1012.94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951.85</v>
      </c>
      <c r="L17" s="25">
        <v>42.3</v>
      </c>
      <c r="M17" s="50"/>
      <c r="N17" s="50"/>
      <c r="O17" s="41"/>
      <c r="P17" s="21">
        <f t="shared" si="0"/>
        <v>42.304000000000002</v>
      </c>
      <c r="Q17" s="49"/>
      <c r="R17" s="30">
        <f t="shared" ca="1" si="1"/>
        <v>983.24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931</v>
      </c>
      <c r="L18" s="25">
        <v>41.4</v>
      </c>
      <c r="M18" s="50">
        <v>42.7</v>
      </c>
      <c r="N18" s="50"/>
      <c r="O18" s="41"/>
      <c r="P18" s="21">
        <f t="shared" si="0"/>
        <v>41.378</v>
      </c>
      <c r="Q18" s="49">
        <f>ROUND(AVERAGE(L18:L20),3)</f>
        <v>42.7</v>
      </c>
      <c r="R18" s="30">
        <f t="shared" ca="1" si="1"/>
        <v>1018.35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1021.7</v>
      </c>
      <c r="L19" s="25">
        <v>45.4</v>
      </c>
      <c r="M19" s="50"/>
      <c r="N19" s="50"/>
      <c r="O19" s="41"/>
      <c r="P19" s="21">
        <f t="shared" si="0"/>
        <v>45.408999999999999</v>
      </c>
      <c r="Q19" s="49"/>
      <c r="R19" s="30">
        <f t="shared" ca="1" si="1"/>
        <v>1012.16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929.22</v>
      </c>
      <c r="L20" s="25">
        <v>41.3</v>
      </c>
      <c r="M20" s="50"/>
      <c r="N20" s="50"/>
      <c r="O20" s="41"/>
      <c r="P20" s="21">
        <f t="shared" si="0"/>
        <v>41.298999999999999</v>
      </c>
      <c r="Q20" s="49"/>
      <c r="R20" s="30">
        <f t="shared" ca="1" si="1"/>
        <v>1026.5999999999999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984.25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1013.43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995.34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M18" sqref="M18:M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报告编号：BG-2018-SHY-157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YP-2018-SHY-157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S246分离立左幅0-2桩基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YP-2018-SHY-157-1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2018/04/20-2018/05/18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41.7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42.2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120.6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YP-2018-SHY-157-2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42.7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YP-2018-SHY-157-3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42.3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YP-2018-SHY-157-4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2018/04/20-2018/05/18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41.4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42.7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122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YP-2018-SHY-157-5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45.4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YP-2018-SHY-157-6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41.3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abSelected="1" topLeftCell="A10" workbookViewId="0">
      <selection activeCell="M18" sqref="M18:M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2018-05-18T12:08:34Z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