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E0EA75DB-BE00-4199-8C4E-F93FCCF65DA4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<sst xmlns="http://schemas.openxmlformats.org/spreadsheetml/2006/main" count="470" uniqueCount="145">
  <si>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</si>
  <si>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</si>
  <si>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</si>
  <si>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</si>
  <si>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</si>
  <si>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</si>
  <si>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</si>
  <si>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</si>
  <si>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</si>
  <si>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</si>
  <si>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</si>
  <si>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</si>
  <si>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</si>
  <si>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</si>
  <si>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</si>
  <si>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</si>
  <si>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</si>
  <si>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</si>
  <si>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</si>
  <si>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</si>
  <si>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</si>
  <si>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</si>
  <si>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</si>
  <si>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</si>
  <si>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</si>
  <si>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</si>
  <si>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</si>
  <si>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</si>
  <si>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</si>
  <si>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</si>
  <si>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</si>
  <si>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</si>
  <si>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</si>
  <si>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</si>
  <si>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</si>
  <si>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</si>
  <si>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</si>
  <si>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</si>
  <si>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</si>
  <si>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</si>
  <si>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</si>
  <si>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</si>
  <si>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</si>
  <si>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</si>
  <si>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</si>
  <si>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</si>
  <si>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</si>
  <si>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</si>
  <si>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</si>
  <si>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</si>
  <si>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</si>
  <si>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</si>
  <si>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</si>
  <si>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</si>
  <si>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</si>
  <si>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</si>
  <si>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</si>
  <si>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</si>
  <si>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</si>
  <si>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</si>
  <si>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</si>
  <si>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</si>
  <si>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</si>
  <si>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</si>
  <si>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</si>
  <si>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</si>
  <si>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</si>
  <si>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</si>
  <si>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</si>
  <si>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</si>
  <si>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</si>
  <si>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</si>
  <si>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</si>
  <si>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</si>
  <si>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</si>
  <si>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</si>
  <si>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</si>
  <si>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</si>
  <si>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</si>
  <si>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</si>
  <si>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</si>
  <si>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</si>
  <si>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</si>
  <si>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</si>
  <si>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</si>
  <si>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</si>
  <si>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</si>
  <si>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</si>
  <si>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</si>
  <si>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</si>
  <si>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</si>
  <si>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</si>
  <si>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</si>
  <si>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</si>
  <si>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</si>
  <si>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</si>
  <si>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</si>
  <si>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</si>
  <si>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</si>
  <si>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</si>
  <si>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</si>
  <si>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</si>
  <si>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</si>
  <si>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</si>
  <si>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</si>
  <si>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</si>
  <si>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</si>
  <si>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</si>
  <si>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</si>
  <si>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</si>
  <si>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</si>
  <si>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</si>
  <si>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</si>
  <si>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</si>
  <si>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</si>
  <si>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</si>
  <si>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</si>
  <si>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</si>
  <si>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</si>
  <si>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</si>
  <si>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</si>
  <si>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</si>
  <si>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</si>
  <si>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</si>
  <si>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</si>
  <si>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</si>
  <si>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</si>
  <si>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</si>
  <si>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</si>
  <si>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</si>
  <si>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</si>
  <si>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</si>
  <si>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</si>
  <si>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</si>
  <si>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</si>
  <si>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</si>
  <si>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</si>
  <si>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</si>
  <si>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</si>
  <si>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</si>
  <si>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JL-2018-SHY-163</t>
    </r>
    <phoneticPr fontId="17" type="noConversion"/>
  </si>
  <si>
    <t>YP-2018-SHY-163</t>
    <phoneticPr fontId="17" type="noConversion"/>
  </si>
  <si>
    <t>尚义一号水库大桥左幅5＃墩柱</t>
    <phoneticPr fontId="17" type="noConversion"/>
  </si>
  <si>
    <t>2018/04/22-2018/05/20</t>
    <phoneticPr fontId="17" type="noConversion"/>
  </si>
  <si>
    <t>942.84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</si>
</sst>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140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142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141</v>
      </c>
      <c r="M7" s="66"/>
      <c r="N7" s="66"/>
      <c r="O7" s="67"/>
      <c r="P7" s="3" t="s">
        <v>11</v>
      </c>
      <c r="Q7" s="21" t="str">
        <f>RIGHT(L7,2)</f>
        <v>63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143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YP-2018-SHY-163-1</v>
      </c>
      <c r="B15" s="34" t="s">
        <v>135</v>
      </c>
      <c r="C15" s="35"/>
      <c r="D15" s="58" t="str">
        <f>LEFT(L9,P9)</f>
        <v>2018/04/22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1001.4</v>
      </c>
      <c r="L15" s="25">
        <v>44.5</v>
      </c>
      <c r="M15" s="50">
        <v>43.2</v>
      </c>
      <c r="N15" s="50">
        <f>M15</f>
        <v>43.2</v>
      </c>
      <c r="O15" s="41" t="s">
        <v>46</v>
      </c>
      <c r="P15" s="21">
        <f t="shared" ref="P15:P23" si="0">ROUND(K15/22.5,3)</f>
        <v>44.506999999999998</v>
      </c>
      <c r="Q15" s="49">
        <f>ROUND(AVERAGE(L15:L17),3)</f>
        <v>43.2</v>
      </c>
      <c r="R15" s="30">
        <f t="shared" ref="R15:R23" ca="1" si="1">ROUND(R$14+RAND()*S$14,2)</f>
        <v>970.32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YP-2018-SHY-163-2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968.84</v>
      </c>
      <c r="L16" s="25">
        <v>43</v>
      </c>
      <c r="M16" s="50"/>
      <c r="N16" s="50"/>
      <c r="O16" s="41"/>
      <c r="P16" s="21">
        <f t="shared" si="0"/>
        <v>43.06</v>
      </c>
      <c r="Q16" s="49"/>
      <c r="R16" s="30">
        <f t="shared" ca="1" si="1"/>
        <v>1115.8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YP-2018-SHY-163-3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946.82</v>
      </c>
      <c r="L17" s="25">
        <v>42.1</v>
      </c>
      <c r="M17" s="50"/>
      <c r="N17" s="50"/>
      <c r="O17" s="41"/>
      <c r="P17" s="21">
        <f t="shared" si="0"/>
        <v>42.081000000000003</v>
      </c>
      <c r="Q17" s="49"/>
      <c r="R17" s="30">
        <f t="shared" ca="1" si="1"/>
        <v>968.35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YP-2018-SHY-163-4</v>
      </c>
      <c r="B18" s="34" t="s">
        <v>135</v>
      </c>
      <c r="C18" s="35"/>
      <c r="D18" s="59" t="str">
        <f>D15</f>
        <v>2018/04/22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41.9</v>
      </c>
      <c r="M18" s="50">
        <v>43.4</v>
      </c>
      <c r="N18" s="50">
        <f>M18</f>
        <v>43.4</v>
      </c>
      <c r="O18" s="41" t="s">
        <v>46</v>
      </c>
      <c r="P18" s="21">
        <f>ROUND(K19/22.5,3)</f>
        <v>44.225000000000001</v>
      </c>
      <c r="Q18" s="49">
        <f>ROUND(AVERAGE(L18:L20),3)</f>
        <v>43.366999999999997</v>
      </c>
      <c r="R18" s="30">
        <f t="shared" ca="1" si="1"/>
        <v>1004.86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YP-2018-SHY-163-5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995.07</v>
      </c>
      <c r="L19" s="25">
        <v>44.2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964.53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YP-2018-SHY-163-6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989.26</v>
      </c>
      <c r="L20" s="25">
        <v>44</v>
      </c>
      <c r="M20" s="50"/>
      <c r="N20" s="50"/>
      <c r="O20" s="41"/>
      <c r="P20" s="21">
        <f t="shared" si="0"/>
        <v>43.966999999999999</v>
      </c>
      <c r="Q20" s="49"/>
      <c r="R20" s="30">
        <f t="shared" ca="1" si="1"/>
        <v>1088.07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971.29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1048.2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984.2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136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139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959.59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966.94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968.3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1021.31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1029.6199999999999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970.14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956.52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1026.31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990.76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报告编号：BG-2018-SHY-163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YP-2018-SHY-163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尚义一号水库大桥左幅5＃墩柱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YP-2018-SHY-163-1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2018/04/22-2018/05/20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44.5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43.2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123.4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YP-2018-SHY-163-2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43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YP-2018-SHY-163-3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42.1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YP-2018-SHY-163-4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2018/04/22-2018/05/20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41.9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43.4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124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YP-2018-SHY-163-5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44.2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YP-2018-SHY-163-6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44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2018-05-20T00:44:13Z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