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468564BC-2BB0-4E23-9835-D02426378135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<sst xmlns="http://schemas.openxmlformats.org/spreadsheetml/2006/main" count="470" uniqueCount="145">
  <si>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</si>
  <si>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</si>
  <si>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</si>
  <si>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</si>
  <si>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</si>
  <si>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</si>
  <si>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</si>
  <si>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</si>
  <si>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</si>
  <si>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</si>
  <si>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</si>
  <si>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</si>
  <si>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</si>
  <si>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</si>
  <si>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</si>
  <si>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</si>
  <si>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</si>
  <si>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</si>
  <si>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</si>
  <si>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</si>
  <si>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</si>
  <si>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</si>
  <si>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</si>
  <si>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</si>
  <si>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</si>
  <si>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</si>
  <si>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</si>
  <si>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</si>
  <si>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</si>
  <si>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</si>
  <si>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</si>
  <si>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</si>
  <si>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</si>
  <si>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</si>
  <si>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</si>
  <si>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</si>
  <si>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</si>
  <si>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</si>
  <si>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</si>
  <si>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</si>
  <si>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</si>
  <si>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</si>
  <si>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</si>
  <si>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</si>
  <si>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</si>
  <si>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</si>
  <si>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</si>
  <si>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</si>
  <si>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</si>
  <si>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</si>
  <si>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</si>
  <si>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</si>
  <si>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</si>
  <si>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</si>
  <si>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</si>
  <si>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</si>
  <si>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</si>
  <si>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</si>
  <si>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</si>
  <si>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</si>
  <si>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</si>
  <si>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</si>
  <si>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</si>
  <si>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</si>
  <si>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</si>
  <si>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</si>
  <si>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</si>
  <si>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</si>
  <si>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</si>
  <si>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</si>
  <si>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</si>
  <si>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</si>
  <si>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</si>
  <si>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</si>
  <si>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</si>
  <si>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</si>
  <si>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</si>
  <si>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</si>
  <si>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</si>
  <si>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</si>
  <si>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</si>
  <si>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</si>
  <si>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</si>
  <si>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</si>
  <si>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</si>
  <si>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</si>
  <si>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</si>
  <si>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</si>
  <si>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</si>
  <si>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</si>
  <si>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</si>
  <si>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</si>
  <si>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</si>
  <si>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</si>
  <si>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</si>
  <si>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</si>
  <si>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</si>
  <si>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</si>
  <si>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</si>
  <si>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</si>
  <si>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</si>
  <si>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</si>
  <si>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</si>
  <si>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</si>
  <si>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</si>
  <si>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</si>
  <si>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</si>
  <si>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</si>
  <si>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</si>
  <si>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</si>
  <si>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</si>
  <si>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</si>
  <si>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</si>
  <si>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</si>
  <si>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</si>
  <si>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</si>
  <si>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</si>
  <si>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</si>
  <si>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</si>
  <si>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</si>
  <si>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</si>
  <si>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</si>
  <si>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</si>
  <si>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</si>
  <si>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</si>
  <si>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</si>
  <si>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</si>
  <si>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</si>
  <si>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</si>
  <si>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</si>
  <si>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</si>
  <si>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</si>
  <si>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</si>
  <si>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</si>
  <si>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</si>
  <si>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</si>
  <si>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</si>
  <si>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</si>
  <si>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</si>
  <si>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</si>
  <si>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2018/04/25-2018/05/23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</si>
  <si>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JL-2018-SHY-167</t>
    </r>
    <phoneticPr fontId="17" type="noConversion"/>
  </si>
  <si>
    <t>YP-2018-SHY-167</t>
    <phoneticPr fontId="17" type="noConversion"/>
  </si>
  <si>
    <t>K22+385分离立交2-0桩基</t>
    <phoneticPr fontId="17" type="noConversion"/>
  </si>
  <si>
    <t>981.56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</si>
</sst>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67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YP-2018-SHY-167-1</v>
      </c>
      <c r="B15" s="73" t="s">
        <v>135</v>
      </c>
      <c r="C15" s="74"/>
      <c r="D15" s="70" t="str">
        <f>LEFT(L9,P9)</f>
        <v>2018/04/25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936.8</v>
      </c>
      <c r="L15" s="25">
        <v>41.6</v>
      </c>
      <c r="M15" s="72">
        <v>42.9</v>
      </c>
      <c r="N15" s="72">
        <f>M15</f>
        <v>42.9</v>
      </c>
      <c r="O15" s="54" t="s">
        <v>46</v>
      </c>
      <c r="P15" s="21">
        <f t="shared" ref="P15:P23" si="0">ROUND(K15/22.5,3)</f>
        <v>41.636000000000003</v>
      </c>
      <c r="Q15" s="71">
        <f>ROUND(AVERAGE(L15:L17),3)</f>
        <v>42.866999999999997</v>
      </c>
      <c r="R15" s="30">
        <f t="shared" ref="R15:R23" ca="1" si="1">ROUND(R$14+RAND()*S$14,2)</f>
        <v>1039.52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YP-2018-SHY-167-2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1007.9</v>
      </c>
      <c r="L16" s="25">
        <v>44.8</v>
      </c>
      <c r="M16" s="72"/>
      <c r="N16" s="72"/>
      <c r="O16" s="54"/>
      <c r="P16" s="21">
        <f t="shared" si="0"/>
        <v>44.795999999999999</v>
      </c>
      <c r="Q16" s="71"/>
      <c r="R16" s="30">
        <f t="shared" ca="1" si="1"/>
        <v>986.06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YP-2018-SHY-167-3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949.45</v>
      </c>
      <c r="L17" s="25">
        <v>42.2</v>
      </c>
      <c r="M17" s="72"/>
      <c r="N17" s="72"/>
      <c r="O17" s="54"/>
      <c r="P17" s="21">
        <f t="shared" si="0"/>
        <v>42.198</v>
      </c>
      <c r="Q17" s="71"/>
      <c r="R17" s="30">
        <f t="shared" ca="1" si="1"/>
        <v>1042.56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YP-2018-SHY-167-4</v>
      </c>
      <c r="B18" s="73" t="s">
        <v>135</v>
      </c>
      <c r="C18" s="74"/>
      <c r="D18" s="52" t="str">
        <f>D15</f>
        <v>2018/04/25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43.6</v>
      </c>
      <c r="M18" s="72">
        <v>42.6</v>
      </c>
      <c r="N18" s="72">
        <f>M18</f>
        <v>42.6</v>
      </c>
      <c r="O18" s="54" t="s">
        <v>46</v>
      </c>
      <c r="P18" s="21">
        <f>ROUND(K19/22.5,3)</f>
        <v>43.643999999999998</v>
      </c>
      <c r="Q18" s="71">
        <f>ROUND(AVERAGE(L18:L20),3)</f>
        <v>42.6</v>
      </c>
      <c r="R18" s="30">
        <f t="shared" ca="1" si="1"/>
        <v>1094.68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YP-2018-SHY-167-5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982</v>
      </c>
      <c r="L19" s="25">
        <v>43.6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969.54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YP-2018-SHY-167-6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914.43</v>
      </c>
      <c r="L20" s="25">
        <v>40.6</v>
      </c>
      <c r="M20" s="72"/>
      <c r="N20" s="72"/>
      <c r="O20" s="54"/>
      <c r="P20" s="21">
        <f t="shared" si="0"/>
        <v>40.640999999999998</v>
      </c>
      <c r="Q20" s="71"/>
      <c r="R20" s="30">
        <f t="shared" ca="1" si="1"/>
        <v>1025.5899999999999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1061.24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1101.44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1073.51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956.21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1005.9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1004.69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1000.38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990.09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996.75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973.63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955.68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978.87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报告编号：BG-2018-SHY-167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YP-2018-SHY-167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K22+385分离立交2-0桩基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YP-2018-SHY-167-1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2018/04/25-2018/05/23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41.6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42.9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122.6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YP-2018-SHY-167-2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44.8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YP-2018-SHY-167-3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42.2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YP-2018-SHY-167-4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2018/04/25-2018/05/23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43.6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42.6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121.7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YP-2018-SHY-167-5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43.6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YP-2018-SHY-167-6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40.6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2018-05-23T00:22:38Z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