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DA9618A0-2167-42E8-AF8E-54F9341751EB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<sst xmlns="http://schemas.openxmlformats.org/spreadsheetml/2006/main" count="470" uniqueCount="145">
  <si>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</si>
  <si>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</si>
  <si>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</si>
  <si>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</si>
  <si>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</si>
  <si>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</si>
  <si>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</si>
  <si>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</si>
  <si>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</si>
  <si>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</si>
  <si>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</si>
  <si>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</si>
  <si>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</si>
  <si>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</si>
  <si>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</si>
  <si>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</si>
  <si>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</si>
  <si>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</si>
  <si>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</si>
  <si>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</si>
  <si>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</si>
  <si>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</si>
  <si>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</si>
  <si>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</si>
  <si>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</si>
  <si>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</si>
  <si>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</si>
  <si>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</si>
  <si>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</si>
  <si>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</si>
  <si>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</si>
  <si>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</si>
  <si>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</si>
  <si>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</si>
  <si>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</si>
  <si>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</si>
  <si>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</si>
  <si>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</si>
  <si>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</si>
  <si>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</si>
  <si>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</si>
  <si>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</si>
  <si>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</si>
  <si>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</si>
  <si>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</si>
  <si>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</si>
  <si>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</si>
  <si>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</si>
  <si>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</si>
  <si>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</si>
  <si>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</si>
  <si>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</si>
  <si>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</si>
  <si>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</si>
  <si>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</si>
  <si>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</si>
  <si>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</si>
  <si>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</si>
  <si>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</si>
  <si>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</si>
  <si>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</si>
  <si>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</si>
  <si>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</si>
  <si>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</si>
  <si>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</si>
  <si>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</si>
  <si>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</si>
  <si>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</si>
  <si>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</si>
  <si>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</si>
  <si>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</si>
  <si>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</si>
  <si>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</si>
  <si>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</si>
  <si>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</si>
  <si>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</si>
  <si>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</si>
  <si>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</si>
  <si>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</si>
  <si>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</si>
  <si>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</si>
  <si>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</si>
  <si>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</si>
  <si>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</si>
  <si>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</si>
  <si>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</si>
  <si>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</si>
  <si>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</si>
  <si>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</si>
  <si>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</si>
  <si>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</si>
  <si>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</si>
  <si>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</si>
  <si>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</si>
  <si>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</si>
  <si>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</si>
  <si>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</si>
  <si>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</si>
  <si>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</si>
  <si>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</si>
  <si>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</si>
  <si>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</si>
  <si>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</si>
  <si>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</si>
  <si>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</si>
  <si>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</si>
  <si>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</si>
  <si>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</si>
  <si>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</si>
  <si>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</si>
  <si>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</si>
  <si>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</si>
  <si>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</si>
  <si>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</si>
  <si>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</si>
  <si>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</si>
  <si>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</si>
  <si>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</si>
  <si>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</si>
  <si>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</si>
  <si>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</si>
  <si>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</si>
  <si>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</si>
  <si>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</si>
  <si>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</si>
  <si>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</si>
  <si>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</si>
  <si>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</si>
  <si>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</si>
  <si>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</si>
  <si>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</si>
  <si>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</si>
  <si>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</si>
  <si>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</si>
  <si>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</si>
  <si>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</si>
  <si>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</si>
  <si>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</si>
  <si>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</si>
  <si>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</si>
  <si>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2018/04/26-2018/05/24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</si>
  <si>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JL-2018-SHY-169</t>
    </r>
    <phoneticPr fontId="17" type="noConversion"/>
  </si>
  <si>
    <t>YP-2018-SHY-169</t>
    <phoneticPr fontId="17" type="noConversion"/>
  </si>
  <si>
    <t>K22+385分离立交4-0桩基</t>
    <phoneticPr fontId="17" type="noConversion"/>
  </si>
  <si>
    <t>955.11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</si>
</sst>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69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YP-2018-SHY-169-1</v>
      </c>
      <c r="B15" s="73" t="s">
        <v>135</v>
      </c>
      <c r="C15" s="74"/>
      <c r="D15" s="70" t="str">
        <f>LEFT(L9,P9)</f>
        <v>2018/04/26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955.29</v>
      </c>
      <c r="L15" s="25">
        <v>42.4</v>
      </c>
      <c r="M15" s="72">
        <v>42.7</v>
      </c>
      <c r="N15" s="72">
        <f>M15</f>
        <v>42.7</v>
      </c>
      <c r="O15" s="54" t="s">
        <v>46</v>
      </c>
      <c r="P15" s="21">
        <f t="shared" ref="P15:P23" si="0">ROUND(K15/22.5,3)</f>
        <v>42.457000000000001</v>
      </c>
      <c r="Q15" s="71">
        <f>ROUND(AVERAGE(L15:L17),3)</f>
        <v>42.732999999999997</v>
      </c>
      <c r="R15" s="30">
        <f t="shared" ref="R15:R23" ca="1" si="1">ROUND(R$14+RAND()*S$14,2)</f>
        <v>1083.21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YP-2018-SHY-169-2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982.46</v>
      </c>
      <c r="L16" s="25">
        <v>43.7</v>
      </c>
      <c r="M16" s="72"/>
      <c r="N16" s="72"/>
      <c r="O16" s="54"/>
      <c r="P16" s="21">
        <f t="shared" si="0"/>
        <v>43.664999999999999</v>
      </c>
      <c r="Q16" s="71"/>
      <c r="R16" s="30">
        <f t="shared" ca="1" si="1"/>
        <v>1108.03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YP-2018-SHY-169-3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947.85</v>
      </c>
      <c r="L17" s="25">
        <v>42.1</v>
      </c>
      <c r="M17" s="72"/>
      <c r="N17" s="72"/>
      <c r="O17" s="54"/>
      <c r="P17" s="21">
        <f t="shared" si="0"/>
        <v>42.127000000000002</v>
      </c>
      <c r="Q17" s="71"/>
      <c r="R17" s="30">
        <f t="shared" ca="1" si="1"/>
        <v>1004.9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YP-2018-SHY-169-4</v>
      </c>
      <c r="B18" s="73" t="s">
        <v>135</v>
      </c>
      <c r="C18" s="74"/>
      <c r="D18" s="52" t="str">
        <f>D15</f>
        <v>2018/04/26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42.4</v>
      </c>
      <c r="M18" s="72">
        <v>43</v>
      </c>
      <c r="N18" s="72">
        <f>M18</f>
        <v>43</v>
      </c>
      <c r="O18" s="54" t="s">
        <v>46</v>
      </c>
      <c r="P18" s="21">
        <f>ROUND(K19/22.5,3)</f>
        <v>43.95</v>
      </c>
      <c r="Q18" s="71">
        <f>ROUND(AVERAGE(L18:L20),3)</f>
        <v>42.966999999999999</v>
      </c>
      <c r="R18" s="30">
        <f t="shared" ca="1" si="1"/>
        <v>994.85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YP-2018-SHY-169-5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988.87</v>
      </c>
      <c r="L19" s="25">
        <v>43.9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1063.75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YP-2018-SHY-169-6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958.71</v>
      </c>
      <c r="L20" s="25">
        <v>42.6</v>
      </c>
      <c r="M20" s="72"/>
      <c r="N20" s="72"/>
      <c r="O20" s="54"/>
      <c r="P20" s="21">
        <f t="shared" si="0"/>
        <v>42.609000000000002</v>
      </c>
      <c r="Q20" s="71"/>
      <c r="R20" s="30">
        <f t="shared" ca="1" si="1"/>
        <v>1103.9000000000001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983.88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1116.17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1098.57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971.67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1026.29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970.36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967.73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952.73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972.93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1008.98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1009.88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982.54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报告编号：BG-2018-SHY-169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YP-2018-SHY-169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K22+385分离立交4-0桩基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YP-2018-SHY-169-1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2018/04/26-2018/05/24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42.4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42.7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YP-2018-SHY-169-2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43.7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YP-2018-SHY-169-3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42.1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YP-2018-SHY-169-4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2018/04/26-2018/05/24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42.4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43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122.9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YP-2018-SHY-169-5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43.9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YP-2018-SHY-169-6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42.6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2018-05-24T11:21:05Z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