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AFD2737B-42CF-4909-A642-3BBE819A92D1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<sst xmlns="http://schemas.openxmlformats.org/spreadsheetml/2006/main" count="470" uniqueCount="145">
  <si>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</si>
  <si>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</si>
  <si>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</si>
  <si>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</si>
  <si>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</si>
  <si>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</si>
  <si>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</si>
  <si>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</si>
  <si>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</si>
  <si>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</si>
  <si>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</si>
  <si>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</si>
  <si>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</si>
  <si>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</si>
  <si>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</si>
  <si>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</si>
  <si>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</si>
  <si>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</si>
  <si>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</si>
  <si>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</si>
  <si>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</si>
  <si>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</si>
  <si>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</si>
  <si>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</si>
  <si>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</si>
  <si>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</si>
  <si>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</si>
  <si>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</si>
  <si>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</si>
  <si>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</si>
  <si>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</si>
  <si>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</si>
  <si>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</si>
  <si>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</si>
  <si>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</si>
  <si>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</si>
  <si>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</si>
  <si>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</si>
  <si>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</si>
  <si>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</si>
  <si>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</si>
  <si>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</si>
  <si>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</si>
  <si>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</si>
  <si>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</si>
  <si>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</si>
  <si>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</si>
  <si>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</si>
  <si>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</si>
  <si>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</si>
  <si>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</si>
  <si>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</si>
  <si>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</si>
  <si>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</si>
  <si>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</si>
  <si>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</si>
  <si>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</si>
  <si>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</si>
  <si>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</si>
  <si>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</si>
  <si>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</si>
  <si>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</si>
  <si>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</si>
  <si>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</si>
  <si>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</si>
  <si>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</si>
  <si>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</si>
  <si>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</si>
  <si>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</si>
  <si>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</si>
  <si>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</si>
  <si>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</si>
  <si>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</si>
  <si>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</si>
  <si>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</si>
  <si>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</si>
  <si>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</si>
  <si>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</si>
  <si>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</si>
  <si>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</si>
  <si>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</si>
  <si>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</si>
  <si>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</si>
  <si>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</si>
  <si>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</si>
  <si>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</si>
  <si>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</si>
  <si>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</si>
  <si>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</si>
  <si>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</si>
  <si>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</si>
  <si>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</si>
  <si>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</si>
  <si>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</si>
  <si>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</si>
  <si>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</si>
  <si>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</si>
  <si>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</si>
  <si>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</si>
  <si>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</si>
  <si>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</si>
  <si>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</si>
  <si>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</si>
  <si>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</si>
  <si>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</si>
  <si>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</si>
  <si>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</si>
  <si>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</si>
  <si>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</si>
  <si>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</si>
  <si>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</si>
  <si>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</si>
  <si>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</si>
  <si>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</si>
  <si>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</si>
  <si>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</si>
  <si>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</si>
  <si>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</si>
  <si>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</si>
  <si>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</si>
  <si>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</si>
  <si>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</si>
  <si>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</si>
  <si>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</si>
  <si>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</si>
  <si>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</si>
  <si>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</si>
  <si>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</si>
  <si>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</si>
  <si>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</si>
  <si>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</si>
  <si>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</si>
  <si>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</si>
  <si>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</si>
  <si>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</si>
  <si>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</si>
  <si>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</si>
  <si>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</si>
  <si>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</si>
  <si>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</si>
  <si>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JL-2018-SHY-173</t>
    </r>
    <phoneticPr fontId="17" type="noConversion"/>
  </si>
  <si>
    <t>YP-2018-SHY-173</t>
    <phoneticPr fontId="17" type="noConversion"/>
  </si>
  <si>
    <t>K22+385分离立交2-1＃桩基</t>
    <phoneticPr fontId="17" type="noConversion"/>
  </si>
  <si>
    <t>2018/04/28-2018/05/26</t>
    <phoneticPr fontId="17" type="noConversion"/>
  </si>
  <si>
    <t>962.60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</si>
</sst>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K18" sqref="K18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140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142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141</v>
      </c>
      <c r="M7" s="50"/>
      <c r="N7" s="50"/>
      <c r="O7" s="51"/>
      <c r="P7" s="3" t="s">
        <v>11</v>
      </c>
      <c r="Q7" s="21" t="str">
        <f>RIGHT(L7,2)</f>
        <v>73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143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YP-2018-SHY-173-1</v>
      </c>
      <c r="B15" s="73" t="s">
        <v>135</v>
      </c>
      <c r="C15" s="74"/>
      <c r="D15" s="70" t="str">
        <f>LEFT(L9,P9)</f>
        <v>2018/04/28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946.39</v>
      </c>
      <c r="L15" s="25">
        <v>42.1</v>
      </c>
      <c r="M15" s="72">
        <v>43</v>
      </c>
      <c r="N15" s="72">
        <f>M15</f>
        <v>43</v>
      </c>
      <c r="O15" s="54" t="s">
        <v>46</v>
      </c>
      <c r="P15" s="21">
        <f t="shared" ref="P15:P23" si="0">ROUND(K15/22.5,3)</f>
        <v>42.061999999999998</v>
      </c>
      <c r="Q15" s="71">
        <f>ROUND(AVERAGE(L15:L17),3)</f>
        <v>43.067</v>
      </c>
      <c r="R15" s="30">
        <f t="shared" ref="R15:R23" ca="1" si="1">ROUND(R$14+RAND()*S$14,2)</f>
        <v>1022.49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YP-2018-SHY-173-2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934.93</v>
      </c>
      <c r="L16" s="25">
        <v>41.6</v>
      </c>
      <c r="M16" s="72"/>
      <c r="N16" s="72"/>
      <c r="O16" s="54"/>
      <c r="P16" s="21">
        <f t="shared" si="0"/>
        <v>41.552</v>
      </c>
      <c r="Q16" s="71"/>
      <c r="R16" s="30">
        <f t="shared" ca="1" si="1"/>
        <v>1100.02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YP-2018-SHY-173-3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1023.4</v>
      </c>
      <c r="L17" s="25">
        <v>45.5</v>
      </c>
      <c r="M17" s="72"/>
      <c r="N17" s="72"/>
      <c r="O17" s="54"/>
      <c r="P17" s="21">
        <f t="shared" si="0"/>
        <v>45.484000000000002</v>
      </c>
      <c r="Q17" s="71"/>
      <c r="R17" s="30">
        <f t="shared" ca="1" si="1"/>
        <v>1067.29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YP-2018-SHY-173-4</v>
      </c>
      <c r="B18" s="73" t="s">
        <v>135</v>
      </c>
      <c r="C18" s="74"/>
      <c r="D18" s="52" t="str">
        <f>D15</f>
        <v>2018/04/28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42.8</v>
      </c>
      <c r="M18" s="72">
        <v>43</v>
      </c>
      <c r="N18" s="72">
        <f>M18</f>
        <v>43</v>
      </c>
      <c r="O18" s="54" t="s">
        <v>46</v>
      </c>
      <c r="P18" s="21">
        <f>ROUND(K19/22.5,3)</f>
        <v>43.530999999999999</v>
      </c>
      <c r="Q18" s="71">
        <f>ROUND(AVERAGE(L18:L20),3)</f>
        <v>43</v>
      </c>
      <c r="R18" s="30">
        <f t="shared" ca="1" si="1"/>
        <v>1068.29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YP-2018-SHY-173-5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979.44</v>
      </c>
      <c r="L19" s="25">
        <v>43.5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1080.94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YP-2018-SHY-173-6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960.06</v>
      </c>
      <c r="L20" s="25">
        <v>42.7</v>
      </c>
      <c r="M20" s="72"/>
      <c r="N20" s="72"/>
      <c r="O20" s="54"/>
      <c r="P20" s="21">
        <f t="shared" si="0"/>
        <v>42.668999999999997</v>
      </c>
      <c r="Q20" s="71"/>
      <c r="R20" s="30">
        <f t="shared" ca="1" si="1"/>
        <v>1101.56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976.15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1068.6300000000001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1097.31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136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139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964.23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984.8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965.42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963.85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951.73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1012.63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980.94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983.27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982.96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报告编号：BG-2018-SHY-173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YP-2018-SHY-173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K22+385分离立交2-1＃桩基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YP-2018-SHY-173-1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2018/04/28-2018/05/26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42.1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43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122.9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YP-2018-SHY-173-2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41.6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YP-2018-SHY-173-3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45.5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YP-2018-SHY-173-4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2018/04/28-2018/05/26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42.8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43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122.9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YP-2018-SHY-173-5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43.5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YP-2018-SHY-173-6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42.7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2018-05-27T02:00:22Z</cp:lastPrinted>
  <dcterms:created xsi:type="dcterms:W3CDTF">2017-12-26T12:44:00Z</dcterms:created>
  <dcterms:modified xsi:type="dcterms:W3CDTF">2018-05-27T02:14:50Z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