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F26870E0-E7E3-4C98-B8DF-AE75F233269F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<sst xmlns="http://schemas.openxmlformats.org/spreadsheetml/2006/main" count="470" uniqueCount="145">
  <si>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</si>
  <si>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</si>
  <si>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</si>
  <si>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</si>
  <si>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</si>
  <si>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</si>
  <si>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</si>
  <si>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</si>
  <si>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</si>
  <si>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</si>
  <si>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</si>
  <si>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</si>
  <si>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</si>
  <si>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</si>
  <si>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</si>
  <si>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</si>
  <si>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</si>
  <si>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</si>
  <si>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</si>
  <si>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</si>
  <si>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</si>
  <si>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</si>
  <si>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</si>
  <si>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</si>
  <si>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</si>
  <si>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</si>
  <si>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</si>
  <si>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</si>
  <si>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</si>
  <si>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</si>
  <si>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</si>
  <si>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</si>
  <si>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</si>
  <si>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</si>
  <si>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</si>
  <si>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</si>
  <si>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</si>
  <si>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</si>
  <si>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</si>
  <si>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</si>
  <si>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</si>
  <si>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</si>
  <si>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</si>
  <si>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</si>
  <si>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</si>
  <si>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</si>
  <si>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</si>
  <si>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</si>
  <si>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</si>
  <si>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</si>
  <si>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</si>
  <si>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</si>
  <si>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</si>
  <si>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</si>
  <si>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</si>
  <si>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</si>
  <si>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</si>
  <si>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</si>
  <si>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</si>
  <si>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</si>
  <si>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</si>
  <si>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</si>
  <si>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</si>
  <si>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</si>
  <si>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</si>
  <si>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</si>
  <si>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</si>
  <si>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</si>
  <si>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</si>
  <si>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</si>
  <si>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</si>
  <si>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</si>
  <si>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</si>
  <si>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</si>
  <si>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</si>
  <si>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</si>
  <si>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</si>
  <si>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</si>
  <si>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</si>
  <si>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</si>
  <si>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</si>
  <si>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</si>
  <si>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</si>
  <si>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</si>
  <si>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</si>
  <si>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</si>
  <si>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</si>
  <si>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</si>
  <si>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</si>
  <si>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</si>
  <si>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</si>
  <si>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</si>
  <si>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</si>
  <si>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</si>
  <si>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</si>
  <si>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</si>
  <si>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</si>
  <si>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</si>
  <si>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</si>
  <si>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</si>
  <si>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</si>
  <si>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</si>
  <si>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</si>
  <si>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</si>
  <si>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</si>
  <si>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</si>
  <si>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</si>
  <si>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</si>
  <si>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</si>
  <si>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</si>
  <si>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</si>
  <si>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</si>
  <si>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</si>
  <si>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</si>
  <si>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</si>
  <si>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</si>
  <si>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</si>
  <si>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</si>
  <si>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</si>
  <si>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</si>
  <si>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</si>
  <si>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</si>
  <si>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</si>
  <si>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</si>
  <si>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</si>
  <si>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</si>
  <si>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</si>
  <si>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</si>
  <si>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</si>
  <si>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</si>
  <si>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</si>
  <si>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</si>
  <si>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</si>
  <si>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</si>
  <si>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</si>
  <si>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</si>
  <si>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</si>
  <si>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</si>
  <si>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</si>
  <si>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JL-2018-SHY-179</t>
    </r>
    <phoneticPr fontId="17" type="noConversion"/>
  </si>
  <si>
    <t>YP-2018-SHY-179</t>
    <phoneticPr fontId="17" type="noConversion"/>
  </si>
  <si>
    <t>2018/05/02-2018/05/30</t>
    <phoneticPr fontId="17" type="noConversion"/>
  </si>
  <si>
    <t>S246分离立交左幅15-1.15-2＃墩柱</t>
    <phoneticPr fontId="17" type="noConversion"/>
  </si>
  <si>
    <t>非泵混凝土</t>
    <phoneticPr fontId="17" type="noConversion"/>
  </si>
  <si>
    <t>967.72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</si>
</sst>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142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79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141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143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23</v>
      </c>
      <c r="B12" s="61" t="s">
        <v>24</v>
      </c>
      <c r="C12" s="62"/>
      <c r="D12" s="43" t="s">
        <v>25</v>
      </c>
      <c r="E12" s="43" t="s">
        <v>26</v>
      </c>
      <c r="F12" s="43" t="s">
        <v>27</v>
      </c>
      <c r="G12" s="43"/>
      <c r="H12" s="43"/>
      <c r="I12" s="43"/>
      <c r="J12" s="43" t="s">
        <v>28</v>
      </c>
      <c r="K12" s="43" t="s">
        <v>29</v>
      </c>
      <c r="L12" s="43" t="s">
        <v>30</v>
      </c>
      <c r="M12" s="43" t="s">
        <v>31</v>
      </c>
      <c r="N12" s="43" t="s">
        <v>32</v>
      </c>
      <c r="O12" s="60" t="s">
        <v>33</v>
      </c>
      <c r="P12" s="3" t="s">
        <v>34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35</v>
      </c>
      <c r="G13" s="43"/>
      <c r="H13" s="43" t="s">
        <v>36</v>
      </c>
      <c r="I13" s="43"/>
      <c r="J13" s="43"/>
      <c r="K13" s="43"/>
      <c r="L13" s="43"/>
      <c r="M13" s="43"/>
      <c r="N13" s="43"/>
      <c r="O13" s="60"/>
      <c r="R13" s="21" t="s">
        <v>37</v>
      </c>
      <c r="S13" s="3" t="s">
        <v>38</v>
      </c>
    </row>
    <row r="14" spans="1:26" ht="27" customHeight="1" x14ac:dyDescent="0.25">
      <c r="A14" s="57"/>
      <c r="B14" s="65"/>
      <c r="C14" s="45"/>
      <c r="D14" s="43"/>
      <c r="E14" s="43"/>
      <c r="F14" s="6" t="s">
        <v>39</v>
      </c>
      <c r="G14" s="6" t="s">
        <v>40</v>
      </c>
      <c r="H14" s="6" t="s">
        <v>39</v>
      </c>
      <c r="I14" s="6" t="s">
        <v>40</v>
      </c>
      <c r="J14" s="43"/>
      <c r="K14" s="43"/>
      <c r="L14" s="43"/>
      <c r="M14" s="43"/>
      <c r="N14" s="43"/>
      <c r="O14" s="6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YP-2018-SHY-179-1</v>
      </c>
      <c r="B15" s="34" t="s">
        <v>134</v>
      </c>
      <c r="C15" s="35"/>
      <c r="D15" s="58" t="str">
        <f>LEFT(L9,P9)</f>
        <v>2018/05/02</v>
      </c>
      <c r="E15" s="42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996.99</v>
      </c>
      <c r="L15" s="25">
        <v>44.3</v>
      </c>
      <c r="M15" s="50">
        <v>42.7</v>
      </c>
      <c r="N15" s="50">
        <f>M15</f>
        <v>42.7</v>
      </c>
      <c r="O15" s="41" t="s">
        <v>45</v>
      </c>
      <c r="P15" s="21">
        <f t="shared" ref="P15:P23" si="0">ROUND(K15/22.5,3)</f>
        <v>44.311</v>
      </c>
      <c r="Q15" s="49">
        <f>ROUND(AVERAGE(L15:L17),3)</f>
        <v>42.732999999999997</v>
      </c>
      <c r="R15" s="30">
        <f t="shared" ref="R15:R23" ca="1" si="1">ROUND(R$14+RAND()*S$14,2)</f>
        <v>988.36</v>
      </c>
      <c r="T15" s="3" t="s">
        <v>46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YP-2018-SHY-179-2</v>
      </c>
      <c r="B16" s="36"/>
      <c r="C16" s="37"/>
      <c r="D16" s="58"/>
      <c r="E16" s="42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956.32</v>
      </c>
      <c r="L16" s="25">
        <v>42.5</v>
      </c>
      <c r="M16" s="50"/>
      <c r="N16" s="50"/>
      <c r="O16" s="41"/>
      <c r="P16" s="21">
        <f t="shared" si="0"/>
        <v>42.503</v>
      </c>
      <c r="Q16" s="49"/>
      <c r="R16" s="30">
        <f t="shared" ca="1" si="1"/>
        <v>1081.17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YP-2018-SHY-179-3</v>
      </c>
      <c r="B17" s="38"/>
      <c r="C17" s="39"/>
      <c r="D17" s="58"/>
      <c r="E17" s="42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930.83</v>
      </c>
      <c r="L17" s="25">
        <v>41.4</v>
      </c>
      <c r="M17" s="50"/>
      <c r="N17" s="50"/>
      <c r="O17" s="41"/>
      <c r="P17" s="21">
        <f t="shared" si="0"/>
        <v>41.37</v>
      </c>
      <c r="Q17" s="49"/>
      <c r="R17" s="30">
        <f t="shared" ca="1" si="1"/>
        <v>991.36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YP-2018-SHY-179-4</v>
      </c>
      <c r="B18" s="34" t="s">
        <v>134</v>
      </c>
      <c r="C18" s="35"/>
      <c r="D18" s="59" t="str">
        <f>D15</f>
        <v>2018/05/02</v>
      </c>
      <c r="E18" s="42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" t="s">
        <v>144</v>
      </c>
      <c r="L18" s="25">
        <v>43</v>
      </c>
      <c r="M18" s="50">
        <v>42.8</v>
      </c>
      <c r="N18" s="50">
        <f>M18</f>
        <v>42.8</v>
      </c>
      <c r="O18" s="41" t="s">
        <v>45</v>
      </c>
      <c r="P18" s="21">
        <f>ROUND(K19/22.5,3)</f>
        <v>42.408999999999999</v>
      </c>
      <c r="Q18" s="49">
        <f>ROUND(AVERAGE(L18:L20),3)</f>
        <v>42.832999999999998</v>
      </c>
      <c r="R18" s="30">
        <f t="shared" ca="1" si="1"/>
        <v>961.04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YP-2018-SHY-179-5</v>
      </c>
      <c r="B19" s="36"/>
      <c r="C19" s="37"/>
      <c r="D19" s="59"/>
      <c r="E19" s="42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954.21</v>
      </c>
      <c r="L19" s="25">
        <v>42.4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1085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YP-2018-SHY-179-6</v>
      </c>
      <c r="B20" s="38"/>
      <c r="C20" s="39"/>
      <c r="D20" s="59"/>
      <c r="E20" s="42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968.91</v>
      </c>
      <c r="L20" s="25">
        <v>43.1</v>
      </c>
      <c r="M20" s="50"/>
      <c r="N20" s="50"/>
      <c r="O20" s="41"/>
      <c r="P20" s="21">
        <f t="shared" si="0"/>
        <v>43.063000000000002</v>
      </c>
      <c r="Q20" s="49"/>
      <c r="R20" s="30">
        <f t="shared" ca="1" si="1"/>
        <v>1060.03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1117.44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996.28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1055.29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49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50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51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136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135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137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138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23</v>
      </c>
      <c r="B12" s="61" t="s">
        <v>24</v>
      </c>
      <c r="C12" s="62"/>
      <c r="D12" s="43" t="s">
        <v>25</v>
      </c>
      <c r="E12" s="43" t="s">
        <v>26</v>
      </c>
      <c r="F12" s="43" t="s">
        <v>27</v>
      </c>
      <c r="G12" s="43"/>
      <c r="H12" s="43"/>
      <c r="I12" s="43"/>
      <c r="J12" s="43" t="s">
        <v>28</v>
      </c>
      <c r="K12" s="43" t="s">
        <v>29</v>
      </c>
      <c r="L12" s="43" t="s">
        <v>30</v>
      </c>
      <c r="M12" s="43" t="s">
        <v>31</v>
      </c>
      <c r="N12" s="43" t="s">
        <v>32</v>
      </c>
      <c r="O12" s="60" t="s">
        <v>33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35</v>
      </c>
      <c r="G13" s="43"/>
      <c r="H13" s="43" t="s">
        <v>36</v>
      </c>
      <c r="I13" s="43"/>
      <c r="J13" s="43"/>
      <c r="K13" s="43"/>
      <c r="L13" s="43"/>
      <c r="M13" s="43"/>
      <c r="N13" s="43"/>
      <c r="O13" s="60"/>
      <c r="R13" s="21" t="s">
        <v>37</v>
      </c>
      <c r="S13" s="3" t="s">
        <v>38</v>
      </c>
    </row>
    <row r="14" spans="1:19" ht="27" customHeight="1" x14ac:dyDescent="0.25">
      <c r="A14" s="57"/>
      <c r="B14" s="65"/>
      <c r="C14" s="45"/>
      <c r="D14" s="43"/>
      <c r="E14" s="43"/>
      <c r="F14" s="6" t="s">
        <v>39</v>
      </c>
      <c r="G14" s="6" t="s">
        <v>40</v>
      </c>
      <c r="H14" s="6" t="s">
        <v>39</v>
      </c>
      <c r="I14" s="6" t="s">
        <v>40</v>
      </c>
      <c r="J14" s="43"/>
      <c r="K14" s="43"/>
      <c r="L14" s="43"/>
      <c r="M14" s="43"/>
      <c r="N14" s="43"/>
      <c r="O14" s="60"/>
      <c r="R14" s="28">
        <v>950</v>
      </c>
      <c r="S14" s="29" t="s">
        <v>52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955.28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984.08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1027.3599999999999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998.05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952.61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998.68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1013.57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967.49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996.74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49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50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22" zoomScaleNormal="100" zoomScaleSheetLayoutView="100" workbookViewId="0">
      <selection activeCell="Z38" sqref="Z38:AG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53</v>
      </c>
      <c r="BI1" s="127"/>
      <c r="BJ1" s="127" t="s">
        <v>54</v>
      </c>
      <c r="BK1" s="127"/>
      <c r="BL1" s="127"/>
      <c r="BM1" s="127" t="s">
        <v>55</v>
      </c>
      <c r="BN1" s="127"/>
      <c r="BP1" s="127" t="s">
        <v>56</v>
      </c>
      <c r="BQ1" s="127"/>
      <c r="BR1" s="127" t="s">
        <v>54</v>
      </c>
      <c r="BS1" s="127"/>
      <c r="BT1" s="127"/>
      <c r="BU1" s="127" t="s">
        <v>55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59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报告编号：BG-2018-SHY-179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60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61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63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YP-2018-SHY-179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S246分离立交左幅15-1.15-2＃墩柱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65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66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67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68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69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23</v>
      </c>
      <c r="E35" s="160"/>
      <c r="F35" s="160"/>
      <c r="G35" s="160"/>
      <c r="H35" s="160"/>
      <c r="I35" s="160"/>
      <c r="J35" s="160"/>
      <c r="K35" s="160"/>
      <c r="L35" s="160"/>
      <c r="M35" s="161" t="s">
        <v>70</v>
      </c>
      <c r="N35" s="160"/>
      <c r="O35" s="160"/>
      <c r="P35" s="160"/>
      <c r="Q35" s="160"/>
      <c r="R35" s="160"/>
      <c r="S35" s="162"/>
      <c r="T35" s="89" t="s">
        <v>26</v>
      </c>
      <c r="U35" s="89"/>
      <c r="V35" s="89"/>
      <c r="W35" s="89"/>
      <c r="X35" s="89"/>
      <c r="Y35" s="89"/>
      <c r="Z35" s="89" t="s">
        <v>33</v>
      </c>
      <c r="AA35" s="89"/>
      <c r="AB35" s="89"/>
      <c r="AC35" s="89"/>
      <c r="AD35" s="89"/>
      <c r="AE35" s="89"/>
      <c r="AF35" s="89"/>
      <c r="AG35" s="89"/>
      <c r="AH35" s="167" t="s">
        <v>71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72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73</v>
      </c>
      <c r="BH35" s="89"/>
      <c r="BI35" s="89"/>
      <c r="BJ35" s="89"/>
      <c r="BK35" s="89"/>
      <c r="BL35" s="89"/>
      <c r="BM35" s="89"/>
      <c r="BN35" s="89"/>
      <c r="BO35" s="161" t="s">
        <v>49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YP-2018-SHY-179-1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2018/05/02-2018/05/30</v>
      </c>
      <c r="N38" s="143"/>
      <c r="O38" s="143"/>
      <c r="P38" s="143"/>
      <c r="Q38" s="143"/>
      <c r="R38" s="143"/>
      <c r="S38" s="144"/>
      <c r="T38" s="92" t="s">
        <v>42</v>
      </c>
      <c r="U38" s="93"/>
      <c r="V38" s="93"/>
      <c r="W38" s="93"/>
      <c r="X38" s="93"/>
      <c r="Y38" s="111"/>
      <c r="Z38" s="92" t="s">
        <v>45</v>
      </c>
      <c r="AA38" s="93"/>
      <c r="AB38" s="93"/>
      <c r="AC38" s="93"/>
      <c r="AD38" s="93"/>
      <c r="AE38" s="93"/>
      <c r="AF38" s="93"/>
      <c r="AG38" s="111"/>
      <c r="AH38" s="114" t="s">
        <v>74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44.3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42.7</v>
      </c>
      <c r="BB38" s="131"/>
      <c r="BC38" s="131"/>
      <c r="BD38" s="131"/>
      <c r="BE38" s="131"/>
      <c r="BF38" s="132"/>
      <c r="BG38" s="92" t="s">
        <v>75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122</v>
      </c>
      <c r="BP38" s="131"/>
      <c r="BQ38" s="131"/>
      <c r="BR38" s="131"/>
      <c r="BS38" s="131"/>
      <c r="BT38" s="131"/>
      <c r="BU38" s="131"/>
      <c r="BV38" s="139"/>
      <c r="CR38" s="9" t="s">
        <v>76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YP-2018-SHY-179-2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42.5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YP-2018-SHY-179-3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41.4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YP-2018-SHY-179-4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2018/05/02-2018/05/30</v>
      </c>
      <c r="N47" s="143"/>
      <c r="O47" s="143"/>
      <c r="P47" s="143"/>
      <c r="Q47" s="143"/>
      <c r="R47" s="143"/>
      <c r="S47" s="144"/>
      <c r="T47" s="92" t="s">
        <v>42</v>
      </c>
      <c r="U47" s="93"/>
      <c r="V47" s="93"/>
      <c r="W47" s="93"/>
      <c r="X47" s="93"/>
      <c r="Y47" s="111"/>
      <c r="Z47" s="92" t="s">
        <v>45</v>
      </c>
      <c r="AA47" s="93"/>
      <c r="AB47" s="93"/>
      <c r="AC47" s="93"/>
      <c r="AD47" s="93"/>
      <c r="AE47" s="93"/>
      <c r="AF47" s="93"/>
      <c r="AG47" s="111"/>
      <c r="AH47" s="114" t="s">
        <v>74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43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42.8</v>
      </c>
      <c r="BB47" s="131"/>
      <c r="BC47" s="131"/>
      <c r="BD47" s="131"/>
      <c r="BE47" s="131"/>
      <c r="BF47" s="132"/>
      <c r="BG47" s="92" t="s">
        <v>75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122.3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YP-2018-SHY-179-5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42.4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YP-2018-SHY-179-6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43.1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78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79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80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81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82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83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84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85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86</v>
      </c>
      <c r="AZ98" s="127"/>
      <c r="BA98" s="127"/>
      <c r="BB98" s="127"/>
      <c r="BC98" s="127"/>
      <c r="BD98" s="127"/>
      <c r="BE98" s="127" t="s">
        <v>87</v>
      </c>
      <c r="BF98" s="127"/>
      <c r="BG98" s="127"/>
      <c r="BH98" s="127"/>
      <c r="BI98" s="127"/>
      <c r="BJ98" s="127"/>
      <c r="BK98" s="127" t="s">
        <v>88</v>
      </c>
      <c r="BL98" s="127"/>
      <c r="BM98" s="127"/>
      <c r="BN98" s="15"/>
      <c r="BO98" s="127" t="s">
        <v>89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53</v>
      </c>
      <c r="BI1" s="127"/>
      <c r="BJ1" s="246"/>
      <c r="BK1" s="246"/>
      <c r="BL1" s="246"/>
      <c r="BM1" s="127" t="s">
        <v>55</v>
      </c>
      <c r="BN1" s="127"/>
      <c r="BP1" s="127" t="s">
        <v>56</v>
      </c>
      <c r="BQ1" s="127"/>
      <c r="BR1" s="127"/>
      <c r="BS1" s="127"/>
      <c r="BT1" s="127"/>
      <c r="BU1" s="127" t="s">
        <v>55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90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91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59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92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61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66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93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69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94</v>
      </c>
      <c r="E35" s="160"/>
      <c r="F35" s="160"/>
      <c r="G35" s="160"/>
      <c r="H35" s="160"/>
      <c r="I35" s="160"/>
      <c r="J35" s="160"/>
      <c r="K35" s="160"/>
      <c r="L35" s="160"/>
      <c r="M35" s="161" t="s">
        <v>70</v>
      </c>
      <c r="N35" s="160"/>
      <c r="O35" s="160"/>
      <c r="P35" s="160"/>
      <c r="Q35" s="160"/>
      <c r="R35" s="160"/>
      <c r="S35" s="162"/>
      <c r="T35" s="89" t="s">
        <v>26</v>
      </c>
      <c r="U35" s="89"/>
      <c r="V35" s="89"/>
      <c r="W35" s="89"/>
      <c r="X35" s="89"/>
      <c r="Y35" s="89"/>
      <c r="Z35" s="89" t="s">
        <v>33</v>
      </c>
      <c r="AA35" s="89"/>
      <c r="AB35" s="89"/>
      <c r="AC35" s="89"/>
      <c r="AD35" s="89"/>
      <c r="AE35" s="89"/>
      <c r="AF35" s="89"/>
      <c r="AG35" s="89"/>
      <c r="AH35" s="167" t="s">
        <v>71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72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73</v>
      </c>
      <c r="BH35" s="89"/>
      <c r="BI35" s="89"/>
      <c r="BJ35" s="89"/>
      <c r="BK35" s="89"/>
      <c r="BL35" s="89"/>
      <c r="BM35" s="89"/>
      <c r="BN35" s="89"/>
      <c r="BO35" s="161" t="s">
        <v>49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79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80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82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83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84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85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86</v>
      </c>
      <c r="AZ98" s="127"/>
      <c r="BA98" s="127"/>
      <c r="BB98" s="127"/>
      <c r="BC98" s="127"/>
      <c r="BD98" s="127"/>
      <c r="BE98" s="127" t="s">
        <v>87</v>
      </c>
      <c r="BF98" s="127"/>
      <c r="BG98" s="127"/>
      <c r="BH98" s="127"/>
      <c r="BI98" s="127"/>
      <c r="BJ98" s="127"/>
      <c r="BK98" s="127" t="s">
        <v>88</v>
      </c>
      <c r="BL98" s="127"/>
      <c r="BM98" s="127"/>
      <c r="BN98" s="15"/>
      <c r="BO98" s="127" t="s">
        <v>89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95</v>
      </c>
      <c r="M1" s="71"/>
      <c r="N1" s="71"/>
    </row>
    <row r="2" spans="1:15" ht="14.15" customHeight="1" x14ac:dyDescent="0.25">
      <c r="L2" s="7"/>
      <c r="M2" s="72" t="s">
        <v>96</v>
      </c>
      <c r="N2" s="72"/>
    </row>
    <row r="3" spans="1:15" ht="25" customHeight="1" x14ac:dyDescent="0.25">
      <c r="A3" s="73" t="s">
        <v>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98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93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23</v>
      </c>
      <c r="B11" s="46" t="s">
        <v>24</v>
      </c>
      <c r="C11" s="46" t="s">
        <v>25</v>
      </c>
      <c r="D11" s="46" t="s">
        <v>26</v>
      </c>
      <c r="E11" s="43" t="s">
        <v>27</v>
      </c>
      <c r="F11" s="43"/>
      <c r="G11" s="43"/>
      <c r="H11" s="43"/>
      <c r="I11" s="46" t="s">
        <v>99</v>
      </c>
      <c r="J11" s="46" t="s">
        <v>100</v>
      </c>
      <c r="K11" s="46" t="s">
        <v>101</v>
      </c>
      <c r="L11" s="46" t="s">
        <v>102</v>
      </c>
      <c r="M11" s="46" t="s">
        <v>103</v>
      </c>
      <c r="N11" s="248" t="s">
        <v>104</v>
      </c>
    </row>
    <row r="12" spans="1:15" ht="20.25" customHeight="1" x14ac:dyDescent="0.25">
      <c r="A12" s="44"/>
      <c r="B12" s="46"/>
      <c r="C12" s="46"/>
      <c r="D12" s="46"/>
      <c r="E12" s="43" t="s">
        <v>35</v>
      </c>
      <c r="F12" s="43"/>
      <c r="G12" s="43" t="s">
        <v>36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39</v>
      </c>
      <c r="F13" s="6" t="s">
        <v>40</v>
      </c>
      <c r="G13" s="6" t="s">
        <v>39</v>
      </c>
      <c r="H13" s="6" t="s">
        <v>40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49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53</v>
      </c>
      <c r="BI1" s="127"/>
      <c r="BJ1" s="246"/>
      <c r="BK1" s="246"/>
      <c r="BL1" s="246"/>
      <c r="BM1" s="127" t="s">
        <v>55</v>
      </c>
      <c r="BN1" s="127"/>
      <c r="BP1" s="127" t="s">
        <v>56</v>
      </c>
      <c r="BQ1" s="127"/>
      <c r="BR1" s="127"/>
      <c r="BS1" s="127"/>
      <c r="BT1" s="127"/>
      <c r="BU1" s="127" t="s">
        <v>55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106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107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59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108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61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66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93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69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94</v>
      </c>
      <c r="E35" s="160"/>
      <c r="F35" s="160"/>
      <c r="G35" s="160"/>
      <c r="H35" s="160"/>
      <c r="I35" s="160"/>
      <c r="J35" s="160"/>
      <c r="K35" s="160"/>
      <c r="L35" s="160"/>
      <c r="M35" s="161" t="s">
        <v>70</v>
      </c>
      <c r="N35" s="160"/>
      <c r="O35" s="160"/>
      <c r="P35" s="160"/>
      <c r="Q35" s="160"/>
      <c r="R35" s="160"/>
      <c r="S35" s="162"/>
      <c r="T35" s="89" t="s">
        <v>26</v>
      </c>
      <c r="U35" s="89"/>
      <c r="V35" s="89"/>
      <c r="W35" s="89"/>
      <c r="X35" s="89"/>
      <c r="Y35" s="89"/>
      <c r="Z35" s="89" t="s">
        <v>33</v>
      </c>
      <c r="AA35" s="89"/>
      <c r="AB35" s="89"/>
      <c r="AC35" s="89"/>
      <c r="AD35" s="89"/>
      <c r="AE35" s="89"/>
      <c r="AF35" s="89"/>
      <c r="AG35" s="89"/>
      <c r="AH35" s="167" t="s">
        <v>109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110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73</v>
      </c>
      <c r="BH35" s="89"/>
      <c r="BI35" s="89"/>
      <c r="BJ35" s="89"/>
      <c r="BK35" s="89"/>
      <c r="BL35" s="89"/>
      <c r="BM35" s="89"/>
      <c r="BN35" s="89"/>
      <c r="BO35" s="161" t="s">
        <v>49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77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79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80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82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83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84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85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86</v>
      </c>
      <c r="AZ100" s="127"/>
      <c r="BA100" s="127"/>
      <c r="BB100" s="127"/>
      <c r="BC100" s="127"/>
      <c r="BD100" s="127"/>
      <c r="BE100" s="127" t="s">
        <v>87</v>
      </c>
      <c r="BF100" s="127"/>
      <c r="BG100" s="127"/>
      <c r="BH100" s="127"/>
      <c r="BI100" s="127"/>
      <c r="BJ100" s="127"/>
      <c r="BK100" s="127" t="s">
        <v>88</v>
      </c>
      <c r="BL100" s="127"/>
      <c r="BM100" s="127"/>
      <c r="BN100" s="15"/>
      <c r="BO100" s="127" t="s">
        <v>89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95</v>
      </c>
      <c r="M1" s="71"/>
      <c r="N1" s="71"/>
      <c r="O1" s="71"/>
    </row>
    <row r="2" spans="1:15" ht="14.15" customHeight="1" x14ac:dyDescent="0.25">
      <c r="M2" s="7"/>
      <c r="N2" s="72" t="s">
        <v>111</v>
      </c>
      <c r="O2" s="72"/>
    </row>
    <row r="3" spans="1:15" ht="25" customHeight="1" x14ac:dyDescent="0.25">
      <c r="A3" s="266" t="s">
        <v>112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113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25</v>
      </c>
      <c r="B11" s="75"/>
      <c r="C11" s="75"/>
      <c r="D11" s="75"/>
      <c r="E11" s="75"/>
      <c r="F11" s="75"/>
      <c r="G11" s="75"/>
      <c r="H11" s="75" t="s">
        <v>114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26</v>
      </c>
      <c r="B12" s="43"/>
      <c r="C12" s="43"/>
      <c r="D12" s="43"/>
      <c r="E12" s="43"/>
      <c r="F12" s="43"/>
      <c r="G12" s="43"/>
      <c r="H12" s="43" t="s">
        <v>33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117</v>
      </c>
      <c r="B15" s="43"/>
      <c r="C15" s="43"/>
      <c r="D15" s="43"/>
      <c r="E15" s="43"/>
      <c r="F15" s="43"/>
      <c r="G15" s="43"/>
      <c r="H15" s="43" t="s">
        <v>118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119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27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121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122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123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124</v>
      </c>
      <c r="B22" s="43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127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128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130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132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133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49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105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2018-05-30T05:54:24Z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