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<sst xmlns="http://schemas.openxmlformats.org/spreadsheetml/2006/main" count="145">
  <si>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</si>
  <si>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</si>
  <si>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</si>
  <si>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</si>
  <si>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</si>
  <si>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JL-2018-SHY-191</t>
    </r>
  </si>
  <si>
    <t>工程部位/用途</t>
  </si>
  <si>
    <t>GDLK0+324盖板涵盖板</t>
  </si>
  <si>
    <t>委托/任务编号</t>
  </si>
  <si>
    <t>/</t>
  </si>
  <si>
    <t>试验依据</t>
  </si>
  <si>
    <t>JTG E30-2005</t>
  </si>
  <si>
    <t>样品编号</t>
  </si>
  <si>
    <t>YP-2018-SHY-191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</si>
  <si>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</si>
  <si>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</si>
  <si>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</si>
  <si>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</si>
  <si>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</si>
  <si>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</si>
  <si>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</si>
  <si>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</si>
  <si>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2018/05/07-2018/06/04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</si>
  <si>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</si>
  <si>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</si>
  <si>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</si>
  <si>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</si>
  <si>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</si>
  <si>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</si>
  <si>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</si>
  <si>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</si>
  <si>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</si>
  <si>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</si>
  <si>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</si>
  <si>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</si>
  <si>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</si>
  <si>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</si>
  <si>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</si>
  <si>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</si>
  <si>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</si>
  <si>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</si>
  <si>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</si>
  <si>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</si>
  <si>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</si>
  <si>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</si>
  <si>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</si>
  <si>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</si>
  <si>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30</t>
  </si>
  <si>
    <t>28</t>
  </si>
  <si>
    <t>150</t>
  </si>
  <si>
    <t>22500</t>
  </si>
  <si>
    <t>标准养护</t>
  </si>
  <si>
    <t>d7fg</t>
  </si>
  <si>
    <t>825.21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</si>
  <si>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</si>
  <si>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</si>
  <si>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</si>
  <si>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</si>
  <si>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</si>
  <si>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</si>
  <si>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</si>
  <si>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</si>
  <si>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</si>
  <si>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</si>
  <si>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</si>
  <si>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</si>
  <si>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</si>
  <si>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</si>
  <si>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</si>
  <si>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</si>
  <si>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</si>
  <si>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</si>
  <si>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</si>
  <si>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</si>
  <si>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</si>
  <si>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</si>
  <si>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</si>
  <si>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</si>
  <si>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</si>
  <si>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</si>
  <si>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</si>
  <si>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</si>
  <si>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</si>
  <si>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</si>
  <si>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</si>
  <si>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≥30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</si>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</sst>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8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50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16" borderId="51" applyNumberFormat="0" applyAlignment="0" applyProtection="0">
      <alignment vertical="center"/>
    </xf>
    <xf numFmtId="0" fontId="26" fillId="16" borderId="48" applyNumberFormat="0" applyAlignment="0" applyProtection="0">
      <alignment vertical="center"/>
    </xf>
    <xf numFmtId="0" fontId="27" fillId="19" borderId="5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91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YP-2018-SHY-191-1</v>
      </c>
      <c r="B15" s="229" t="s">
        <v>47</v>
      </c>
      <c r="C15" s="230"/>
      <c r="D15" s="258" t="str">
        <f>LEFT(L9,P9)</f>
        <v>2018/05/07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873.27</v>
      </c>
      <c r="L15" s="245">
        <v>38.8</v>
      </c>
      <c r="M15" s="246">
        <v>37.7</v>
      </c>
      <c r="N15" s="246">
        <f>M15</f>
        <v>37.7</v>
      </c>
      <c r="O15" s="241" t="s">
        <v>51</v>
      </c>
      <c r="P15" s="216">
        <f t="shared" ref="P15:P23" si="0">ROUND(K15/22.5,3)</f>
        <v>38.812</v>
      </c>
      <c r="Q15" s="252">
        <f>ROUND(AVERAGE(L15:L17),3)</f>
        <v>37.7</v>
      </c>
      <c r="R15" s="253">
        <f ca="1" t="shared" ref="R15:R23" si="1">ROUND(R$14+RAND()*S$14,2)</f>
        <v>1048.51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YP-2018-SHY-191-2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813.92</v>
      </c>
      <c r="L16" s="245">
        <v>36.2</v>
      </c>
      <c r="M16" s="246"/>
      <c r="N16" s="246"/>
      <c r="O16" s="241"/>
      <c r="P16" s="216">
        <f t="shared" si="0"/>
        <v>36.174</v>
      </c>
      <c r="Q16" s="252"/>
      <c r="R16" s="253">
        <f ca="1" t="shared" si="1"/>
        <v>1108.18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YP-2018-SHY-191-3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858.19</v>
      </c>
      <c r="L17" s="245">
        <v>38.1</v>
      </c>
      <c r="M17" s="246"/>
      <c r="N17" s="246"/>
      <c r="O17" s="241"/>
      <c r="P17" s="216">
        <f t="shared" si="0"/>
        <v>38.142</v>
      </c>
      <c r="Q17" s="252"/>
      <c r="R17" s="253">
        <f ca="1" t="shared" si="1"/>
        <v>1014.67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YP-2018-SHY-191-4</v>
      </c>
      <c r="B18" s="229" t="s">
        <v>47</v>
      </c>
      <c r="C18" s="230"/>
      <c r="D18" s="219" t="str">
        <f>D15</f>
        <v>2018/05/07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36.7</v>
      </c>
      <c r="M18" s="246">
        <v>37.7</v>
      </c>
      <c r="N18" s="246">
        <f>M18</f>
        <v>37.7</v>
      </c>
      <c r="O18" s="241" t="s">
        <v>51</v>
      </c>
      <c r="P18" s="216">
        <f>ROUND(K19/22.5,3)</f>
        <v>38.652</v>
      </c>
      <c r="Q18" s="252">
        <f>ROUND(AVERAGE(L18:L20),3)</f>
        <v>37.733</v>
      </c>
      <c r="R18" s="253">
        <f ca="1" t="shared" si="1"/>
        <v>1071.64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YP-2018-SHY-191-5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869.66</v>
      </c>
      <c r="L19" s="245">
        <v>38.6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1062.96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YP-2018-SHY-191-6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853.14</v>
      </c>
      <c r="L20" s="245">
        <v>37.9</v>
      </c>
      <c r="M20" s="246"/>
      <c r="N20" s="246"/>
      <c r="O20" s="241"/>
      <c r="P20" s="216">
        <f t="shared" si="0"/>
        <v>37.917</v>
      </c>
      <c r="Q20" s="252"/>
      <c r="R20" s="253">
        <f ca="1" t="shared" si="1"/>
        <v>1065.42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1062.46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1084.34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1102.06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15:C17"/>
    <mergeCell ref="B18:C20"/>
    <mergeCell ref="B21:C23"/>
    <mergeCell ref="B24:C26"/>
    <mergeCell ref="K4:O5"/>
    <mergeCell ref="B12:C14"/>
    <mergeCell ref="A4:B5"/>
    <mergeCell ref="C4:J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950.68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973.88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1003.61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968.39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1015.3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1005.47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1010.62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960.69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964.27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24:C26"/>
    <mergeCell ref="B15:C17"/>
    <mergeCell ref="B18:C20"/>
    <mergeCell ref="B21:C23"/>
    <mergeCell ref="B12:C14"/>
    <mergeCell ref="A4:B5"/>
    <mergeCell ref="C4:J5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Q21" sqref="Q21:AO24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报告编号：BG-2018-SHY-191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YP-2018-SHY-191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GDLK0+324盖板涵盖板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30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YP-2018-SHY-191-1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2018/05/07-2018/06/04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38.8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37.7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125.7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YP-2018-SHY-191-2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36.2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YP-2018-SHY-191-3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38.1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YP-2018-SHY-191-4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2018/05/07-2018/06/04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36.7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37.7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125.7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YP-2018-SHY-191-5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38.6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YP-2018-SHY-191-6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37.9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V8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C8"/>
    <mergeCell ref="BD7:BV8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BO49:BV57"/>
    <mergeCell ref="AI100:AO101"/>
    <mergeCell ref="AP100:AT101"/>
    <mergeCell ref="AU100:AX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D3:BV5"/>
    <mergeCell ref="D7:L8"/>
    <mergeCell ref="M7:A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2018-05-19T09:11:00Z</cp:lastPrinted>
  <dcterms:modified xsi:type="dcterms:W3CDTF">2018-06-04T01:13:05Z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