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<sst xmlns="http://schemas.openxmlformats.org/spreadsheetml/2006/main" count="145">
  <si>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</si>
  <si>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</si>
  <si>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</si>
  <si>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</si>
  <si>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</si>
  <si>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JL-2018-SHY-218</t>
    </r>
  </si>
  <si>
    <t>工程部位/用途</t>
  </si>
  <si>
    <t>双庄河中桥1-4桩基</t>
  </si>
  <si>
    <t>/</t>
  </si>
  <si>
    <t>试验依据</t>
  </si>
  <si>
    <t>JTG E30-2005</t>
  </si>
  <si>
    <t>样品编号</t>
  </si>
  <si>
    <t>YP-2018-SHY-218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</si>
  <si>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</si>
  <si>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</si>
  <si>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</si>
  <si>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</si>
  <si>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</si>
  <si>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</si>
  <si>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</si>
  <si>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</si>
  <si>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</si>
  <si>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</si>
  <si>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</si>
  <si>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</si>
  <si>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</si>
  <si>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</si>
  <si>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</si>
  <si>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</si>
  <si>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</si>
  <si>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</si>
  <si>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</si>
  <si>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</si>
  <si>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</si>
  <si>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</si>
  <si>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</si>
  <si>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</si>
  <si>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</si>
  <si>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</si>
  <si>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</si>
  <si>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</si>
  <si>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</si>
  <si>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</si>
  <si>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</si>
  <si>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</si>
  <si>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</si>
  <si>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</si>
  <si>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</si>
  <si>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</si>
  <si>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</si>
  <si>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</si>
  <si>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</si>
  <si>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986.06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</si>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</sst>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_ "/>
    <numFmt numFmtId="178" formatCode="0.0_);[Red]\(0.0\)"/>
    <numFmt numFmtId="179" formatCode="0.00;[Red]0.00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53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2" borderId="49" applyNumberFormat="0" applyAlignment="0" applyProtection="0">
      <alignment vertical="center"/>
    </xf>
    <xf numFmtId="0" fontId="22" fillId="12" borderId="48" applyNumberFormat="0" applyAlignment="0" applyProtection="0">
      <alignment vertical="center"/>
    </xf>
    <xf numFmtId="0" fontId="25" fillId="21" borderId="5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6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18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YP-2018-SHY-218-1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938.64</v>
      </c>
      <c r="L15" s="245">
        <v>41.7</v>
      </c>
      <c r="M15" s="246">
        <v>42.8</v>
      </c>
      <c r="N15" s="246">
        <f>M15</f>
        <v>42.8</v>
      </c>
      <c r="O15" s="241" t="s">
        <v>50</v>
      </c>
      <c r="P15" s="216">
        <f t="shared" ref="P15:P23" si="0">ROUND(K15/22.5,3)</f>
        <v>41.717</v>
      </c>
      <c r="Q15" s="252">
        <f>ROUND(AVERAGE(L15:L17),3)</f>
        <v>42.767</v>
      </c>
      <c r="R15" s="253">
        <f ca="1" t="shared" ref="R15:R23" si="1">ROUND(R$14+RAND()*S$14,2)</f>
        <v>1067.9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YP-2018-SHY-218-2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961.46</v>
      </c>
      <c r="L16" s="245">
        <v>42.7</v>
      </c>
      <c r="M16" s="246"/>
      <c r="N16" s="246"/>
      <c r="O16" s="241"/>
      <c r="P16" s="216">
        <f t="shared" si="0"/>
        <v>42.732</v>
      </c>
      <c r="Q16" s="252"/>
      <c r="R16" s="253">
        <f ca="1" t="shared" si="1"/>
        <v>1091.31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YP-2018-SHY-218-3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987.78</v>
      </c>
      <c r="L17" s="245">
        <v>43.9</v>
      </c>
      <c r="M17" s="246"/>
      <c r="N17" s="246"/>
      <c r="O17" s="241"/>
      <c r="P17" s="216">
        <f t="shared" si="0"/>
        <v>43.901</v>
      </c>
      <c r="Q17" s="252"/>
      <c r="R17" s="253">
        <f ca="1" t="shared" si="1"/>
        <v>1091.16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YP-2018-SHY-218-4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43.8</v>
      </c>
      <c r="M18" s="246">
        <v>42.8</v>
      </c>
      <c r="N18" s="246">
        <f>M18</f>
        <v>42.8</v>
      </c>
      <c r="O18" s="241" t="s">
        <v>50</v>
      </c>
      <c r="P18" s="216">
        <f>ROUND(K19/22.5,3)</f>
        <v>41.78</v>
      </c>
      <c r="Q18" s="252">
        <f>ROUND(AVERAGE(L18:L20),3)</f>
        <v>42.8</v>
      </c>
      <c r="R18" s="253">
        <f ca="1" t="shared" si="1"/>
        <v>976.35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YP-2018-SHY-218-5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940.06</v>
      </c>
      <c r="L19" s="245">
        <v>41.8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1094.89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YP-2018-SHY-218-6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963.61</v>
      </c>
      <c r="L20" s="245">
        <v>42.8</v>
      </c>
      <c r="M20" s="246"/>
      <c r="N20" s="246"/>
      <c r="O20" s="241"/>
      <c r="P20" s="216">
        <f t="shared" si="0"/>
        <v>42.827</v>
      </c>
      <c r="Q20" s="252"/>
      <c r="R20" s="253">
        <f ca="1" t="shared" si="1"/>
        <v>1050.62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1077.88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970.27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1042.51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993.09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1014.08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984.58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973.45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1004.96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981.46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972.65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1003.49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973.38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报告编号：BG-2018-SHY-218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YP-2018-SHY-218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双庄河中桥1-4桩基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YP-2018-SHY-218-1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41.7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YP-2018-SHY-218-2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42.7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YP-2018-SHY-218-3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43.9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YP-2018-SHY-218-4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43.8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42.8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122.3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YP-2018-SHY-218-5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41.8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YP-2018-SHY-218-6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42.8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