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<sst xmlns="http://schemas.openxmlformats.org/spreadsheetml/2006/main" count="145">
  <si>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</si>
  <si>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</si>
  <si>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</si>
  <si>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</si>
  <si>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</si>
  <si>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JL-2018-SHY-222</t>
    </r>
  </si>
  <si>
    <t>工程部位/用途</t>
  </si>
  <si>
    <t>尚义二号水库中桥右幅2-2桩基</t>
  </si>
  <si>
    <t>/</t>
  </si>
  <si>
    <t>试验依据</t>
  </si>
  <si>
    <t>JTG E30-2005</t>
  </si>
  <si>
    <t>样品编号</t>
  </si>
  <si>
    <t>YP-2018-SHY-222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</si>
  <si>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</si>
  <si>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</si>
  <si>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</si>
  <si>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</si>
  <si>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</si>
  <si>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</si>
  <si>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</si>
  <si>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</si>
  <si>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2018/05/14-2018/06/11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</si>
  <si>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</si>
  <si>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</si>
  <si>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</si>
  <si>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</si>
  <si>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</si>
  <si>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</si>
  <si>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</si>
  <si>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</si>
  <si>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</si>
  <si>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</si>
  <si>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</si>
  <si>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</si>
  <si>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</si>
  <si>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</si>
  <si>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</si>
  <si>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</si>
  <si>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</si>
  <si>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</si>
  <si>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</si>
  <si>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</si>
  <si>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</si>
  <si>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</si>
  <si>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</si>
  <si>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</si>
  <si>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</si>
  <si>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</si>
  <si>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</si>
  <si>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</si>
  <si>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</si>
  <si>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</si>
  <si>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961.26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</si>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</sst>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_ "/>
    <numFmt numFmtId="178" formatCode="0.00;[Red]0.00"/>
    <numFmt numFmtId="179" formatCode="0.00_);[Red]\(0.00\)"/>
    <numFmt numFmtId="180" formatCode="0.0_);[Red]\(0.0\)"/>
    <numFmt numFmtId="181" formatCode="0.000_);[Red]\(0.000\)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0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50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9" borderId="51" applyNumberFormat="0" applyAlignment="0" applyProtection="0">
      <alignment vertical="center"/>
    </xf>
    <xf numFmtId="0" fontId="26" fillId="19" borderId="48" applyNumberFormat="0" applyAlignment="0" applyProtection="0">
      <alignment vertical="center"/>
    </xf>
    <xf numFmtId="0" fontId="27" fillId="22" borderId="52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8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177" fontId="9" fillId="0" borderId="4" xfId="50" applyNumberFormat="1" applyFont="1" applyBorder="1" applyAlignment="1">
      <alignment horizontal="center" vertical="center" wrapText="1"/>
    </xf>
    <xf numFmtId="180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1" fontId="1" fillId="0" borderId="0" xfId="50" applyNumberFormat="1" applyFont="1" applyAlignment="1">
      <alignment horizontal="center" vertical="center" wrapText="1"/>
    </xf>
    <xf numFmtId="179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/>
      <c r="K6" s="10"/>
      <c r="L6" s="239" t="s">
        <v>8</v>
      </c>
      <c r="M6" s="239"/>
      <c r="N6" s="239"/>
      <c r="O6" s="240"/>
    </row>
    <row r="7" ht="23" customHeight="1" spans="1:17">
      <c r="A7" s="11" t="s">
        <v>9</v>
      </c>
      <c r="B7" s="12"/>
      <c r="C7" s="12"/>
      <c r="D7" s="256" t="s">
        <v>10</v>
      </c>
      <c r="E7" s="256"/>
      <c r="F7" s="256"/>
      <c r="G7" s="256"/>
      <c r="H7" s="256"/>
      <c r="I7" s="256"/>
      <c r="J7" s="12" t="s">
        <v>11</v>
      </c>
      <c r="K7" s="12"/>
      <c r="L7" s="260" t="s">
        <v>12</v>
      </c>
      <c r="M7" s="260"/>
      <c r="N7" s="260"/>
      <c r="O7" s="261"/>
      <c r="P7" s="2" t="s">
        <v>13</v>
      </c>
      <c r="Q7" s="216" t="str">
        <f>RIGHT(L7,2)</f>
        <v>22</v>
      </c>
    </row>
    <row r="8" ht="23" customHeight="1" spans="1:15">
      <c r="A8" s="11" t="s">
        <v>14</v>
      </c>
      <c r="B8" s="12"/>
      <c r="C8" s="12"/>
      <c r="D8" s="219" t="s">
        <v>15</v>
      </c>
      <c r="E8" s="219"/>
      <c r="F8" s="219"/>
      <c r="G8" s="219"/>
      <c r="H8" s="219"/>
      <c r="I8" s="219"/>
      <c r="J8" s="12" t="s">
        <v>16</v>
      </c>
      <c r="K8" s="12"/>
      <c r="L8" s="231" t="s">
        <v>17</v>
      </c>
      <c r="M8" s="231"/>
      <c r="N8" s="231"/>
      <c r="O8" s="241"/>
    </row>
    <row r="9" ht="23" customHeight="1" spans="1:16">
      <c r="A9" s="11" t="s">
        <v>18</v>
      </c>
      <c r="B9" s="12"/>
      <c r="C9" s="12"/>
      <c r="D9" s="219" t="s">
        <v>19</v>
      </c>
      <c r="E9" s="219"/>
      <c r="F9" s="219"/>
      <c r="G9" s="219"/>
      <c r="H9" s="219"/>
      <c r="I9" s="219"/>
      <c r="J9" s="12" t="s">
        <v>20</v>
      </c>
      <c r="K9" s="12"/>
      <c r="L9" s="260" t="s">
        <v>21</v>
      </c>
      <c r="M9" s="260"/>
      <c r="N9" s="260"/>
      <c r="O9" s="261"/>
      <c r="P9" s="2" t="s">
        <v>22</v>
      </c>
    </row>
    <row r="10" ht="30" customHeight="1" spans="1:15">
      <c r="A10" s="13" t="s">
        <v>23</v>
      </c>
      <c r="B10" s="14"/>
      <c r="C10" s="14"/>
      <c r="D10" s="220" t="s">
        <v>24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25</v>
      </c>
      <c r="B11" s="221"/>
      <c r="C11" s="110"/>
      <c r="D11" s="222" t="s">
        <v>26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P12" s="2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23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960</v>
      </c>
      <c r="S14" s="251" t="s">
        <v>45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YP-2018-SHY-222-1</v>
      </c>
      <c r="B15" s="229" t="s">
        <v>46</v>
      </c>
      <c r="C15" s="230"/>
      <c r="D15" s="258" t="str">
        <f>LEFT(L9,P9)</f>
        <v>2018/05/14</v>
      </c>
      <c r="E15" s="231" t="s">
        <v>47</v>
      </c>
      <c r="F15" s="231" t="s">
        <v>48</v>
      </c>
      <c r="G15" s="231" t="s">
        <v>48</v>
      </c>
      <c r="H15" s="231" t="s">
        <v>48</v>
      </c>
      <c r="I15" s="231" t="s">
        <v>48</v>
      </c>
      <c r="J15" s="231" t="s">
        <v>49</v>
      </c>
      <c r="K15" s="244">
        <v>964.72</v>
      </c>
      <c r="L15" s="245">
        <v>42.9</v>
      </c>
      <c r="M15" s="246">
        <v>43.2</v>
      </c>
      <c r="N15" s="246">
        <f>M15</f>
        <v>43.2</v>
      </c>
      <c r="O15" s="241" t="s">
        <v>50</v>
      </c>
      <c r="P15" s="216">
        <f t="shared" ref="P15:P23" si="0">ROUND(K15/22.5,3)</f>
        <v>42.876</v>
      </c>
      <c r="Q15" s="252">
        <f>ROUND(AVERAGE(L15:L17),3)</f>
        <v>43.167</v>
      </c>
      <c r="R15" s="253">
        <f ca="1" t="shared" ref="R15:R23" si="1">ROUND(R$14+RAND()*S$14,2)</f>
        <v>1113.01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YP-2018-SHY-222-2</v>
      </c>
      <c r="B16" s="232"/>
      <c r="C16" s="233"/>
      <c r="D16" s="258"/>
      <c r="E16" s="231"/>
      <c r="F16" s="231" t="s">
        <v>48</v>
      </c>
      <c r="G16" s="231" t="s">
        <v>48</v>
      </c>
      <c r="H16" s="231" t="s">
        <v>48</v>
      </c>
      <c r="I16" s="231" t="s">
        <v>48</v>
      </c>
      <c r="J16" s="231" t="s">
        <v>49</v>
      </c>
      <c r="K16" s="244">
        <v>948.03</v>
      </c>
      <c r="L16" s="245">
        <v>42.1</v>
      </c>
      <c r="M16" s="246"/>
      <c r="N16" s="246"/>
      <c r="O16" s="241"/>
      <c r="P16" s="216">
        <f t="shared" si="0"/>
        <v>42.135</v>
      </c>
      <c r="Q16" s="252"/>
      <c r="R16" s="253">
        <f ca="1" t="shared" si="1"/>
        <v>1059.51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YP-2018-SHY-222-3</v>
      </c>
      <c r="B17" s="234"/>
      <c r="C17" s="235"/>
      <c r="D17" s="258"/>
      <c r="E17" s="231"/>
      <c r="F17" s="231" t="s">
        <v>48</v>
      </c>
      <c r="G17" s="231" t="s">
        <v>48</v>
      </c>
      <c r="H17" s="231" t="s">
        <v>48</v>
      </c>
      <c r="I17" s="231" t="s">
        <v>48</v>
      </c>
      <c r="J17" s="231" t="s">
        <v>49</v>
      </c>
      <c r="K17" s="244">
        <v>1000.7</v>
      </c>
      <c r="L17" s="245">
        <v>44.5</v>
      </c>
      <c r="M17" s="246"/>
      <c r="N17" s="246"/>
      <c r="O17" s="241"/>
      <c r="P17" s="216">
        <f t="shared" si="0"/>
        <v>44.476</v>
      </c>
      <c r="Q17" s="252"/>
      <c r="R17" s="253">
        <f ca="1" t="shared" si="1"/>
        <v>1095.61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YP-2018-SHY-222-4</v>
      </c>
      <c r="B18" s="229" t="s">
        <v>46</v>
      </c>
      <c r="C18" s="230"/>
      <c r="D18" s="219" t="str">
        <f>D15</f>
        <v>2018/05/14</v>
      </c>
      <c r="E18" s="231" t="s">
        <v>47</v>
      </c>
      <c r="F18" s="231" t="s">
        <v>48</v>
      </c>
      <c r="G18" s="231" t="s">
        <v>48</v>
      </c>
      <c r="H18" s="231" t="s">
        <v>48</v>
      </c>
      <c r="I18" s="231" t="s">
        <v>48</v>
      </c>
      <c r="J18" s="231" t="s">
        <v>49</v>
      </c>
      <c r="K18" s="2" t="s">
        <v>52</v>
      </c>
      <c r="L18" s="245">
        <v>42.7</v>
      </c>
      <c r="M18" s="246">
        <v>42.9</v>
      </c>
      <c r="N18" s="246">
        <f>M18</f>
        <v>42.9</v>
      </c>
      <c r="O18" s="241" t="s">
        <v>50</v>
      </c>
      <c r="P18" s="216">
        <f>ROUND(K19/22.5,3)</f>
        <v>43.331</v>
      </c>
      <c r="Q18" s="252">
        <f>ROUND(AVERAGE(L18:L20),3)</f>
        <v>42.833</v>
      </c>
      <c r="R18" s="253">
        <f ca="1" t="shared" si="1"/>
        <v>1045.45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YP-2018-SHY-222-5</v>
      </c>
      <c r="B19" s="232"/>
      <c r="C19" s="233"/>
      <c r="D19" s="219"/>
      <c r="E19" s="231"/>
      <c r="F19" s="231" t="s">
        <v>48</v>
      </c>
      <c r="G19" s="231" t="s">
        <v>48</v>
      </c>
      <c r="H19" s="231" t="s">
        <v>48</v>
      </c>
      <c r="I19" s="231" t="s">
        <v>48</v>
      </c>
      <c r="J19" s="231" t="s">
        <v>49</v>
      </c>
      <c r="K19" s="244">
        <v>974.94</v>
      </c>
      <c r="L19" s="245">
        <v>43.3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1038.37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YP-2018-SHY-222-6</v>
      </c>
      <c r="B20" s="234"/>
      <c r="C20" s="235"/>
      <c r="D20" s="219"/>
      <c r="E20" s="231"/>
      <c r="F20" s="231" t="s">
        <v>48</v>
      </c>
      <c r="G20" s="231" t="s">
        <v>48</v>
      </c>
      <c r="H20" s="231" t="s">
        <v>48</v>
      </c>
      <c r="I20" s="231" t="s">
        <v>48</v>
      </c>
      <c r="J20" s="231" t="s">
        <v>49</v>
      </c>
      <c r="K20" s="244">
        <v>957.21</v>
      </c>
      <c r="L20" s="245">
        <v>42.5</v>
      </c>
      <c r="M20" s="246"/>
      <c r="N20" s="246"/>
      <c r="O20" s="241"/>
      <c r="P20" s="216">
        <f t="shared" si="0"/>
        <v>42.543</v>
      </c>
      <c r="Q20" s="252"/>
      <c r="R20" s="253">
        <f ca="1" t="shared" si="1"/>
        <v>973.63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8</v>
      </c>
      <c r="B21" s="229" t="s">
        <v>8</v>
      </c>
      <c r="C21" s="230"/>
      <c r="D21" s="231" t="s">
        <v>8</v>
      </c>
      <c r="E21" s="231" t="s">
        <v>8</v>
      </c>
      <c r="F21" s="231" t="s">
        <v>8</v>
      </c>
      <c r="G21" s="231" t="s">
        <v>8</v>
      </c>
      <c r="H21" s="231" t="s">
        <v>8</v>
      </c>
      <c r="I21" s="231" t="s">
        <v>8</v>
      </c>
      <c r="J21" s="231" t="s">
        <v>8</v>
      </c>
      <c r="K21" s="244"/>
      <c r="L21" s="231" t="s">
        <v>8</v>
      </c>
      <c r="M21" s="231" t="s">
        <v>8</v>
      </c>
      <c r="N21" s="231" t="s">
        <v>8</v>
      </c>
      <c r="O21" s="241" t="s">
        <v>8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1093.91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8</v>
      </c>
      <c r="B22" s="232"/>
      <c r="C22" s="233"/>
      <c r="D22" s="231"/>
      <c r="E22" s="231"/>
      <c r="F22" s="231" t="s">
        <v>8</v>
      </c>
      <c r="G22" s="231" t="s">
        <v>8</v>
      </c>
      <c r="H22" s="231" t="s">
        <v>8</v>
      </c>
      <c r="I22" s="231" t="s">
        <v>8</v>
      </c>
      <c r="J22" s="231" t="s">
        <v>8</v>
      </c>
      <c r="K22" s="244"/>
      <c r="L22" s="231" t="s">
        <v>8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965.6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8</v>
      </c>
      <c r="B23" s="234"/>
      <c r="C23" s="235"/>
      <c r="D23" s="231"/>
      <c r="E23" s="231"/>
      <c r="F23" s="231" t="s">
        <v>8</v>
      </c>
      <c r="G23" s="231" t="s">
        <v>8</v>
      </c>
      <c r="H23" s="231" t="s">
        <v>8</v>
      </c>
      <c r="I23" s="231" t="s">
        <v>8</v>
      </c>
      <c r="J23" s="231" t="s">
        <v>8</v>
      </c>
      <c r="K23" s="244"/>
      <c r="L23" s="231" t="s">
        <v>8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1087.38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/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8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/>
      <c r="L25" s="231" t="s">
        <v>8</v>
      </c>
      <c r="M25" s="231"/>
      <c r="N25" s="231"/>
      <c r="O25" s="241"/>
    </row>
    <row r="26" ht="28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/>
      <c r="L26" s="231" t="s">
        <v>8</v>
      </c>
      <c r="M26" s="231"/>
      <c r="N26" s="231"/>
      <c r="O26" s="241"/>
    </row>
    <row r="27" s="3" customFormat="1" ht="21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59</v>
      </c>
      <c r="E6" s="218"/>
      <c r="F6" s="218"/>
      <c r="G6" s="218"/>
      <c r="H6" s="218"/>
      <c r="I6" s="218"/>
      <c r="J6" s="10" t="s">
        <v>60</v>
      </c>
      <c r="K6" s="10"/>
      <c r="L6" s="239"/>
      <c r="M6" s="239"/>
      <c r="N6" s="239"/>
      <c r="O6" s="240"/>
    </row>
    <row r="7" ht="25" customHeight="1" spans="1:15">
      <c r="A7" s="11" t="s">
        <v>9</v>
      </c>
      <c r="B7" s="12"/>
      <c r="C7" s="12"/>
      <c r="D7" s="219"/>
      <c r="E7" s="219"/>
      <c r="F7" s="219"/>
      <c r="G7" s="219"/>
      <c r="H7" s="219"/>
      <c r="I7" s="219"/>
      <c r="J7" s="12" t="s">
        <v>11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14</v>
      </c>
      <c r="B8" s="12"/>
      <c r="C8" s="12"/>
      <c r="D8" s="219"/>
      <c r="E8" s="219"/>
      <c r="F8" s="219"/>
      <c r="G8" s="219"/>
      <c r="H8" s="219"/>
      <c r="I8" s="219"/>
      <c r="J8" s="12" t="s">
        <v>16</v>
      </c>
      <c r="K8" s="12"/>
      <c r="L8" s="231"/>
      <c r="M8" s="231"/>
      <c r="N8" s="231"/>
      <c r="O8" s="241"/>
    </row>
    <row r="9" ht="25" customHeight="1" spans="1:15">
      <c r="A9" s="11" t="s">
        <v>18</v>
      </c>
      <c r="B9" s="12"/>
      <c r="C9" s="12"/>
      <c r="D9" s="219"/>
      <c r="E9" s="219"/>
      <c r="F9" s="219"/>
      <c r="G9" s="219"/>
      <c r="H9" s="219"/>
      <c r="I9" s="219"/>
      <c r="J9" s="12" t="s">
        <v>20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23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25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19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992.04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1024.3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970.71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978.98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956.27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999.51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989.19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1009.89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1007.32</v>
      </c>
    </row>
    <row r="24" ht="29.25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 t="s">
        <v>8</v>
      </c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9.25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 t="s">
        <v>8</v>
      </c>
      <c r="L25" s="231" t="s">
        <v>8</v>
      </c>
      <c r="M25" s="231"/>
      <c r="N25" s="231"/>
      <c r="O25" s="241"/>
    </row>
    <row r="26" ht="29.25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 t="s">
        <v>8</v>
      </c>
      <c r="L26" s="231" t="s">
        <v>8</v>
      </c>
      <c r="M26" s="231"/>
      <c r="N26" s="231"/>
      <c r="O26" s="241"/>
    </row>
    <row r="27" s="3" customFormat="1" ht="42.75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Q13" sqref="Q13:AO16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报告编号：BG-2018-SHY-222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8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8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YP-2018-SHY-222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尚义二号水库中桥右幅2-2桩基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17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15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10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24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YP-2018-SHY-222-1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2018/05/14-2018/06/11</v>
      </c>
      <c r="N38" s="142"/>
      <c r="O38" s="142"/>
      <c r="P38" s="142"/>
      <c r="Q38" s="142"/>
      <c r="R38" s="142"/>
      <c r="S38" s="164"/>
      <c r="T38" s="147" t="s">
        <v>47</v>
      </c>
      <c r="U38" s="148"/>
      <c r="V38" s="148"/>
      <c r="W38" s="148"/>
      <c r="X38" s="148"/>
      <c r="Y38" s="167"/>
      <c r="Z38" s="147" t="s">
        <v>50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42.9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43.2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123.4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YP-2018-SHY-222-2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42.1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YP-2018-SHY-222-3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44.5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YP-2018-SHY-222-4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2018/05/14-2018/06/11</v>
      </c>
      <c r="N47" s="142"/>
      <c r="O47" s="142"/>
      <c r="P47" s="142"/>
      <c r="Q47" s="142"/>
      <c r="R47" s="142"/>
      <c r="S47" s="164"/>
      <c r="T47" s="147" t="s">
        <v>47</v>
      </c>
      <c r="U47" s="148"/>
      <c r="V47" s="148"/>
      <c r="W47" s="148"/>
      <c r="X47" s="148"/>
      <c r="Y47" s="167"/>
      <c r="Z47" s="147" t="s">
        <v>50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42.7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42.9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122.6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YP-2018-SHY-222-5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43.3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YP-2018-SHY-222-6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42.5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8</v>
      </c>
      <c r="N56" s="148"/>
      <c r="O56" s="148"/>
      <c r="P56" s="148"/>
      <c r="Q56" s="148"/>
      <c r="R56" s="148"/>
      <c r="S56" s="167"/>
      <c r="T56" s="147" t="s">
        <v>8</v>
      </c>
      <c r="U56" s="148"/>
      <c r="V56" s="148"/>
      <c r="W56" s="148"/>
      <c r="X56" s="148"/>
      <c r="Y56" s="167"/>
      <c r="Z56" s="147" t="s">
        <v>8</v>
      </c>
      <c r="AA56" s="148"/>
      <c r="AB56" s="148"/>
      <c r="AC56" s="148"/>
      <c r="AD56" s="148"/>
      <c r="AE56" s="148"/>
      <c r="AF56" s="148"/>
      <c r="AG56" s="167"/>
      <c r="AH56" s="170" t="s">
        <v>8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8</v>
      </c>
      <c r="AT56" s="180"/>
      <c r="AU56" s="180"/>
      <c r="AV56" s="180"/>
      <c r="AW56" s="180"/>
      <c r="AX56" s="180"/>
      <c r="AY56" s="180"/>
      <c r="AZ56" s="180"/>
      <c r="BA56" s="147" t="s">
        <v>8</v>
      </c>
      <c r="BB56" s="148"/>
      <c r="BC56" s="148"/>
      <c r="BD56" s="148"/>
      <c r="BE56" s="148"/>
      <c r="BF56" s="167"/>
      <c r="BG56" s="147" t="s">
        <v>8</v>
      </c>
      <c r="BH56" s="148"/>
      <c r="BI56" s="148"/>
      <c r="BJ56" s="148"/>
      <c r="BK56" s="148"/>
      <c r="BL56" s="148"/>
      <c r="BM56" s="148"/>
      <c r="BN56" s="167"/>
      <c r="BO56" s="147" t="s">
        <v>8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8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8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8</v>
      </c>
      <c r="E65" s="148"/>
      <c r="F65" s="148"/>
      <c r="G65" s="148"/>
      <c r="H65" s="148"/>
      <c r="I65" s="148"/>
      <c r="J65" s="148"/>
      <c r="K65" s="148"/>
      <c r="L65" s="148"/>
      <c r="M65" s="147" t="s">
        <v>8</v>
      </c>
      <c r="N65" s="148"/>
      <c r="O65" s="148"/>
      <c r="P65" s="148"/>
      <c r="Q65" s="148"/>
      <c r="R65" s="148"/>
      <c r="S65" s="167"/>
      <c r="T65" s="147" t="s">
        <v>8</v>
      </c>
      <c r="U65" s="148"/>
      <c r="V65" s="148"/>
      <c r="W65" s="148"/>
      <c r="X65" s="148"/>
      <c r="Y65" s="167"/>
      <c r="Z65" s="147" t="s">
        <v>8</v>
      </c>
      <c r="AA65" s="148"/>
      <c r="AB65" s="148"/>
      <c r="AC65" s="148"/>
      <c r="AD65" s="148"/>
      <c r="AE65" s="148"/>
      <c r="AF65" s="148"/>
      <c r="AG65" s="167"/>
      <c r="AH65" s="170" t="s">
        <v>8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8</v>
      </c>
      <c r="AT65" s="180"/>
      <c r="AU65" s="180"/>
      <c r="AV65" s="180"/>
      <c r="AW65" s="180"/>
      <c r="AX65" s="180"/>
      <c r="AY65" s="180"/>
      <c r="AZ65" s="180"/>
      <c r="BA65" s="147" t="s">
        <v>8</v>
      </c>
      <c r="BB65" s="148"/>
      <c r="BC65" s="148"/>
      <c r="BD65" s="148"/>
      <c r="BE65" s="148"/>
      <c r="BF65" s="167"/>
      <c r="BG65" s="147" t="s">
        <v>8</v>
      </c>
      <c r="BH65" s="148"/>
      <c r="BI65" s="148"/>
      <c r="BJ65" s="148"/>
      <c r="BK65" s="148"/>
      <c r="BL65" s="148"/>
      <c r="BM65" s="148"/>
      <c r="BN65" s="167"/>
      <c r="BO65" s="147" t="s">
        <v>8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8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8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8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8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8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9</v>
      </c>
      <c r="B7" s="12"/>
      <c r="C7" s="12"/>
      <c r="D7" s="12"/>
      <c r="E7" s="12"/>
      <c r="F7" s="12"/>
      <c r="G7" s="12"/>
      <c r="H7" s="12"/>
      <c r="I7" s="12" t="s">
        <v>11</v>
      </c>
      <c r="J7" s="12"/>
      <c r="K7" s="12"/>
      <c r="L7" s="12"/>
      <c r="M7" s="12"/>
      <c r="N7" s="28"/>
    </row>
    <row r="8" ht="25" customHeight="1" spans="1:14">
      <c r="A8" s="11" t="s">
        <v>14</v>
      </c>
      <c r="B8" s="12"/>
      <c r="C8" s="12"/>
      <c r="D8" s="12"/>
      <c r="E8" s="12"/>
      <c r="F8" s="12"/>
      <c r="G8" s="12"/>
      <c r="H8" s="12"/>
      <c r="I8" s="12" t="s">
        <v>16</v>
      </c>
      <c r="J8" s="12"/>
      <c r="K8" s="12"/>
      <c r="L8" s="12"/>
      <c r="M8" s="12"/>
      <c r="N8" s="28"/>
    </row>
    <row r="9" ht="25" customHeight="1" spans="1:14">
      <c r="A9" s="11" t="s">
        <v>18</v>
      </c>
      <c r="B9" s="12"/>
      <c r="C9" s="12"/>
      <c r="D9" s="12"/>
      <c r="E9" s="12"/>
      <c r="F9" s="12"/>
      <c r="G9" s="12"/>
      <c r="H9" s="12"/>
      <c r="I9" s="12" t="s">
        <v>20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9</v>
      </c>
      <c r="B7" s="12"/>
      <c r="C7" s="12"/>
      <c r="D7" s="12"/>
      <c r="E7" s="12"/>
      <c r="F7" s="12"/>
      <c r="G7" s="12"/>
      <c r="H7" s="12"/>
      <c r="I7" s="15" t="s">
        <v>11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14</v>
      </c>
      <c r="B8" s="12"/>
      <c r="C8" s="12"/>
      <c r="D8" s="12"/>
      <c r="E8" s="12"/>
      <c r="F8" s="12"/>
      <c r="G8" s="12"/>
      <c r="H8" s="12"/>
      <c r="I8" s="15" t="s">
        <v>16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18</v>
      </c>
      <c r="B9" s="12"/>
      <c r="C9" s="12"/>
      <c r="D9" s="12"/>
      <c r="E9" s="12"/>
      <c r="F9" s="12"/>
      <c r="G9" s="12"/>
      <c r="H9" s="12"/>
      <c r="I9" s="15" t="s">
        <v>20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2018-06-11T07:48:39Z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