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96DF7F99-E655-4460-A959-F7D98EA37892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<sst xmlns="http://schemas.openxmlformats.org/spreadsheetml/2006/main" count="470" uniqueCount="146">
  <si>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</si>
  <si>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</si>
  <si>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</si>
  <si>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</si>
  <si>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</si>
  <si>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</si>
  <si>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</si>
  <si>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</si>
  <si>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</si>
  <si>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</si>
  <si>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</si>
  <si>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</si>
  <si>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</si>
  <si>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</si>
  <si>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</si>
  <si>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</si>
  <si>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</si>
  <si>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</si>
  <si>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</si>
  <si>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</si>
  <si>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</si>
  <si>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</si>
  <si>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</si>
  <si>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</si>
  <si>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</si>
  <si>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</si>
  <si>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</si>
  <si>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</si>
  <si>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</si>
  <si>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</si>
  <si>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</si>
  <si>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</si>
  <si>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</si>
  <si>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</si>
  <si>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</si>
  <si>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</si>
  <si>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</si>
  <si>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</si>
  <si>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</si>
  <si>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</si>
  <si>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</si>
  <si>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</si>
  <si>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</si>
  <si>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</si>
  <si>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</si>
  <si>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</si>
  <si>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</si>
  <si>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</si>
  <si>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</si>
  <si>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</si>
  <si>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</si>
  <si>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</si>
  <si>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</si>
  <si>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</si>
  <si>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</si>
  <si>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</si>
  <si>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</si>
  <si>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</si>
  <si>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</si>
  <si>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</si>
  <si>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</si>
  <si>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</si>
  <si>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</si>
  <si>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</si>
  <si>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</si>
  <si>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</si>
  <si>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</si>
  <si>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</si>
  <si>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</si>
  <si>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</si>
  <si>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</si>
  <si>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</si>
  <si>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</si>
  <si>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</si>
  <si>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</si>
  <si>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</si>
  <si>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</si>
  <si>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</si>
  <si>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</si>
  <si>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</si>
  <si>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</si>
  <si>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</si>
  <si>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</si>
  <si>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</si>
  <si>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</si>
  <si>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</si>
  <si>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</si>
  <si>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</si>
  <si>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</si>
  <si>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</si>
  <si>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</si>
  <si>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</si>
  <si>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</si>
  <si>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</si>
  <si>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</si>
  <si>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</si>
  <si>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</si>
  <si>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</si>
  <si>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</si>
  <si>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</si>
  <si>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</si>
  <si>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</si>
  <si>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</si>
  <si>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</si>
  <si>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</si>
  <si>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</si>
  <si>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</si>
  <si>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</si>
  <si>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</si>
  <si>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</si>
  <si>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</si>
  <si>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</si>
  <si>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</si>
  <si>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</si>
  <si>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</si>
  <si>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</si>
  <si>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</si>
  <si>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</si>
  <si>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</si>
  <si>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</si>
  <si>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</si>
  <si>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</si>
  <si>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</si>
  <si>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</si>
  <si>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</si>
  <si>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</si>
  <si>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</si>
  <si>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</si>
  <si>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</si>
  <si>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</si>
  <si>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</si>
  <si>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</si>
  <si>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</si>
  <si>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</si>
  <si>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</si>
  <si>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</si>
  <si>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</si>
  <si>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</si>
  <si>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</si>
  <si>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</si>
  <si>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</si>
  <si>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2018/06/03-2018/07/01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</si>
  <si>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JL-2018-SHY-294</t>
    </r>
    <phoneticPr fontId="17" type="noConversion"/>
  </si>
  <si>
    <t>YP-2018-SHY-294</t>
    <phoneticPr fontId="17" type="noConversion"/>
  </si>
  <si>
    <t>986.28</t>
    <phoneticPr fontId="17" type="noConversion"/>
  </si>
  <si>
    <t>桠溪互通A匝道桥4-5＃桩基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</si>
</sst>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4" workbookViewId="0">
      <selection activeCell="M12" sqref="M12:M14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142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145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972.7733333333332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143</v>
      </c>
      <c r="M7" s="47"/>
      <c r="N7" s="47"/>
      <c r="O7" s="47"/>
      <c r="P7" s="2" t="s">
        <v>10</v>
      </c>
      <c r="Q7" s="21" t="str">
        <f>RIGHT(L7,2)</f>
        <v>94</v>
      </c>
      <c r="R7" s="32">
        <f>(K18+K19+K20)/3</f>
        <v>958.57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141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YP-2018-SHY-294-1</v>
      </c>
      <c r="B15" s="42" t="s">
        <v>139</v>
      </c>
      <c r="C15" s="42"/>
      <c r="D15" s="49" t="str">
        <f>LEFT(L9,P9)</f>
        <v>2018/06/03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963.3</v>
      </c>
      <c r="L15" s="25">
        <f>K15/S6</f>
        <v>42.813333333333333</v>
      </c>
      <c r="M15" s="51">
        <f>R6/S6</f>
        <v>43.234370370370364</v>
      </c>
      <c r="N15" s="51">
        <f>M15</f>
        <v>43.234370370370364</v>
      </c>
      <c r="O15" s="42" t="s">
        <v>45</v>
      </c>
      <c r="P15" s="21">
        <f t="shared" ref="P15:P23" si="0">ROUND(K15/22.5,3)</f>
        <v>42.813000000000002</v>
      </c>
      <c r="Q15" s="50">
        <f>ROUND(AVERAGE(L15:L17),3)</f>
        <v>43.234000000000002</v>
      </c>
      <c r="R15" s="30">
        <f t="shared" ref="R15:R23" ca="1" si="1">ROUND(R$14+RAND()*S$14,2)</f>
        <v>1060.8800000000001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YP-2018-SHY-294-2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994.32</v>
      </c>
      <c r="L16" s="25">
        <f>K16/S6</f>
        <v>44.192</v>
      </c>
      <c r="M16" s="51"/>
      <c r="N16" s="51"/>
      <c r="O16" s="42"/>
      <c r="P16" s="21">
        <f t="shared" si="0"/>
        <v>44.192</v>
      </c>
      <c r="Q16" s="50"/>
      <c r="R16" s="30">
        <f t="shared" ca="1" si="1"/>
        <v>1017.23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YP-2018-SHY-294-3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960.7</v>
      </c>
      <c r="L17" s="25">
        <f>K17/S6</f>
        <v>42.69777777777778</v>
      </c>
      <c r="M17" s="51"/>
      <c r="N17" s="51"/>
      <c r="O17" s="42"/>
      <c r="P17" s="21">
        <f t="shared" si="0"/>
        <v>42.698</v>
      </c>
      <c r="Q17" s="50"/>
      <c r="R17" s="30">
        <f t="shared" ca="1" si="1"/>
        <v>988.09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YP-2018-SHY-294-4</v>
      </c>
      <c r="B18" s="42" t="s">
        <v>139</v>
      </c>
      <c r="C18" s="42"/>
      <c r="D18" s="46" t="str">
        <f>D15</f>
        <v>2018/06/03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144</v>
      </c>
      <c r="L18" s="25">
        <f>K18/S6</f>
        <v>43.834666666666664</v>
      </c>
      <c r="M18" s="51">
        <f>R7/S6</f>
        <v>42.603111111111112</v>
      </c>
      <c r="N18" s="51">
        <f>M18</f>
        <v>42.603111111111112</v>
      </c>
      <c r="O18" s="42" t="s">
        <v>45</v>
      </c>
      <c r="P18" s="21">
        <f>ROUND(K19/22.5,3)</f>
        <v>40.991999999999997</v>
      </c>
      <c r="Q18" s="50">
        <f>ROUND(AVERAGE(L18:L20),3)</f>
        <v>42.603000000000002</v>
      </c>
      <c r="R18" s="30">
        <f t="shared" ca="1" si="1"/>
        <v>1080.76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YP-2018-SHY-294-5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922.32</v>
      </c>
      <c r="L19" s="25">
        <f>K19/S6</f>
        <v>40.992000000000004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1062.79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YP-2018-SHY-294-6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967.11</v>
      </c>
      <c r="L20" s="25">
        <f>K20/S6</f>
        <v>42.982666666666667</v>
      </c>
      <c r="M20" s="51"/>
      <c r="N20" s="51"/>
      <c r="O20" s="42"/>
      <c r="P20" s="21">
        <f t="shared" si="0"/>
        <v>42.982999999999997</v>
      </c>
      <c r="Q20" s="50"/>
      <c r="R20" s="30">
        <f t="shared" ca="1" si="1"/>
        <v>1101.92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1091.21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1034.04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1100.23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962.08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977.18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965.2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1010.07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998.24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966.57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950.12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1025.4100000000001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981.56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A47" sqref="BA47:BF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报告编号：BG-2018-SHY-294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YP-2018-SHY-294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桠溪互通A匝道桥4-5＃桩基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YP-2018-SHY-294-1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2018/06/03-2018/07/01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140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42.813333333333333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43.234370370370364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123.5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YP-2018-SHY-294-2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44.192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YP-2018-SHY-294-3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42.69777777777778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YP-2018-SHY-294-4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2018/06/03-2018/07/01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140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43.834666666666664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42.603111111111112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121.7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YP-2018-SHY-294-5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40.992000000000004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YP-2018-SHY-294-6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42.982666666666667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2018-07-01T08:53:16Z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