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bookViews>
    <workbookView xWindow="0" yWindow="0" windowWidth="1910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<sst xmlns="http://schemas.openxmlformats.org/spreadsheetml/2006/main" count="482" uniqueCount="156">
  <si>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</si>
  <si>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</si>
  <si>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</si>
  <si>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</si>
  <si>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</si>
  <si>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</si>
  <si>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</si>
  <si>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</si>
  <si>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</si>
  <si>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</si>
  <si>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</si>
  <si>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</si>
  <si>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</si>
  <si>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</si>
  <si>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</si>
  <si>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</si>
  <si>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</si>
  <si>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</si>
  <si>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</si>
  <si>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</si>
  <si>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</si>
  <si>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</si>
  <si>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</si>
  <si>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</si>
  <si>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</si>
  <si>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</si>
  <si>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</si>
  <si>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</si>
  <si>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</si>
  <si>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</si>
  <si>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</si>
  <si>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</si>
  <si>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</si>
  <si>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</si>
  <si>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</si>
  <si>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</si>
  <si>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</si>
  <si>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</si>
  <si>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</si>
  <si>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</si>
  <si>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</si>
  <si>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</si>
  <si>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</si>
  <si>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</si>
  <si>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</si>
  <si>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</si>
  <si>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</si>
  <si>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</si>
  <si>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</si>
  <si>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</si>
  <si>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</si>
  <si>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</si>
  <si>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</si>
  <si>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</si>
  <si>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</si>
  <si>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</si>
  <si>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</si>
  <si>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</si>
  <si>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</si>
  <si>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</si>
  <si>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</si>
  <si>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</si>
  <si>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</si>
  <si>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</si>
  <si>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</si>
  <si>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</si>
  <si>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</si>
  <si>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</si>
  <si>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</si>
  <si>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</si>
  <si>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</si>
  <si>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</si>
  <si>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</si>
  <si>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</si>
  <si>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</si>
  <si>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</si>
  <si>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</si>
  <si>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</si>
  <si>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</si>
  <si>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</si>
  <si>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</si>
  <si>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</si>
  <si>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</si>
  <si>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</si>
  <si>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</si>
  <si>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</si>
  <si>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</si>
  <si>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</si>
  <si>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</si>
  <si>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</si>
  <si>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</si>
  <si>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</si>
  <si>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</si>
  <si>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</si>
  <si>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</si>
  <si>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</si>
  <si>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</si>
  <si>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</si>
  <si>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</si>
  <si>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</si>
  <si>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</si>
  <si>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</si>
  <si>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</si>
  <si>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</si>
  <si>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</si>
  <si>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</si>
  <si>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</si>
  <si>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</si>
  <si>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</si>
  <si>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</si>
  <si>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</si>
  <si>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</si>
  <si>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</si>
  <si>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</si>
  <si>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</si>
  <si>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</si>
  <si>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</si>
  <si>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</si>
  <si>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</si>
  <si>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</si>
  <si>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</si>
  <si>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</si>
  <si>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</si>
  <si>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</si>
  <si>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</si>
  <si>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</si>
  <si>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</si>
  <si>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</si>
  <si>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</si>
  <si>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</si>
  <si>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</si>
  <si>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</si>
  <si>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</si>
  <si>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</si>
  <si>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</si>
  <si>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</si>
  <si>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</si>
  <si>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</si>
  <si>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</si>
  <si>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</si>
  <si>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</si>
  <si>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</si>
  <si>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</si>
  <si>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</si>
  <si>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</si>
  <si>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</si>
  <si>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</si>
  <si>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</si>
  <si>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</si>
  <si>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</si>
  <si>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398</t>
    <phoneticPr fontId="16" type="noConversion"/>
  </si>
  <si>
    <t>2018/06/25-2018/07/23</t>
    <phoneticPr fontId="16" type="noConversion"/>
  </si>
  <si>
    <t>21</t>
    <phoneticPr fontId="16" type="noConversion"/>
  </si>
  <si>
    <t>59</t>
    <phoneticPr fontId="16" type="noConversion"/>
  </si>
  <si>
    <t>K22+385分离立交 1-2板梁</t>
    <phoneticPr fontId="16" type="noConversion"/>
  </si>
  <si>
    <t>50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</si>
</sst>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155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152</v>
      </c>
      <c r="R3" s="28" t="s">
        <v>145</v>
      </c>
      <c r="S3" s="2" t="s">
        <v>153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JL-2018-SHY-398</v>
      </c>
      <c r="N4" s="51"/>
      <c r="O4" s="51"/>
      <c r="P4" s="58" t="s">
        <v>150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154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1265.8666666666666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YP-2018-SHY-398</v>
      </c>
      <c r="M7" s="60"/>
      <c r="N7" s="60"/>
      <c r="O7" s="61"/>
      <c r="P7" s="2" t="s">
        <v>11</v>
      </c>
      <c r="Q7" s="21" t="str">
        <f>RIGHT(L7,2)</f>
        <v>98</v>
      </c>
      <c r="R7" s="33">
        <f>(K18+K19+K20)/3</f>
        <v>1294.7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151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YP-2018-SHY-398-1</v>
      </c>
      <c r="B15" s="38" t="str">
        <f>R1&amp;Q1</f>
        <v>C50</v>
      </c>
      <c r="C15" s="38"/>
      <c r="D15" s="54" t="str">
        <f>LEFT(L9,P9)</f>
        <v>2018/06/25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1252.2</v>
      </c>
      <c r="L15" s="25">
        <f>K15/S6</f>
        <v>55.653333333333336</v>
      </c>
      <c r="M15" s="55">
        <f>AVERAGE(L15,L16,L17)</f>
        <v>56.260740740740744</v>
      </c>
      <c r="N15" s="55">
        <f>M15</f>
        <v>56.260740740740744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YP-2018-SHY-398-2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1278.3</v>
      </c>
      <c r="L16" s="25">
        <f>K16/S6</f>
        <v>56.813333333333333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YP-2018-SHY-398-3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1267.0999999999999</v>
      </c>
      <c r="L17" s="25">
        <f>K17/S6</f>
        <v>56.315555555555548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YP-2018-SHY-398-4</v>
      </c>
      <c r="B18" s="45" t="str">
        <f>B15</f>
        <v>C50</v>
      </c>
      <c r="C18" s="38"/>
      <c r="D18" s="38" t="str">
        <f>D15</f>
        <v>2018/06/25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1315</v>
      </c>
      <c r="L18" s="25">
        <f>K18/S6</f>
        <v>58.444444444444443</v>
      </c>
      <c r="M18" s="55">
        <f>AVERAGE(L18,L19,L20)</f>
        <v>57.542222222222222</v>
      </c>
      <c r="N18" s="55">
        <f>M18</f>
        <v>57.542222222222222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YP-2018-SHY-398-5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1288.5</v>
      </c>
      <c r="L19" s="25">
        <f>K19/S6</f>
        <v>57.266666666666666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YP-2018-SHY-398-6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1280.5999999999999</v>
      </c>
      <c r="L20" s="25">
        <f>K20/S6</f>
        <v>56.915555555555549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993.3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1005.32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990.57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987.56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957.9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1010.97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953.08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1022.78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1026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view="pageBreakPreview" topLeftCell="A4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报告编号：BG-2018-SHY-398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398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YP-2018-SHY-398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K22+385分离立交 1-2板梁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YP-2018-SHY-398-1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2018/06/25-2018/07/23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55.653333333333336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56.260740740740744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112.5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YP-2018-SHY-398-2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56.813333333333333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YP-2018-SHY-398-3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56.315555555555548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YP-2018-SHY-398-4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2018/06/25-2018/07/23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58.444444444444443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57.542222222222222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115.1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YP-2018-SHY-398-5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57.266666666666666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YP-2018-SHY-398-6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56.915555555555549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2018-07-23T13:00:48Z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