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<sst xmlns="http://schemas.openxmlformats.org/spreadsheetml/2006/main" count="482" uniqueCount="156">
  <si>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</si>
  <si>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</si>
  <si>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</si>
  <si>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</si>
  <si>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</si>
  <si>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</si>
  <si>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</si>
  <si>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</si>
  <si>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</si>
  <si>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</si>
  <si>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</si>
  <si>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</si>
  <si>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</si>
  <si>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</si>
  <si>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</si>
  <si>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</si>
  <si>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</si>
  <si>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</si>
  <si>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</si>
  <si>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</si>
  <si>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</si>
  <si>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</si>
  <si>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</si>
  <si>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</si>
  <si>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</si>
  <si>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</si>
  <si>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</si>
  <si>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</si>
  <si>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</si>
  <si>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</si>
  <si>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</si>
  <si>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</si>
  <si>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</si>
  <si>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</si>
  <si>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</si>
  <si>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</si>
  <si>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</si>
  <si>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</si>
  <si>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</si>
  <si>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</si>
  <si>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</si>
  <si>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</si>
  <si>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</si>
  <si>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</si>
  <si>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</si>
  <si>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</si>
  <si>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</si>
  <si>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</si>
  <si>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</si>
  <si>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</si>
  <si>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</si>
  <si>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</si>
  <si>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</si>
  <si>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</si>
  <si>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</si>
  <si>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</si>
  <si>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</si>
  <si>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</si>
  <si>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</si>
  <si>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</si>
  <si>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</si>
  <si>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</si>
  <si>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</si>
  <si>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</si>
  <si>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</si>
  <si>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</si>
  <si>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</si>
  <si>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</si>
  <si>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</si>
  <si>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</si>
  <si>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</si>
  <si>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</si>
  <si>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</si>
  <si>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</si>
  <si>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</si>
  <si>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</si>
  <si>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</si>
  <si>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</si>
  <si>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</si>
  <si>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</si>
  <si>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</si>
  <si>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</si>
  <si>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</si>
  <si>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</si>
  <si>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</si>
  <si>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</si>
  <si>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</si>
  <si>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</si>
  <si>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</si>
  <si>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</si>
  <si>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</si>
  <si>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</si>
  <si>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</si>
  <si>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</si>
  <si>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</si>
  <si>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</si>
  <si>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</si>
  <si>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</si>
  <si>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</si>
  <si>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</si>
  <si>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</si>
  <si>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</si>
  <si>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</si>
  <si>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</si>
  <si>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</si>
  <si>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</si>
  <si>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</si>
  <si>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</si>
  <si>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</si>
  <si>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</si>
  <si>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</si>
  <si>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</si>
  <si>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</si>
  <si>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</si>
  <si>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</si>
  <si>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</si>
  <si>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</si>
  <si>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</si>
  <si>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</si>
  <si>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</si>
  <si>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</si>
  <si>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</si>
  <si>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</si>
  <si>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</si>
  <si>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</si>
  <si>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</si>
  <si>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</si>
  <si>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</si>
  <si>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</si>
  <si>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</si>
  <si>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</si>
  <si>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</si>
  <si>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</si>
  <si>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</si>
  <si>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</si>
  <si>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</si>
  <si>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</si>
  <si>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</si>
  <si>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</si>
  <si>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</si>
  <si>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</si>
  <si>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</si>
  <si>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</si>
  <si>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</si>
  <si>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</si>
  <si>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</si>
  <si>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</si>
  <si>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</si>
  <si>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</si>
  <si>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</si>
  <si>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2018/06/25-2018/07/23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</si>
  <si>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</si>
  <si>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</si>
  <si>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</si>
  <si>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400</t>
    <phoneticPr fontId="16" type="noConversion"/>
  </si>
  <si>
    <t>K22+385分离立交 1-4板梁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</si>
</sst>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153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151</v>
      </c>
      <c r="R3" s="28" t="s">
        <v>145</v>
      </c>
      <c r="S3" s="2" t="s">
        <v>152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JL-2018-SHY-400</v>
      </c>
      <c r="N4" s="51"/>
      <c r="O4" s="51"/>
      <c r="P4" s="58" t="s">
        <v>154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155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1262.1333333333334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YP-2018-SHY-400</v>
      </c>
      <c r="M7" s="60"/>
      <c r="N7" s="60"/>
      <c r="O7" s="61"/>
      <c r="P7" s="2" t="s">
        <v>11</v>
      </c>
      <c r="Q7" s="21" t="str">
        <f>RIGHT(L7,2)</f>
        <v>00</v>
      </c>
      <c r="R7" s="33">
        <f>(K18+K19+K20)/3</f>
        <v>1260.2666666666667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150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YP-2018-SHY-400-1</v>
      </c>
      <c r="B15" s="38" t="str">
        <f>R1&amp;Q1</f>
        <v>C50</v>
      </c>
      <c r="C15" s="38"/>
      <c r="D15" s="54" t="str">
        <f>LEFT(L9,P9)</f>
        <v>2018/06/25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1290</v>
      </c>
      <c r="L15" s="25">
        <f>K15/S6</f>
        <v>57.333333333333336</v>
      </c>
      <c r="M15" s="55">
        <f>AVERAGE(L15,L16,L17)</f>
        <v>56.094814814814811</v>
      </c>
      <c r="N15" s="55">
        <f>M15</f>
        <v>56.094814814814811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YP-2018-SHY-400-2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1239.9000000000001</v>
      </c>
      <c r="L16" s="25">
        <f>K16/S6</f>
        <v>55.106666666666669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YP-2018-SHY-400-3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1256.5</v>
      </c>
      <c r="L17" s="25">
        <f>K17/S6</f>
        <v>55.844444444444441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YP-2018-SHY-400-4</v>
      </c>
      <c r="B18" s="45" t="str">
        <f>B15</f>
        <v>C50</v>
      </c>
      <c r="C18" s="38"/>
      <c r="D18" s="38" t="str">
        <f>D15</f>
        <v>2018/06/25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1255.9000000000001</v>
      </c>
      <c r="L18" s="25">
        <f>K18/S6</f>
        <v>55.817777777777785</v>
      </c>
      <c r="M18" s="55">
        <f>AVERAGE(L18,L19,L20)</f>
        <v>56.011851851851851</v>
      </c>
      <c r="N18" s="55">
        <f>M18</f>
        <v>56.011851851851851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YP-2018-SHY-400-5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1288.8</v>
      </c>
      <c r="L19" s="25">
        <f>K19/S6</f>
        <v>57.28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YP-2018-SHY-400-6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1236.0999999999999</v>
      </c>
      <c r="L20" s="25">
        <f>K20/S6</f>
        <v>54.937777777777775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1024.69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1022.2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997.59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992.53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995.58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997.88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989.61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1028.01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1010.59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view="pageBreakPreview" topLeftCell="A4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报告编号：BG-2018-SHY-400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400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YP-2018-SHY-400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K22+385分离立交 1-4板梁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YP-2018-SHY-400-1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2018/06/25-2018/07/23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57.333333333333336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56.094814814814811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112.2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YP-2018-SHY-400-2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55.106666666666669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YP-2018-SHY-400-3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55.844444444444441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YP-2018-SHY-400-4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2018/06/25-2018/07/23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55.817777777777785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56.011851851851851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112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YP-2018-SHY-400-5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57.28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YP-2018-SHY-400-6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54.937777777777775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2018-07-23T13:02:51Z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