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<sst xmlns="http://schemas.openxmlformats.org/spreadsheetml/2006/main" count="482" uniqueCount="156">
  <si>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</si>
  <si>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</si>
  <si>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</si>
  <si>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</si>
  <si>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</si>
  <si>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</si>
  <si>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</si>
  <si>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</si>
  <si>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</si>
  <si>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</si>
  <si>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</si>
  <si>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</si>
  <si>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</si>
  <si>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</si>
  <si>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</si>
  <si>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</si>
  <si>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</si>
  <si>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</si>
  <si>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</si>
  <si>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</si>
  <si>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</si>
  <si>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</si>
  <si>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</si>
  <si>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</si>
  <si>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</si>
  <si>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</si>
  <si>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</si>
  <si>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</si>
  <si>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</si>
  <si>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</si>
  <si>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</si>
  <si>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</si>
  <si>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</si>
  <si>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</si>
  <si>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</si>
  <si>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</si>
  <si>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</si>
  <si>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</si>
  <si>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</si>
  <si>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</si>
  <si>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</si>
  <si>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</si>
  <si>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</si>
  <si>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</si>
  <si>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</si>
  <si>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</si>
  <si>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</si>
  <si>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</si>
  <si>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</si>
  <si>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</si>
  <si>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</si>
  <si>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</si>
  <si>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</si>
  <si>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</si>
  <si>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</si>
  <si>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</si>
  <si>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</si>
  <si>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</si>
  <si>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</si>
  <si>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</si>
  <si>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</si>
  <si>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</si>
  <si>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</si>
  <si>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</si>
  <si>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</si>
  <si>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</si>
  <si>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</si>
  <si>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</si>
  <si>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</si>
  <si>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</si>
  <si>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</si>
  <si>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</si>
  <si>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</si>
  <si>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</si>
  <si>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</si>
  <si>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</si>
  <si>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</si>
  <si>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</si>
  <si>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</si>
  <si>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</si>
  <si>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</si>
  <si>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</si>
  <si>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</si>
  <si>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</si>
  <si>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</si>
  <si>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</si>
  <si>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</si>
  <si>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</si>
  <si>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</si>
  <si>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</si>
  <si>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</si>
  <si>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</si>
  <si>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</si>
  <si>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</si>
  <si>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</si>
  <si>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</si>
  <si>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</si>
  <si>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</si>
  <si>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</si>
  <si>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</si>
  <si>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</si>
  <si>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</si>
  <si>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</si>
  <si>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</si>
  <si>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</si>
  <si>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</si>
  <si>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</si>
  <si>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</si>
  <si>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</si>
  <si>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</si>
  <si>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</si>
  <si>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</si>
  <si>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</si>
  <si>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</si>
  <si>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</si>
  <si>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</si>
  <si>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</si>
  <si>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</si>
  <si>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</si>
  <si>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</si>
  <si>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</si>
  <si>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</si>
  <si>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</si>
  <si>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</si>
  <si>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</si>
  <si>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</si>
  <si>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</si>
  <si>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</si>
  <si>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</si>
  <si>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</si>
  <si>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</si>
  <si>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</si>
  <si>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</si>
  <si>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</si>
  <si>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</si>
  <si>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</si>
  <si>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</si>
  <si>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</si>
  <si>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</si>
  <si>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</si>
  <si>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</si>
  <si>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</si>
  <si>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</si>
  <si>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</si>
  <si>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</si>
  <si>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</si>
  <si>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</si>
  <si>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</si>
  <si>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</si>
  <si>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</si>
  <si>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</si>
  <si>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</si>
  <si>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</si>
  <si>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50</t>
    <phoneticPr fontId="16" type="noConversion"/>
  </si>
  <si>
    <t>K24+015分离立交2-3板梁</t>
    <phoneticPr fontId="16" type="noConversion"/>
  </si>
  <si>
    <t>407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</si>
</sst>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153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150</v>
      </c>
      <c r="R3" s="28" t="s">
        <v>145</v>
      </c>
      <c r="S3" s="2" t="s">
        <v>151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JL-2018-SHY-407</v>
      </c>
      <c r="N4" s="51"/>
      <c r="O4" s="51"/>
      <c r="P4" s="58" t="s">
        <v>155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1266.0000000000002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YP-2018-SHY-407</v>
      </c>
      <c r="M7" s="60"/>
      <c r="N7" s="60"/>
      <c r="O7" s="61"/>
      <c r="P7" s="2" t="s">
        <v>11</v>
      </c>
      <c r="Q7" s="21" t="str">
        <f>RIGHT(L7,2)</f>
        <v>07</v>
      </c>
      <c r="R7" s="33">
        <f>(K18+K19+K20)/3</f>
        <v>1260.2333333333333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152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YP-2018-SHY-407-1</v>
      </c>
      <c r="B15" s="38" t="str">
        <f>R1&amp;Q1</f>
        <v>C50</v>
      </c>
      <c r="C15" s="38"/>
      <c r="D15" s="54" t="str">
        <f>LEFT(L9,P9)</f>
        <v>2018/06/27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1255.9000000000001</v>
      </c>
      <c r="L15" s="25">
        <f>K15/S6</f>
        <v>55.817777777777785</v>
      </c>
      <c r="M15" s="55">
        <f>AVERAGE(L15,L16,L17)</f>
        <v>56.266666666666673</v>
      </c>
      <c r="N15" s="55">
        <f>M15</f>
        <v>56.266666666666673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YP-2018-SHY-407-2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1255.7</v>
      </c>
      <c r="L16" s="25">
        <f>K16/S6</f>
        <v>55.808888888888887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YP-2018-SHY-407-3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1286.4000000000001</v>
      </c>
      <c r="L17" s="25">
        <f>K17/S6</f>
        <v>57.173333333333339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YP-2018-SHY-407-4</v>
      </c>
      <c r="B18" s="45" t="str">
        <f>B15</f>
        <v>C50</v>
      </c>
      <c r="C18" s="38"/>
      <c r="D18" s="38" t="str">
        <f>D15</f>
        <v>2018/06/27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1264.5999999999999</v>
      </c>
      <c r="L18" s="25">
        <f>K18/S6</f>
        <v>56.204444444444441</v>
      </c>
      <c r="M18" s="55">
        <f>AVERAGE(L18,L19,L20)</f>
        <v>56.010370370370367</v>
      </c>
      <c r="N18" s="55">
        <f>M18</f>
        <v>56.010370370370367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YP-2018-SHY-407-5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1255.0999999999999</v>
      </c>
      <c r="L19" s="25">
        <f>K19/S6</f>
        <v>55.782222222222217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YP-2018-SHY-407-6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1261</v>
      </c>
      <c r="L20" s="25">
        <f>K20/S6</f>
        <v>56.044444444444444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962.87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973.21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968.79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996.68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990.56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1025.9100000000001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980.74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957.11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984.25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报告编号：BG-2018-SHY-407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407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YP-2018-SHY-407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K24+015分离立交2-3板梁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YP-2018-SHY-407-1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2018/06/27-2018/07/25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55.817777777777785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56.266666666666673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112.5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YP-2018-SHY-407-2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55.808888888888887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YP-2018-SHY-407-3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57.173333333333339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YP-2018-SHY-407-4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2018/06/27-2018/07/25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56.204444444444441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56.010370370370367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112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YP-2018-SHY-407-5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55.782222222222217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YP-2018-SHY-407-6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56.044444444444444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2018-07-28T01:32:58Z</cp:lastPrinted>
  <dcterms:created xsi:type="dcterms:W3CDTF">2017-12-26T12:44:00Z</dcterms:created>
  <dcterms:modified xsi:type="dcterms:W3CDTF">2018-07-28T01:33:01Z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