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<sst xmlns="http://schemas.openxmlformats.org/spreadsheetml/2006/main" count="481" uniqueCount="155">
  <si>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</si>
  <si>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</si>
  <si>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</si>
  <si>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</si>
  <si>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</si>
  <si>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</si>
  <si>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</si>
  <si>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</si>
  <si>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</si>
  <si>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</si>
  <si>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</si>
  <si>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</si>
  <si>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</si>
  <si>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</si>
  <si>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</si>
  <si>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</si>
  <si>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</si>
  <si>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</si>
  <si>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</si>
  <si>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</si>
  <si>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</si>
  <si>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</si>
  <si>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</si>
  <si>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</si>
  <si>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</si>
  <si>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</si>
  <si>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</si>
  <si>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</si>
  <si>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</si>
  <si>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</si>
  <si>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</si>
  <si>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</si>
  <si>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</si>
  <si>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</si>
  <si>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</si>
  <si>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</si>
  <si>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</si>
  <si>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</si>
  <si>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</si>
  <si>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</si>
  <si>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</si>
  <si>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</si>
  <si>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</si>
  <si>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</si>
  <si>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</si>
  <si>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</si>
  <si>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</si>
  <si>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</si>
  <si>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</si>
  <si>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</si>
  <si>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</si>
  <si>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</si>
  <si>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</si>
  <si>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</si>
  <si>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</si>
  <si>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</si>
  <si>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</si>
  <si>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</si>
  <si>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</si>
  <si>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</si>
  <si>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</si>
  <si>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</si>
  <si>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</si>
  <si>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</si>
  <si>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</si>
  <si>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</si>
  <si>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</si>
  <si>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</si>
  <si>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</si>
  <si>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</si>
  <si>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</si>
  <si>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</si>
  <si>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</si>
  <si>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</si>
  <si>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</si>
  <si>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</si>
  <si>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</si>
  <si>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</si>
  <si>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</si>
  <si>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</si>
  <si>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</si>
  <si>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</si>
  <si>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</si>
  <si>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</si>
  <si>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</si>
  <si>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</si>
  <si>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</si>
  <si>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</si>
  <si>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</si>
  <si>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</si>
  <si>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</si>
  <si>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</si>
  <si>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</si>
  <si>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</si>
  <si>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</si>
  <si>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</si>
  <si>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</si>
  <si>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</si>
  <si>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</si>
  <si>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</si>
  <si>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</si>
  <si>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</si>
  <si>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</si>
  <si>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</si>
  <si>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</si>
  <si>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</si>
  <si>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</si>
  <si>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</si>
  <si>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</si>
  <si>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</si>
  <si>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</si>
  <si>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</si>
  <si>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</si>
  <si>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</si>
  <si>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</si>
  <si>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</si>
  <si>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</si>
  <si>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</si>
  <si>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</si>
  <si>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</si>
  <si>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</si>
  <si>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</si>
  <si>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</si>
  <si>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</si>
  <si>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</si>
  <si>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</si>
  <si>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</si>
  <si>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</si>
  <si>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</si>
  <si>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</si>
  <si>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</si>
  <si>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</si>
  <si>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</si>
  <si>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</si>
  <si>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</si>
  <si>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</si>
  <si>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</si>
  <si>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</si>
  <si>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</si>
  <si>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</si>
  <si>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</si>
  <si>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</si>
  <si>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</si>
  <si>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</si>
  <si>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</si>
  <si>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</si>
  <si>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</si>
  <si>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</si>
  <si>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</si>
  <si>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21</t>
    <phoneticPr fontId="16" type="noConversion"/>
  </si>
  <si>
    <t>59</t>
    <phoneticPr fontId="16" type="noConversion"/>
  </si>
  <si>
    <t>2018/06/27-2018/07/25</t>
    <phoneticPr fontId="16" type="noConversion"/>
  </si>
  <si>
    <t>K19+770圆管涵基础和翼墙</t>
    <phoneticPr fontId="16" type="noConversion"/>
  </si>
  <si>
    <t>20</t>
    <phoneticPr fontId="16" type="noConversion"/>
  </si>
  <si>
    <t>410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</si>
</sst>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153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149</v>
      </c>
      <c r="R3" s="28" t="s">
        <v>144</v>
      </c>
      <c r="S3" s="2" t="s">
        <v>150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JL-2018-SHY-410</v>
      </c>
      <c r="N4" s="61"/>
      <c r="O4" s="61"/>
      <c r="P4" s="39" t="s">
        <v>154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152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612.23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YP-2018-SHY-410</v>
      </c>
      <c r="M7" s="46"/>
      <c r="N7" s="46"/>
      <c r="O7" s="47"/>
      <c r="P7" s="2" t="s">
        <v>11</v>
      </c>
      <c r="Q7" s="21" t="str">
        <f>RIGHT(L7,2)</f>
        <v>10</v>
      </c>
      <c r="R7" s="33">
        <f>(K18+K19+K20)/3</f>
        <v>627.67999999999995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温度：21相对湿度：59</v>
      </c>
      <c r="E9" s="44"/>
      <c r="F9" s="44"/>
      <c r="G9" s="44"/>
      <c r="H9" s="44"/>
      <c r="I9" s="44"/>
      <c r="J9" s="42" t="s">
        <v>17</v>
      </c>
      <c r="K9" s="42"/>
      <c r="L9" s="51" t="s">
        <v>151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YP-2018-SHY-410-1</v>
      </c>
      <c r="B15" s="44" t="str">
        <f>R1&amp;Q1</f>
        <v>C20</v>
      </c>
      <c r="C15" s="44"/>
      <c r="D15" s="50" t="str">
        <f>LEFT(L9,P9)</f>
        <v>2018/06/27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606.19000000000005</v>
      </c>
      <c r="L15" s="25">
        <f>K15/S6</f>
        <v>26.94177777777778</v>
      </c>
      <c r="M15" s="48">
        <f>AVERAGE(L15,L16,L17)</f>
        <v>27.210222222222225</v>
      </c>
      <c r="N15" s="48">
        <f>M15</f>
        <v>27.210222222222225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YP-2018-SHY-410-2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585.02</v>
      </c>
      <c r="L16" s="25">
        <f>K16/S6</f>
        <v>26.000888888888888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YP-2018-SHY-410-3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645.48</v>
      </c>
      <c r="L17" s="25">
        <f>K17/S6</f>
        <v>28.688000000000002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YP-2018-SHY-410-4</v>
      </c>
      <c r="B18" s="43" t="str">
        <f>B15</f>
        <v>C20</v>
      </c>
      <c r="C18" s="44"/>
      <c r="D18" s="44" t="str">
        <f>D15</f>
        <v>2018/06/27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593.12</v>
      </c>
      <c r="L18" s="25">
        <f>K18/S6</f>
        <v>26.360888888888891</v>
      </c>
      <c r="M18" s="48">
        <f>AVERAGE(L18,L19,L20)</f>
        <v>27.896888888888885</v>
      </c>
      <c r="N18" s="48">
        <f>M18</f>
        <v>27.896888888888885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YP-2018-SHY-410-5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652.55999999999995</v>
      </c>
      <c r="L19" s="25">
        <f>K19/S6</f>
        <v>29.002666666666663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YP-2018-SHY-410-6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637.36</v>
      </c>
      <c r="L20" s="25">
        <f>K20/S6</f>
        <v>28.327111111111112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1008.81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987.23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951.22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963.63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989.43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959.73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965.23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1004.22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1014.38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topLeftCell="A19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报告编号：BG-2018-SHY-410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410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YP-2018-SHY-410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K19+770圆管涵基础和翼墙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20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20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YP-2018-SHY-410-1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2018/06/27-2018/07/25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≥20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26.94177777777778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27.210222222222225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136.1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YP-2018-SHY-410-2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26.000888888888888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YP-2018-SHY-410-3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28.688000000000002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YP-2018-SHY-410-4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2018/06/27-2018/07/25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≥20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26.360888888888891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27.896888888888885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139.5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YP-2018-SHY-410-5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29.002666666666663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YP-2018-SHY-410-6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28.327111111111112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2018-07-28T01:33:58Z</cp:lastPrinted>
  <dcterms:created xsi:type="dcterms:W3CDTF">2017-12-26T12:44:00Z</dcterms:created>
  <dcterms:modified xsi:type="dcterms:W3CDTF">2018-07-28T01:33:59Z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