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BB44BA62-3006-455D-9A90-92F56E95BC41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<sst xmlns="http://schemas.openxmlformats.org/spreadsheetml/2006/main" count="481" uniqueCount="155">
  <si>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</si>
  <si>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</si>
  <si>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</si>
  <si>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</si>
  <si>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</si>
  <si>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</si>
  <si>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</si>
  <si>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</si>
  <si>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</si>
  <si>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</si>
  <si>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</si>
  <si>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</si>
  <si>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</si>
  <si>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</si>
  <si>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</si>
  <si>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</si>
  <si>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</si>
  <si>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</si>
  <si>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</si>
  <si>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</si>
  <si>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</si>
  <si>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</si>
  <si>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</si>
  <si>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</si>
  <si>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</si>
  <si>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</si>
  <si>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</si>
  <si>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</si>
  <si>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</si>
  <si>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</si>
  <si>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</si>
  <si>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</si>
  <si>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</si>
  <si>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</si>
  <si>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</si>
  <si>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</si>
  <si>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</si>
  <si>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</si>
  <si>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</si>
  <si>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</si>
  <si>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</si>
  <si>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</si>
  <si>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</si>
  <si>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</si>
  <si>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</si>
  <si>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</si>
  <si>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</si>
  <si>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</si>
  <si>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</si>
  <si>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</si>
  <si>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</si>
  <si>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</si>
  <si>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</si>
  <si>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</si>
  <si>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</si>
  <si>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</si>
  <si>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</si>
  <si>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</si>
  <si>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</si>
  <si>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</si>
  <si>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</si>
  <si>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</si>
  <si>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</si>
  <si>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</si>
  <si>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</si>
  <si>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</si>
  <si>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</si>
  <si>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</si>
  <si>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</si>
  <si>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</si>
  <si>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</si>
  <si>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</si>
  <si>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</si>
  <si>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</si>
  <si>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</si>
  <si>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</si>
  <si>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</si>
  <si>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</si>
  <si>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</si>
  <si>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</si>
  <si>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</si>
  <si>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</si>
  <si>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</si>
  <si>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</si>
  <si>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</si>
  <si>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</si>
  <si>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</si>
  <si>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</si>
  <si>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</si>
  <si>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</si>
  <si>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</si>
  <si>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</si>
  <si>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</si>
  <si>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</si>
  <si>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</si>
  <si>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</si>
  <si>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</si>
  <si>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</si>
  <si>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</si>
  <si>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</si>
  <si>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</si>
  <si>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</si>
  <si>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</si>
  <si>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</si>
  <si>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</si>
  <si>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</si>
  <si>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</si>
  <si>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</si>
  <si>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</si>
  <si>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</si>
  <si>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</si>
  <si>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</si>
  <si>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</si>
  <si>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</si>
  <si>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</si>
  <si>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</si>
  <si>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</si>
  <si>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</si>
  <si>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</si>
  <si>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</si>
  <si>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</si>
  <si>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</si>
  <si>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</si>
  <si>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</si>
  <si>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</si>
  <si>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</si>
  <si>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</si>
  <si>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</si>
  <si>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</si>
  <si>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</si>
  <si>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</si>
  <si>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</si>
  <si>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</si>
  <si>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</si>
  <si>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</si>
  <si>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</si>
  <si>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</si>
  <si>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</si>
  <si>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</si>
  <si>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</si>
  <si>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</si>
  <si>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</si>
  <si>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</si>
  <si>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</si>
  <si>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</si>
  <si>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</si>
  <si>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</si>
  <si>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</si>
  <si>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</si>
  <si>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K19+660圆管涵基础和翼墙</t>
    <phoneticPr fontId="16" type="noConversion"/>
  </si>
  <si>
    <t>417</t>
    <phoneticPr fontId="16" type="noConversion"/>
  </si>
  <si>
    <t>22</t>
    <phoneticPr fontId="16" type="noConversion"/>
  </si>
  <si>
    <t>2018/06/30-2018/07/28</t>
    <phoneticPr fontId="16" type="noConversion"/>
  </si>
  <si>
    <t>20</t>
    <phoneticPr fontId="16" type="noConversion"/>
  </si>
  <si>
    <t>56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</si>
</sst>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U2" sqref="U2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153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151</v>
      </c>
      <c r="R3" s="28" t="s">
        <v>144</v>
      </c>
      <c r="S3" s="2" t="s">
        <v>154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JL-2018-SHY-417</v>
      </c>
      <c r="N4" s="51"/>
      <c r="O4" s="51"/>
      <c r="P4" s="58" t="s">
        <v>150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149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644.63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YP-2018-SHY-417</v>
      </c>
      <c r="M7" s="60"/>
      <c r="N7" s="60"/>
      <c r="O7" s="61"/>
      <c r="P7" s="2" t="s">
        <v>11</v>
      </c>
      <c r="Q7" s="21" t="str">
        <f>RIGHT(L7,2)</f>
        <v>17</v>
      </c>
      <c r="R7" s="33">
        <f>(K18+K19+K20)/3</f>
        <v>613.69999999999993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温度：22相对湿度：56</v>
      </c>
      <c r="E9" s="38"/>
      <c r="F9" s="38"/>
      <c r="G9" s="38"/>
      <c r="H9" s="38"/>
      <c r="I9" s="38"/>
      <c r="J9" s="39" t="s">
        <v>17</v>
      </c>
      <c r="K9" s="39"/>
      <c r="L9" s="40" t="s">
        <v>152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YP-2018-SHY-417-1</v>
      </c>
      <c r="B15" s="38" t="str">
        <f>R1&amp;Q1</f>
        <v>C20</v>
      </c>
      <c r="C15" s="38"/>
      <c r="D15" s="54" t="str">
        <f>LEFT(L9,P9)</f>
        <v>2018/06/30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650.09</v>
      </c>
      <c r="L15" s="25">
        <f>K15/S6</f>
        <v>28.892888888888891</v>
      </c>
      <c r="M15" s="55">
        <f>AVERAGE(L15,L16,L17)</f>
        <v>28.650222222222222</v>
      </c>
      <c r="N15" s="55">
        <f>M15</f>
        <v>28.650222222222222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YP-2018-SHY-417-2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629.24</v>
      </c>
      <c r="L16" s="25">
        <f>K16/S6</f>
        <v>27.966222222222221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YP-2018-SHY-417-3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654.55999999999995</v>
      </c>
      <c r="L17" s="25">
        <f>K17/S6</f>
        <v>29.091555555555551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YP-2018-SHY-417-4</v>
      </c>
      <c r="B18" s="45" t="str">
        <f>B15</f>
        <v>C20</v>
      </c>
      <c r="C18" s="38"/>
      <c r="D18" s="38" t="str">
        <f>D15</f>
        <v>2018/06/30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629.73</v>
      </c>
      <c r="L18" s="25">
        <f>K18/S6</f>
        <v>27.988</v>
      </c>
      <c r="M18" s="55">
        <f>AVERAGE(L18,L19,L20)</f>
        <v>27.275555555555556</v>
      </c>
      <c r="N18" s="55">
        <f>M18</f>
        <v>27.275555555555556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YP-2018-SHY-417-5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594.21</v>
      </c>
      <c r="L19" s="25">
        <f>K19/S6</f>
        <v>26.409333333333336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YP-2018-SHY-417-6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617.16</v>
      </c>
      <c r="L20" s="25">
        <f>K20/S6</f>
        <v>27.429333333333332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1010.37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956.59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1015.67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972.46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994.34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988.06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969.74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975.96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962.3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报告编号：BG-2018-SHY-417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417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YP-2018-SHY-417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K19+660圆管涵基础和翼墙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20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20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YP-2018-SHY-417-1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2018/06/30-2018/07/28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≥20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28.892888888888891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28.650222222222222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143.30000000000001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YP-2018-SHY-417-2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27.966222222222221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YP-2018-SHY-417-3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29.091555555555551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YP-2018-SHY-417-4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2018/06/30-2018/07/28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≥20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27.988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27.275555555555556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136.4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YP-2018-SHY-417-5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26.409333333333336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YP-2018-SHY-417-6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27.429333333333332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