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4B13747E-681F-4FB3-BB81-C40279F022E6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<sst xmlns="http://schemas.openxmlformats.org/spreadsheetml/2006/main" count="481" uniqueCount="155">
  <si>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</si>
  <si>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</si>
  <si>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</si>
  <si>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</si>
  <si>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</si>
  <si>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</si>
  <si>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</si>
  <si>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</si>
  <si>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</si>
  <si>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</si>
  <si>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</si>
  <si>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</si>
  <si>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</si>
  <si>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</si>
  <si>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</si>
  <si>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</si>
  <si>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</si>
  <si>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</si>
  <si>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</si>
  <si>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</si>
  <si>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</si>
  <si>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</si>
  <si>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</si>
  <si>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</si>
  <si>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</si>
  <si>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</si>
  <si>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</si>
  <si>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</si>
  <si>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</si>
  <si>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</si>
  <si>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</si>
  <si>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</si>
  <si>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</si>
  <si>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</si>
  <si>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</si>
  <si>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</si>
  <si>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</si>
  <si>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</si>
  <si>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</si>
  <si>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</si>
  <si>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</si>
  <si>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</si>
  <si>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</si>
  <si>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</si>
  <si>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</si>
  <si>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</si>
  <si>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</si>
  <si>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</si>
  <si>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</si>
  <si>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</si>
  <si>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</si>
  <si>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</si>
  <si>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</si>
  <si>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</si>
  <si>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</si>
  <si>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</si>
  <si>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</si>
  <si>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</si>
  <si>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</si>
  <si>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</si>
  <si>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</si>
  <si>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</si>
  <si>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</si>
  <si>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</si>
  <si>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</si>
  <si>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</si>
  <si>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</si>
  <si>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</si>
  <si>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</si>
  <si>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</si>
  <si>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</si>
  <si>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</si>
  <si>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</si>
  <si>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</si>
  <si>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</si>
  <si>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</si>
  <si>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</si>
  <si>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</si>
  <si>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</si>
  <si>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</si>
  <si>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</si>
  <si>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</si>
  <si>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</si>
  <si>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</si>
  <si>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</si>
  <si>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</si>
  <si>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</si>
  <si>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</si>
  <si>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</si>
  <si>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</si>
  <si>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</si>
  <si>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</si>
  <si>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</si>
  <si>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</si>
  <si>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</si>
  <si>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</si>
  <si>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</si>
  <si>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</si>
  <si>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</si>
  <si>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</si>
  <si>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</si>
  <si>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</si>
  <si>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</si>
  <si>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</si>
  <si>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</si>
  <si>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</si>
  <si>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</si>
  <si>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</si>
  <si>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</si>
  <si>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</si>
  <si>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</si>
  <si>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</si>
  <si>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</si>
  <si>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</si>
  <si>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</si>
  <si>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</si>
  <si>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</si>
  <si>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</si>
  <si>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</si>
  <si>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</si>
  <si>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</si>
  <si>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</si>
  <si>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</si>
  <si>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</si>
  <si>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</si>
  <si>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</si>
  <si>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</si>
  <si>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</si>
  <si>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</si>
  <si>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</si>
  <si>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</si>
  <si>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</si>
  <si>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</si>
  <si>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</si>
  <si>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</si>
  <si>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</si>
  <si>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</si>
  <si>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</si>
  <si>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</si>
  <si>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</si>
  <si>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</si>
  <si>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</si>
  <si>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</si>
  <si>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</si>
  <si>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</si>
  <si>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</si>
  <si>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</si>
  <si>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</si>
  <si>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</si>
  <si>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</si>
  <si>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35</t>
    <phoneticPr fontId="16" type="noConversion"/>
  </si>
  <si>
    <t>2018/07/01-2018/07/29</t>
    <phoneticPr fontId="16" type="noConversion"/>
  </si>
  <si>
    <t>23</t>
    <phoneticPr fontId="16" type="noConversion"/>
  </si>
  <si>
    <t>S246分离立交8＃墩左幅8-1 8-2立柱</t>
    <phoneticPr fontId="16" type="noConversion"/>
  </si>
  <si>
    <t>419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</si>
</sst>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150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152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JL-2018-SHY-419</v>
      </c>
      <c r="N4" s="61"/>
      <c r="O4" s="61"/>
      <c r="P4" s="39" t="s">
        <v>154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153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959.64666666666665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YP-2018-SHY-419</v>
      </c>
      <c r="M7" s="46"/>
      <c r="N7" s="46"/>
      <c r="O7" s="47"/>
      <c r="P7" s="2" t="s">
        <v>11</v>
      </c>
      <c r="Q7" s="21" t="str">
        <f>RIGHT(L7,2)</f>
        <v>19</v>
      </c>
      <c r="R7" s="33">
        <f>(K18+K19+K20)/3</f>
        <v>965.9133333333333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151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YP-2018-SHY-419-1</v>
      </c>
      <c r="B15" s="44" t="str">
        <f>R1&amp;Q1</f>
        <v>C35</v>
      </c>
      <c r="C15" s="44"/>
      <c r="D15" s="50" t="str">
        <f>LEFT(L9,P9)</f>
        <v>2018/07/01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919.01</v>
      </c>
      <c r="L15" s="25">
        <f>K15/S6</f>
        <v>40.844888888888889</v>
      </c>
      <c r="M15" s="48">
        <f>AVERAGE(L15,L16,L17)</f>
        <v>42.650962962962957</v>
      </c>
      <c r="N15" s="48">
        <f>M15</f>
        <v>42.650962962962957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YP-2018-SHY-419-2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966.19</v>
      </c>
      <c r="L16" s="25">
        <f>K16/S6</f>
        <v>42.94177777777778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YP-2018-SHY-419-3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993.74</v>
      </c>
      <c r="L17" s="25">
        <f>K17/S6</f>
        <v>44.166222222222224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YP-2018-SHY-419-4</v>
      </c>
      <c r="B18" s="43" t="str">
        <f>B15</f>
        <v>C35</v>
      </c>
      <c r="C18" s="44"/>
      <c r="D18" s="44" t="str">
        <f>D15</f>
        <v>2018/07/01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945.03</v>
      </c>
      <c r="L18" s="25">
        <f>K18/S6</f>
        <v>42.001333333333335</v>
      </c>
      <c r="M18" s="48">
        <f>AVERAGE(L18,L19,L20)</f>
        <v>42.929481481481481</v>
      </c>
      <c r="N18" s="48">
        <f>M18</f>
        <v>42.929481481481481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YP-2018-SHY-419-5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969.91</v>
      </c>
      <c r="L19" s="25">
        <f>K19/S6</f>
        <v>43.107111111111109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YP-2018-SHY-419-6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982.8</v>
      </c>
      <c r="L20" s="25">
        <f>K20/S6</f>
        <v>43.68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978.67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999.1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952.82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959.27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1015.03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1020.86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979.01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1002.7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950.08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报告编号：BG-2018-SHY-419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419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YP-2018-SHY-419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S246分离立交8＃墩左幅8-1 8-2立柱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35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35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YP-2018-SHY-419-1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2018/07/01-2018/07/29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≥35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40.844888888888889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42.650962962962957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121.9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YP-2018-SHY-419-2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42.94177777777778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YP-2018-SHY-419-3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44.166222222222224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YP-2018-SHY-419-4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2018/07/01-2018/07/29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≥35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42.001333333333335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42.929481481481481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122.7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YP-2018-SHY-419-5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43.107111111111109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YP-2018-SHY-419-6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43.68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