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xr:revisionPtr revIDLastSave="0" documentId="12_ncr:500000_{FC72357C-D366-4BF2-B9C8-C34A0802E0A3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<sst xmlns="http://schemas.openxmlformats.org/spreadsheetml/2006/main" count="481" uniqueCount="155">
  <si>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</si>
  <si>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</si>
  <si>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</si>
  <si>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</si>
  <si>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</si>
  <si>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</si>
  <si>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</si>
  <si>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</si>
  <si>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</si>
  <si>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</si>
  <si>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</si>
  <si>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</si>
  <si>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</si>
  <si>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</si>
  <si>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</si>
  <si>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</si>
  <si>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</si>
  <si>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</si>
  <si>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</si>
  <si>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</si>
  <si>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</si>
  <si>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</si>
  <si>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</si>
  <si>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</si>
  <si>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</si>
  <si>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</si>
  <si>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</si>
  <si>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</si>
  <si>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</si>
  <si>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</si>
  <si>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</si>
  <si>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</si>
  <si>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</si>
  <si>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</si>
  <si>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</si>
  <si>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</si>
  <si>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</si>
  <si>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</si>
  <si>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</si>
  <si>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</si>
  <si>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</si>
  <si>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</si>
  <si>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</si>
  <si>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</si>
  <si>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</si>
  <si>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</si>
  <si>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</si>
  <si>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</si>
  <si>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</si>
  <si>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</si>
  <si>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</si>
  <si>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</si>
  <si>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</si>
  <si>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</si>
  <si>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</si>
  <si>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</si>
  <si>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</si>
  <si>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</si>
  <si>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</si>
  <si>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</si>
  <si>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</si>
  <si>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</si>
  <si>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</si>
  <si>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</si>
  <si>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</si>
  <si>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</si>
  <si>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</si>
  <si>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</si>
  <si>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</si>
  <si>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</si>
  <si>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</si>
  <si>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</si>
  <si>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</si>
  <si>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</si>
  <si>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</si>
  <si>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</si>
  <si>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</si>
  <si>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</si>
  <si>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</si>
  <si>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</si>
  <si>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</si>
  <si>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</si>
  <si>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</si>
  <si>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</si>
  <si>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</si>
  <si>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</si>
  <si>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</si>
  <si>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</si>
  <si>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</si>
  <si>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</si>
  <si>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</si>
  <si>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</si>
  <si>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</si>
  <si>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</si>
  <si>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</si>
  <si>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</si>
  <si>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</si>
  <si>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</si>
  <si>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</si>
  <si>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</si>
  <si>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</si>
  <si>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</si>
  <si>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</si>
  <si>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</si>
  <si>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</si>
  <si>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</si>
  <si>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</si>
  <si>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</si>
  <si>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</si>
  <si>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</si>
  <si>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</si>
  <si>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</si>
  <si>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</si>
  <si>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</si>
  <si>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</si>
  <si>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</si>
  <si>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</si>
  <si>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</si>
  <si>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</si>
  <si>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</si>
  <si>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</si>
  <si>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</si>
  <si>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</si>
  <si>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</si>
  <si>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</si>
  <si>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</si>
  <si>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</si>
  <si>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</si>
  <si>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</si>
  <si>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</si>
  <si>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</si>
  <si>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</si>
  <si>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</si>
  <si>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</si>
  <si>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</si>
  <si>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</si>
  <si>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</si>
  <si>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</si>
  <si>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</si>
  <si>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</si>
  <si>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</si>
  <si>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</si>
  <si>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</si>
  <si>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</si>
  <si>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</si>
  <si>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</si>
  <si>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</si>
  <si>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</si>
  <si>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</si>
  <si>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58</t>
    <phoneticPr fontId="16" type="noConversion"/>
  </si>
  <si>
    <t>35</t>
    <phoneticPr fontId="16" type="noConversion"/>
  </si>
  <si>
    <t>2018/07/01-2018/07/29</t>
    <phoneticPr fontId="16" type="noConversion"/>
  </si>
  <si>
    <t>23</t>
    <phoneticPr fontId="16" type="noConversion"/>
  </si>
  <si>
    <t>AK0+463箱型涵洞底板</t>
    <phoneticPr fontId="16" type="noConversion"/>
  </si>
  <si>
    <t>420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</si>
</sst>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10" workbookViewId="0">
      <selection activeCell="K15" sqref="K15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1" t="s">
        <v>0</v>
      </c>
      <c r="N1" s="41"/>
      <c r="O1" s="41"/>
      <c r="P1" s="56" t="s">
        <v>145</v>
      </c>
      <c r="Q1" s="58" t="s">
        <v>150</v>
      </c>
      <c r="R1" s="21" t="s">
        <v>148</v>
      </c>
    </row>
    <row r="2" spans="1:23" ht="14.15" customHeight="1" x14ac:dyDescent="0.25">
      <c r="M2" s="7"/>
      <c r="N2" s="42" t="s">
        <v>1</v>
      </c>
      <c r="O2" s="42"/>
      <c r="P2" s="56"/>
      <c r="Q2" s="56"/>
    </row>
    <row r="3" spans="1:23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6" t="s">
        <v>143</v>
      </c>
      <c r="Q3" s="2" t="s">
        <v>152</v>
      </c>
      <c r="R3" s="28" t="s">
        <v>144</v>
      </c>
      <c r="S3" s="2" t="s">
        <v>149</v>
      </c>
    </row>
    <row r="4" spans="1:23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49" t="s">
        <v>135</v>
      </c>
      <c r="L4" s="49"/>
      <c r="M4" s="48" t="str">
        <f>Q4&amp;P4</f>
        <v>JL-2018-SHY-420</v>
      </c>
      <c r="N4" s="51"/>
      <c r="O4" s="51"/>
      <c r="P4" s="58" t="s">
        <v>154</v>
      </c>
      <c r="Q4" s="56" t="s">
        <v>133</v>
      </c>
      <c r="R4" s="56" t="s">
        <v>134</v>
      </c>
    </row>
    <row r="5" spans="1:23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50"/>
      <c r="L5" s="50"/>
      <c r="M5" s="52"/>
      <c r="N5" s="52"/>
      <c r="O5" s="52"/>
      <c r="P5" s="58"/>
      <c r="Q5" s="56"/>
      <c r="R5" s="56"/>
      <c r="S5" s="1" t="s">
        <v>137</v>
      </c>
      <c r="T5" s="1" t="s">
        <v>138</v>
      </c>
      <c r="U5" s="1" t="s">
        <v>139</v>
      </c>
      <c r="V5" s="1" t="s">
        <v>140</v>
      </c>
    </row>
    <row r="6" spans="1:23" ht="23" customHeight="1" x14ac:dyDescent="0.25">
      <c r="A6" s="39" t="s">
        <v>5</v>
      </c>
      <c r="B6" s="39"/>
      <c r="C6" s="39"/>
      <c r="D6" s="44" t="s">
        <v>153</v>
      </c>
      <c r="E6" s="44"/>
      <c r="F6" s="44"/>
      <c r="G6" s="44"/>
      <c r="H6" s="44"/>
      <c r="I6" s="44"/>
      <c r="J6" s="39"/>
      <c r="K6" s="39"/>
      <c r="L6" s="45" t="s">
        <v>6</v>
      </c>
      <c r="M6" s="45"/>
      <c r="N6" s="45"/>
      <c r="O6" s="45"/>
      <c r="R6" s="30">
        <f>(K15+K16+K17)/3</f>
        <v>955.1633333333333</v>
      </c>
      <c r="S6" s="2" t="s">
        <v>7</v>
      </c>
      <c r="T6" s="56"/>
      <c r="U6" s="57"/>
      <c r="V6" s="57"/>
    </row>
    <row r="7" spans="1:23" ht="23" customHeight="1" x14ac:dyDescent="0.25">
      <c r="A7" s="39" t="s">
        <v>8</v>
      </c>
      <c r="B7" s="39"/>
      <c r="C7" s="39"/>
      <c r="D7" s="38" t="s">
        <v>9</v>
      </c>
      <c r="E7" s="38"/>
      <c r="F7" s="38"/>
      <c r="G7" s="38"/>
      <c r="H7" s="38"/>
      <c r="I7" s="38"/>
      <c r="J7" s="39" t="s">
        <v>10</v>
      </c>
      <c r="K7" s="39"/>
      <c r="L7" s="59" t="str">
        <f>R4&amp;P4</f>
        <v xml:space="preserve"> YP-2018-SHY-420</v>
      </c>
      <c r="M7" s="60"/>
      <c r="N7" s="60"/>
      <c r="O7" s="61"/>
      <c r="P7" s="2" t="s">
        <v>11</v>
      </c>
      <c r="Q7" s="21" t="str">
        <f>RIGHT(L7,2)</f>
        <v>20</v>
      </c>
      <c r="R7" s="33">
        <f>(K18+K19+K20)/3</f>
        <v>978.58333333333337</v>
      </c>
      <c r="S7" s="2" t="s">
        <v>141</v>
      </c>
      <c r="T7" s="2" t="s">
        <v>142</v>
      </c>
    </row>
    <row r="8" spans="1:23" ht="23" customHeight="1" x14ac:dyDescent="0.25">
      <c r="A8" s="39" t="s">
        <v>12</v>
      </c>
      <c r="B8" s="39"/>
      <c r="C8" s="39"/>
      <c r="D8" s="38" t="s">
        <v>13</v>
      </c>
      <c r="E8" s="38"/>
      <c r="F8" s="38"/>
      <c r="G8" s="38"/>
      <c r="H8" s="38"/>
      <c r="I8" s="38"/>
      <c r="J8" s="39" t="s">
        <v>14</v>
      </c>
      <c r="K8" s="39"/>
      <c r="L8" s="45" t="s">
        <v>15</v>
      </c>
      <c r="M8" s="45"/>
      <c r="N8" s="45"/>
      <c r="O8" s="45"/>
    </row>
    <row r="9" spans="1:23" ht="23" customHeight="1" x14ac:dyDescent="0.25">
      <c r="A9" s="39" t="s">
        <v>16</v>
      </c>
      <c r="B9" s="39"/>
      <c r="C9" s="39"/>
      <c r="D9" s="38" t="str">
        <f>P3&amp;Q3&amp;R3&amp;S3</f>
        <v>温度：23相对湿度：58</v>
      </c>
      <c r="E9" s="38"/>
      <c r="F9" s="38"/>
      <c r="G9" s="38"/>
      <c r="H9" s="38"/>
      <c r="I9" s="38"/>
      <c r="J9" s="39" t="s">
        <v>17</v>
      </c>
      <c r="K9" s="39"/>
      <c r="L9" s="40" t="s">
        <v>151</v>
      </c>
      <c r="M9" s="40"/>
      <c r="N9" s="40"/>
      <c r="O9" s="40"/>
      <c r="P9" s="2" t="s">
        <v>18</v>
      </c>
      <c r="Q9" s="35"/>
    </row>
    <row r="10" spans="1:23" ht="30" customHeight="1" x14ac:dyDescent="0.25">
      <c r="A10" s="39" t="s">
        <v>19</v>
      </c>
      <c r="B10" s="39"/>
      <c r="C10" s="39"/>
      <c r="D10" s="38" t="s">
        <v>20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23" ht="23" customHeight="1" x14ac:dyDescent="0.25">
      <c r="A11" s="39" t="s">
        <v>21</v>
      </c>
      <c r="B11" s="39"/>
      <c r="C11" s="39"/>
      <c r="D11" s="45" t="s">
        <v>22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23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</row>
    <row r="13" spans="1:23" ht="27.75" customHeight="1" x14ac:dyDescent="0.25">
      <c r="A13" s="39"/>
      <c r="B13" s="39"/>
      <c r="C13" s="39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39"/>
    </row>
    <row r="14" spans="1:23" ht="27" customHeight="1" x14ac:dyDescent="0.25">
      <c r="A14" s="39"/>
      <c r="B14" s="39"/>
      <c r="C14" s="39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39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YP-2018-SHY-420-1</v>
      </c>
      <c r="B15" s="38" t="str">
        <f>R1&amp;Q1</f>
        <v>C35</v>
      </c>
      <c r="C15" s="38"/>
      <c r="D15" s="54" t="str">
        <f>LEFT(L9,P9)</f>
        <v>2018/07/01</v>
      </c>
      <c r="E15" s="45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901.35</v>
      </c>
      <c r="L15" s="25">
        <f>K15/S6</f>
        <v>40.06</v>
      </c>
      <c r="M15" s="55">
        <f>AVERAGE(L15,L16,L17)</f>
        <v>42.451703703703707</v>
      </c>
      <c r="N15" s="55">
        <f>M15</f>
        <v>42.451703703703707</v>
      </c>
      <c r="O15" s="45" t="s">
        <v>43</v>
      </c>
      <c r="P15" s="21"/>
      <c r="Q15" s="62"/>
      <c r="R15" s="30"/>
    </row>
    <row r="16" spans="1:23" ht="28" customHeight="1" x14ac:dyDescent="0.25">
      <c r="A16" s="37" t="str">
        <f>R4&amp;P4&amp;T5</f>
        <v xml:space="preserve"> YP-2018-SHY-420-2</v>
      </c>
      <c r="B16" s="38"/>
      <c r="C16" s="38"/>
      <c r="D16" s="54"/>
      <c r="E16" s="45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961.94</v>
      </c>
      <c r="L16" s="25">
        <f>K16/S6</f>
        <v>42.75288888888889</v>
      </c>
      <c r="M16" s="55"/>
      <c r="N16" s="55"/>
      <c r="O16" s="45"/>
      <c r="P16" s="21"/>
      <c r="Q16" s="62"/>
      <c r="R16" s="30"/>
    </row>
    <row r="17" spans="1:18" ht="28" customHeight="1" x14ac:dyDescent="0.25">
      <c r="A17" s="37" t="str">
        <f>R4&amp;P4&amp;U5</f>
        <v xml:space="preserve"> YP-2018-SHY-420-3</v>
      </c>
      <c r="B17" s="38"/>
      <c r="C17" s="38"/>
      <c r="D17" s="54"/>
      <c r="E17" s="45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1002.2</v>
      </c>
      <c r="L17" s="25">
        <f>K17/S6</f>
        <v>44.542222222222222</v>
      </c>
      <c r="M17" s="55"/>
      <c r="N17" s="55"/>
      <c r="O17" s="45"/>
      <c r="P17" s="21"/>
      <c r="Q17" s="62"/>
      <c r="R17" s="30"/>
    </row>
    <row r="18" spans="1:18" ht="28" customHeight="1" x14ac:dyDescent="0.25">
      <c r="A18" s="37" t="str">
        <f>R4&amp;P4&amp;V5</f>
        <v xml:space="preserve"> YP-2018-SHY-420-4</v>
      </c>
      <c r="B18" s="45" t="str">
        <f>B15</f>
        <v>C35</v>
      </c>
      <c r="C18" s="38"/>
      <c r="D18" s="38" t="str">
        <f>D15</f>
        <v>2018/07/01</v>
      </c>
      <c r="E18" s="45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952.43</v>
      </c>
      <c r="L18" s="25">
        <f>K18/S6</f>
        <v>42.330222222222218</v>
      </c>
      <c r="M18" s="55">
        <f>AVERAGE(L18,L19,L20)</f>
        <v>43.492592592592587</v>
      </c>
      <c r="N18" s="55">
        <f>M18</f>
        <v>43.492592592592587</v>
      </c>
      <c r="O18" s="45" t="s">
        <v>43</v>
      </c>
      <c r="P18" s="21"/>
      <c r="Q18" s="62"/>
      <c r="R18" s="30"/>
    </row>
    <row r="19" spans="1:18" ht="28" customHeight="1" x14ac:dyDescent="0.25">
      <c r="A19" s="37" t="str">
        <f>R4&amp;P4&amp;S7</f>
        <v xml:space="preserve"> YP-2018-SHY-420-5</v>
      </c>
      <c r="B19" s="38"/>
      <c r="C19" s="38"/>
      <c r="D19" s="38"/>
      <c r="E19" s="45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984</v>
      </c>
      <c r="L19" s="25">
        <f>K19/S6</f>
        <v>43.733333333333334</v>
      </c>
      <c r="M19" s="55"/>
      <c r="N19" s="55"/>
      <c r="O19" s="45"/>
      <c r="P19" s="21"/>
      <c r="Q19" s="62"/>
      <c r="R19" s="30"/>
    </row>
    <row r="20" spans="1:18" ht="28" customHeight="1" x14ac:dyDescent="0.25">
      <c r="A20" s="37" t="str">
        <f>R4&amp;P4&amp;T7</f>
        <v xml:space="preserve"> YP-2018-SHY-420-6</v>
      </c>
      <c r="B20" s="38"/>
      <c r="C20" s="38"/>
      <c r="D20" s="38"/>
      <c r="E20" s="45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999.32</v>
      </c>
      <c r="L20" s="25">
        <f>K20/S6</f>
        <v>44.414222222222222</v>
      </c>
      <c r="M20" s="55"/>
      <c r="N20" s="55"/>
      <c r="O20" s="45"/>
      <c r="P20" s="21"/>
      <c r="Q20" s="62"/>
      <c r="R20" s="30"/>
    </row>
    <row r="21" spans="1:18" ht="28" customHeight="1" x14ac:dyDescent="0.25">
      <c r="A21" s="23" t="s">
        <v>6</v>
      </c>
      <c r="B21" s="45" t="s">
        <v>6</v>
      </c>
      <c r="C21" s="45"/>
      <c r="D21" s="45" t="s">
        <v>6</v>
      </c>
      <c r="E21" s="4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5" t="s">
        <v>6</v>
      </c>
      <c r="N21" s="45" t="s">
        <v>6</v>
      </c>
      <c r="O21" s="45" t="s">
        <v>6</v>
      </c>
      <c r="P21" s="21"/>
      <c r="Q21" s="62"/>
      <c r="R21" s="30"/>
    </row>
    <row r="22" spans="1:18" ht="28" customHeight="1" x14ac:dyDescent="0.25">
      <c r="A22" s="23" t="s">
        <v>6</v>
      </c>
      <c r="B22" s="45"/>
      <c r="C22" s="45"/>
      <c r="D22" s="45"/>
      <c r="E22" s="4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5"/>
      <c r="N22" s="45"/>
      <c r="O22" s="45"/>
      <c r="P22" s="21"/>
      <c r="Q22" s="62"/>
      <c r="R22" s="30"/>
    </row>
    <row r="23" spans="1:18" ht="28" customHeight="1" x14ac:dyDescent="0.25">
      <c r="A23" s="23" t="s">
        <v>6</v>
      </c>
      <c r="B23" s="45"/>
      <c r="C23" s="45"/>
      <c r="D23" s="45"/>
      <c r="E23" s="4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5"/>
      <c r="N23" s="45"/>
      <c r="O23" s="45"/>
      <c r="P23" s="21"/>
      <c r="Q23" s="62"/>
      <c r="R23" s="30"/>
    </row>
    <row r="24" spans="1:18" ht="28" customHeight="1" x14ac:dyDescent="0.25">
      <c r="A24" s="23" t="s">
        <v>6</v>
      </c>
      <c r="B24" s="45" t="s">
        <v>6</v>
      </c>
      <c r="C24" s="45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45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5"/>
      <c r="C25" s="45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45"/>
    </row>
    <row r="26" spans="1:18" ht="28" customHeight="1" x14ac:dyDescent="0.25">
      <c r="A26" s="23" t="s">
        <v>6</v>
      </c>
      <c r="B26" s="45"/>
      <c r="C26" s="45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45"/>
    </row>
    <row r="27" spans="1:18" s="3" customFormat="1" ht="21" customHeight="1" x14ac:dyDescent="0.25">
      <c r="A27" s="39" t="s">
        <v>46</v>
      </c>
      <c r="B27" s="39"/>
      <c r="C27" s="39"/>
      <c r="D27" s="45" t="s">
        <v>6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1" t="s">
        <v>48</v>
      </c>
      <c r="N1" s="41"/>
      <c r="O1" s="41"/>
    </row>
    <row r="2" spans="1:19" ht="14.15" customHeight="1" x14ac:dyDescent="0.25">
      <c r="M2" s="7"/>
      <c r="N2" s="42" t="s">
        <v>1</v>
      </c>
      <c r="O2" s="42"/>
    </row>
    <row r="3" spans="1:19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68" t="s">
        <v>49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63" t="s">
        <v>5</v>
      </c>
      <c r="B6" s="64"/>
      <c r="C6" s="64"/>
      <c r="D6" s="65" t="s">
        <v>50</v>
      </c>
      <c r="E6" s="65"/>
      <c r="F6" s="65"/>
      <c r="G6" s="65"/>
      <c r="H6" s="65"/>
      <c r="I6" s="65"/>
      <c r="J6" s="64" t="s">
        <v>51</v>
      </c>
      <c r="K6" s="64"/>
      <c r="L6" s="66"/>
      <c r="M6" s="66"/>
      <c r="N6" s="66"/>
      <c r="O6" s="67"/>
    </row>
    <row r="7" spans="1:19" ht="25" customHeight="1" x14ac:dyDescent="0.25">
      <c r="A7" s="69" t="s">
        <v>8</v>
      </c>
      <c r="B7" s="39"/>
      <c r="C7" s="39"/>
      <c r="D7" s="38"/>
      <c r="E7" s="38"/>
      <c r="F7" s="38"/>
      <c r="G7" s="38"/>
      <c r="H7" s="38"/>
      <c r="I7" s="38"/>
      <c r="J7" s="39" t="s">
        <v>10</v>
      </c>
      <c r="K7" s="39"/>
      <c r="L7" s="45" t="s">
        <v>52</v>
      </c>
      <c r="M7" s="45"/>
      <c r="N7" s="45"/>
      <c r="O7" s="70"/>
    </row>
    <row r="8" spans="1:19" ht="25" customHeight="1" x14ac:dyDescent="0.25">
      <c r="A8" s="69" t="s">
        <v>12</v>
      </c>
      <c r="B8" s="39"/>
      <c r="C8" s="39"/>
      <c r="D8" s="38"/>
      <c r="E8" s="38"/>
      <c r="F8" s="38"/>
      <c r="G8" s="38"/>
      <c r="H8" s="38"/>
      <c r="I8" s="38"/>
      <c r="J8" s="39" t="s">
        <v>14</v>
      </c>
      <c r="K8" s="39"/>
      <c r="L8" s="45"/>
      <c r="M8" s="45"/>
      <c r="N8" s="45"/>
      <c r="O8" s="70"/>
    </row>
    <row r="9" spans="1:19" ht="25" customHeight="1" x14ac:dyDescent="0.25">
      <c r="A9" s="69" t="s">
        <v>16</v>
      </c>
      <c r="B9" s="39"/>
      <c r="C9" s="39"/>
      <c r="D9" s="38"/>
      <c r="E9" s="38"/>
      <c r="F9" s="38"/>
      <c r="G9" s="38"/>
      <c r="H9" s="38"/>
      <c r="I9" s="38"/>
      <c r="J9" s="39" t="s">
        <v>17</v>
      </c>
      <c r="K9" s="39"/>
      <c r="L9" s="45" t="s">
        <v>53</v>
      </c>
      <c r="M9" s="45"/>
      <c r="N9" s="45"/>
      <c r="O9" s="70"/>
    </row>
    <row r="10" spans="1:19" ht="35.15" customHeight="1" x14ac:dyDescent="0.25">
      <c r="A10" s="71" t="s">
        <v>19</v>
      </c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69" t="s">
        <v>23</v>
      </c>
      <c r="B12" s="81" t="s">
        <v>24</v>
      </c>
      <c r="C12" s="82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80" t="s">
        <v>33</v>
      </c>
    </row>
    <row r="13" spans="1:19" ht="27.75" customHeight="1" x14ac:dyDescent="0.25">
      <c r="A13" s="69"/>
      <c r="B13" s="83"/>
      <c r="C13" s="84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80"/>
      <c r="R13" s="21" t="s">
        <v>36</v>
      </c>
      <c r="S13" s="2" t="s">
        <v>37</v>
      </c>
    </row>
    <row r="14" spans="1:19" ht="27" customHeight="1" x14ac:dyDescent="0.25">
      <c r="A14" s="69"/>
      <c r="B14" s="85"/>
      <c r="C14" s="76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80"/>
      <c r="R14" s="28">
        <v>950</v>
      </c>
      <c r="S14" s="29" t="s">
        <v>54</v>
      </c>
    </row>
    <row r="15" spans="1:19" ht="29.25" customHeight="1" x14ac:dyDescent="0.25">
      <c r="A15" s="22"/>
      <c r="B15" s="89"/>
      <c r="C15" s="90"/>
      <c r="D15" s="45"/>
      <c r="E15" s="45"/>
      <c r="F15" s="23"/>
      <c r="G15" s="23"/>
      <c r="H15" s="23"/>
      <c r="I15" s="23"/>
      <c r="J15" s="23"/>
      <c r="K15" s="24">
        <v>922.99</v>
      </c>
      <c r="L15" s="25">
        <v>41</v>
      </c>
      <c r="M15" s="55">
        <v>42.7</v>
      </c>
      <c r="N15" s="55"/>
      <c r="O15" s="70"/>
      <c r="P15" s="21">
        <f t="shared" ref="P15:P23" si="0">ROUND(K15/22.5,3)</f>
        <v>41.021999999999998</v>
      </c>
      <c r="Q15" s="62">
        <f>ROUND(AVERAGE(L15:L17),3)</f>
        <v>42.732999999999997</v>
      </c>
      <c r="R15" s="30">
        <f t="shared" ref="R15:R23" ca="1" si="1">ROUND(R$14+RAND()*S$14,2)</f>
        <v>969.89</v>
      </c>
    </row>
    <row r="16" spans="1:19" ht="29.25" customHeight="1" x14ac:dyDescent="0.25">
      <c r="A16" s="22"/>
      <c r="B16" s="91"/>
      <c r="C16" s="92"/>
      <c r="D16" s="45"/>
      <c r="E16" s="45"/>
      <c r="F16" s="23"/>
      <c r="G16" s="23"/>
      <c r="H16" s="23"/>
      <c r="I16" s="23"/>
      <c r="J16" s="23"/>
      <c r="K16" s="24">
        <v>995.07</v>
      </c>
      <c r="L16" s="25">
        <v>44.2</v>
      </c>
      <c r="M16" s="55"/>
      <c r="N16" s="55"/>
      <c r="O16" s="70"/>
      <c r="P16" s="21">
        <f t="shared" si="0"/>
        <v>44.225000000000001</v>
      </c>
      <c r="Q16" s="62"/>
      <c r="R16" s="30">
        <f t="shared" ca="1" si="1"/>
        <v>1022.39</v>
      </c>
    </row>
    <row r="17" spans="1:18" ht="29.25" customHeight="1" x14ac:dyDescent="0.25">
      <c r="A17" s="22"/>
      <c r="B17" s="93"/>
      <c r="C17" s="94"/>
      <c r="D17" s="45"/>
      <c r="E17" s="45"/>
      <c r="F17" s="23"/>
      <c r="G17" s="23"/>
      <c r="H17" s="23"/>
      <c r="I17" s="23"/>
      <c r="J17" s="23"/>
      <c r="K17" s="24">
        <v>966.68</v>
      </c>
      <c r="L17" s="25">
        <v>43</v>
      </c>
      <c r="M17" s="55"/>
      <c r="N17" s="55"/>
      <c r="O17" s="70"/>
      <c r="P17" s="21">
        <f t="shared" si="0"/>
        <v>42.963999999999999</v>
      </c>
      <c r="Q17" s="62"/>
      <c r="R17" s="30">
        <f t="shared" ca="1" si="1"/>
        <v>951.66</v>
      </c>
    </row>
    <row r="18" spans="1:18" ht="29.25" customHeight="1" x14ac:dyDescent="0.25">
      <c r="A18" s="22"/>
      <c r="B18" s="89"/>
      <c r="C18" s="90"/>
      <c r="D18" s="45"/>
      <c r="E18" s="45"/>
      <c r="F18" s="23"/>
      <c r="G18" s="23"/>
      <c r="H18" s="23"/>
      <c r="I18" s="23"/>
      <c r="J18" s="23"/>
      <c r="K18" s="24">
        <v>995.97</v>
      </c>
      <c r="L18" s="25">
        <v>44.3</v>
      </c>
      <c r="M18" s="55">
        <v>42.5</v>
      </c>
      <c r="N18" s="55"/>
      <c r="O18" s="70"/>
      <c r="P18" s="21">
        <f t="shared" si="0"/>
        <v>44.265000000000001</v>
      </c>
      <c r="Q18" s="62">
        <f>ROUND(AVERAGE(L18:L20),3)</f>
        <v>42.533000000000001</v>
      </c>
      <c r="R18" s="30">
        <f t="shared" ca="1" si="1"/>
        <v>1007.78</v>
      </c>
    </row>
    <row r="19" spans="1:18" ht="29.25" customHeight="1" x14ac:dyDescent="0.25">
      <c r="A19" s="22"/>
      <c r="B19" s="91"/>
      <c r="C19" s="92"/>
      <c r="D19" s="45"/>
      <c r="E19" s="45"/>
      <c r="F19" s="23"/>
      <c r="G19" s="23"/>
      <c r="H19" s="23"/>
      <c r="I19" s="23"/>
      <c r="J19" s="23"/>
      <c r="K19" s="24">
        <v>938.76</v>
      </c>
      <c r="L19" s="25">
        <v>41.7</v>
      </c>
      <c r="M19" s="55"/>
      <c r="N19" s="55"/>
      <c r="O19" s="70"/>
      <c r="P19" s="21">
        <f t="shared" si="0"/>
        <v>41.722999999999999</v>
      </c>
      <c r="Q19" s="62"/>
      <c r="R19" s="30">
        <f t="shared" ca="1" si="1"/>
        <v>963.37</v>
      </c>
    </row>
    <row r="20" spans="1:18" ht="29.25" customHeight="1" x14ac:dyDescent="0.25">
      <c r="A20" s="22"/>
      <c r="B20" s="93"/>
      <c r="C20" s="94"/>
      <c r="D20" s="45"/>
      <c r="E20" s="45"/>
      <c r="F20" s="23"/>
      <c r="G20" s="23"/>
      <c r="H20" s="23"/>
      <c r="I20" s="23"/>
      <c r="J20" s="23"/>
      <c r="K20" s="24">
        <v>935.35</v>
      </c>
      <c r="L20" s="25">
        <v>41.6</v>
      </c>
      <c r="M20" s="55"/>
      <c r="N20" s="55"/>
      <c r="O20" s="70"/>
      <c r="P20" s="21">
        <f t="shared" si="0"/>
        <v>41.570999999999998</v>
      </c>
      <c r="Q20" s="62"/>
      <c r="R20" s="30">
        <f t="shared" ca="1" si="1"/>
        <v>988.97</v>
      </c>
    </row>
    <row r="21" spans="1:18" ht="29.25" customHeight="1" x14ac:dyDescent="0.25">
      <c r="A21" s="22"/>
      <c r="B21" s="89"/>
      <c r="C21" s="90"/>
      <c r="D21" s="45"/>
      <c r="E21" s="45"/>
      <c r="F21" s="23"/>
      <c r="G21" s="23"/>
      <c r="H21" s="23"/>
      <c r="I21" s="23"/>
      <c r="J21" s="23"/>
      <c r="K21" s="24"/>
      <c r="L21" s="25"/>
      <c r="M21" s="55"/>
      <c r="N21" s="55"/>
      <c r="O21" s="70"/>
      <c r="P21" s="21">
        <f t="shared" si="0"/>
        <v>0</v>
      </c>
      <c r="Q21" s="62" t="e">
        <f>ROUND(AVERAGE(L21:L23),3)</f>
        <v>#DIV/0!</v>
      </c>
      <c r="R21" s="30">
        <f t="shared" ca="1" si="1"/>
        <v>977.62</v>
      </c>
    </row>
    <row r="22" spans="1:18" ht="29.25" customHeight="1" x14ac:dyDescent="0.25">
      <c r="A22" s="22"/>
      <c r="B22" s="91"/>
      <c r="C22" s="92"/>
      <c r="D22" s="45"/>
      <c r="E22" s="45"/>
      <c r="F22" s="23"/>
      <c r="G22" s="23"/>
      <c r="H22" s="23"/>
      <c r="I22" s="23"/>
      <c r="J22" s="23"/>
      <c r="K22" s="24"/>
      <c r="L22" s="25"/>
      <c r="M22" s="55"/>
      <c r="N22" s="55"/>
      <c r="O22" s="70"/>
      <c r="P22" s="21">
        <f t="shared" si="0"/>
        <v>0</v>
      </c>
      <c r="Q22" s="62"/>
      <c r="R22" s="30">
        <f t="shared" ca="1" si="1"/>
        <v>979.07</v>
      </c>
    </row>
    <row r="23" spans="1:18" ht="29.25" customHeight="1" x14ac:dyDescent="0.25">
      <c r="A23" s="22"/>
      <c r="B23" s="93"/>
      <c r="C23" s="94"/>
      <c r="D23" s="45"/>
      <c r="E23" s="45"/>
      <c r="F23" s="23"/>
      <c r="G23" s="23"/>
      <c r="H23" s="23"/>
      <c r="I23" s="23"/>
      <c r="J23" s="23"/>
      <c r="K23" s="24"/>
      <c r="L23" s="25"/>
      <c r="M23" s="55"/>
      <c r="N23" s="55"/>
      <c r="O23" s="70"/>
      <c r="P23" s="21">
        <f t="shared" si="0"/>
        <v>0</v>
      </c>
      <c r="Q23" s="62"/>
      <c r="R23" s="30">
        <f t="shared" ca="1" si="1"/>
        <v>990.97</v>
      </c>
    </row>
    <row r="24" spans="1:18" ht="29.25" customHeight="1" x14ac:dyDescent="0.25">
      <c r="A24" s="22" t="s">
        <v>6</v>
      </c>
      <c r="B24" s="89" t="s">
        <v>6</v>
      </c>
      <c r="C24" s="90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70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1"/>
      <c r="C25" s="92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70"/>
    </row>
    <row r="26" spans="1:18" ht="29.25" customHeight="1" x14ac:dyDescent="0.25">
      <c r="A26" s="22" t="s">
        <v>6</v>
      </c>
      <c r="B26" s="93"/>
      <c r="C26" s="94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70"/>
    </row>
    <row r="27" spans="1:18" s="3" customFormat="1" ht="42.75" customHeight="1" x14ac:dyDescent="0.25">
      <c r="A27" s="71" t="s">
        <v>46</v>
      </c>
      <c r="B27" s="86"/>
      <c r="C27" s="72"/>
      <c r="D27" s="87" t="s">
        <v>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DH99"/>
  <sheetViews>
    <sheetView view="pageBreakPreview" topLeftCell="A13" zoomScaleNormal="100" zoomScaleSheetLayoutView="100" workbookViewId="0">
      <selection activeCell="BA17" sqref="BA17:BV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95" t="s">
        <v>55</v>
      </c>
      <c r="BI1" s="95"/>
      <c r="BJ1" s="95" t="s">
        <v>56</v>
      </c>
      <c r="BK1" s="95"/>
      <c r="BL1" s="95"/>
      <c r="BM1" s="95" t="s">
        <v>57</v>
      </c>
      <c r="BN1" s="95"/>
      <c r="BP1" s="95" t="s">
        <v>58</v>
      </c>
      <c r="BQ1" s="95"/>
      <c r="BR1" s="95" t="s">
        <v>56</v>
      </c>
      <c r="BS1" s="95"/>
      <c r="BT1" s="95"/>
      <c r="BU1" s="95" t="s">
        <v>57</v>
      </c>
      <c r="BV1" s="95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59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112" s="9" customFormat="1" ht="8.25" customHeight="1" x14ac:dyDescent="0.25">
      <c r="D3" s="97" t="s">
        <v>60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112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112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00" t="s">
        <v>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2" t="str">
        <f>CG8&amp;CP8&amp;DA8</f>
        <v>报告编号：BG-2018-SHY-420</v>
      </c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20"/>
      <c r="BX7" s="120"/>
      <c r="BY7" s="120"/>
      <c r="BZ7" s="120"/>
    </row>
    <row r="8" spans="4:112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20"/>
      <c r="BX8" s="120"/>
      <c r="BY8" s="120"/>
      <c r="BZ8" s="120"/>
      <c r="CG8" s="116" t="s">
        <v>146</v>
      </c>
      <c r="CH8" s="116"/>
      <c r="CI8" s="116"/>
      <c r="CJ8" s="116"/>
      <c r="CK8" s="116"/>
      <c r="CL8" s="116"/>
      <c r="CM8" s="116"/>
      <c r="CN8" s="116"/>
      <c r="CO8" s="116"/>
      <c r="CP8" s="116" t="s">
        <v>147</v>
      </c>
      <c r="CQ8" s="116"/>
      <c r="CR8" s="116"/>
      <c r="CS8" s="116"/>
      <c r="CT8" s="116"/>
      <c r="CU8" s="116"/>
      <c r="CV8" s="116"/>
      <c r="CW8" s="116"/>
      <c r="CX8" s="116"/>
      <c r="CY8" s="116"/>
      <c r="DA8" s="116" t="str">
        <f>强度记录!P4</f>
        <v>420</v>
      </c>
      <c r="DB8" s="117"/>
      <c r="DC8" s="117"/>
      <c r="DD8" s="117"/>
      <c r="DE8" s="117"/>
      <c r="DF8" s="117"/>
      <c r="DG8" s="117"/>
      <c r="DH8" s="117"/>
    </row>
    <row r="9" spans="4:112" s="9" customFormat="1" ht="6" customHeight="1" x14ac:dyDescent="0.25">
      <c r="D9" s="104" t="s">
        <v>62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5" t="s">
        <v>6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6" t="s">
        <v>51</v>
      </c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 t="s">
        <v>6</v>
      </c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DA9" s="117"/>
      <c r="DB9" s="117"/>
      <c r="DC9" s="117"/>
      <c r="DD9" s="117"/>
      <c r="DE9" s="117"/>
      <c r="DF9" s="117"/>
      <c r="DG9" s="117"/>
      <c r="DH9" s="117"/>
    </row>
    <row r="10" spans="4:112" s="9" customFormat="1" ht="6" customHeight="1" x14ac:dyDescent="0.25"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DA10" s="117"/>
      <c r="DB10" s="117"/>
      <c r="DC10" s="117"/>
      <c r="DD10" s="117"/>
      <c r="DE10" s="117"/>
      <c r="DF10" s="117"/>
      <c r="DG10" s="117"/>
      <c r="DH10" s="117"/>
    </row>
    <row r="11" spans="4:112" s="9" customFormat="1" ht="6" customHeight="1" x14ac:dyDescent="0.25"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DA11" s="117"/>
      <c r="DB11" s="117"/>
      <c r="DC11" s="117"/>
      <c r="DD11" s="117"/>
      <c r="DE11" s="117"/>
      <c r="DF11" s="117"/>
      <c r="DG11" s="117"/>
      <c r="DH11" s="117"/>
    </row>
    <row r="12" spans="4:112" s="9" customFormat="1" ht="6" customHeight="1" x14ac:dyDescent="0.25"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DA12" s="117"/>
      <c r="DB12" s="117"/>
      <c r="DC12" s="117"/>
      <c r="DD12" s="117"/>
      <c r="DE12" s="117"/>
      <c r="DF12" s="117"/>
      <c r="DG12" s="117"/>
      <c r="DH12" s="117"/>
    </row>
    <row r="13" spans="4:112" s="9" customFormat="1" ht="6" customHeight="1" x14ac:dyDescent="0.25">
      <c r="D13" s="104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5" t="s">
        <v>64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8" t="str">
        <f>强度记录!L7</f>
        <v xml:space="preserve"> YP-2018-SHY-420</v>
      </c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</row>
    <row r="14" spans="4:112" s="9" customFormat="1" ht="6" customHeight="1" x14ac:dyDescent="0.25"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</row>
    <row r="15" spans="4:112" s="9" customFormat="1" ht="6" customHeight="1" x14ac:dyDescent="0.25"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</row>
    <row r="16" spans="4:112" s="9" customFormat="1" ht="6" customHeight="1" x14ac:dyDescent="0.25"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</row>
    <row r="17" spans="4:94" s="9" customFormat="1" ht="6" customHeight="1" x14ac:dyDescent="0.25">
      <c r="D17" s="104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9" t="str">
        <f>强度记录!D6</f>
        <v>AK0+463箱型涵洞底板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7" t="s">
        <v>15</v>
      </c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</row>
    <row r="18" spans="4:94" s="9" customFormat="1" ht="6" customHeight="1" x14ac:dyDescent="0.25"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</row>
    <row r="19" spans="4:94" s="9" customFormat="1" ht="6" customHeight="1" x14ac:dyDescent="0.25"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</row>
    <row r="20" spans="4:94" s="9" customFormat="1" ht="6" customHeight="1" x14ac:dyDescent="0.25"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</row>
    <row r="21" spans="4:94" s="9" customFormat="1" ht="6" customHeight="1" x14ac:dyDescent="0.25">
      <c r="D21" s="104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 t="s">
        <v>66</v>
      </c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7" t="s">
        <v>13</v>
      </c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</row>
    <row r="22" spans="4:94" s="9" customFormat="1" ht="6" customHeight="1" x14ac:dyDescent="0.25"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</row>
    <row r="23" spans="4:94" s="9" customFormat="1" ht="6" customHeight="1" x14ac:dyDescent="0.25"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</row>
    <row r="24" spans="4:94" s="9" customFormat="1" ht="6" customHeight="1" x14ac:dyDescent="0.25"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</row>
    <row r="25" spans="4:94" s="9" customFormat="1" ht="6" customHeight="1" x14ac:dyDescent="0.25">
      <c r="D25" s="104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 t="s">
        <v>9</v>
      </c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7" t="s">
        <v>68</v>
      </c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</row>
    <row r="26" spans="4:94" s="9" customFormat="1" ht="6" customHeight="1" x14ac:dyDescent="0.25"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</row>
    <row r="27" spans="4:94" s="9" customFormat="1" ht="6" customHeight="1" x14ac:dyDescent="0.25"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</row>
    <row r="28" spans="4:94" s="9" customFormat="1" ht="6" customHeight="1" x14ac:dyDescent="0.25"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</row>
    <row r="29" spans="4:94" s="9" customFormat="1" ht="12" customHeight="1" x14ac:dyDescent="0.25">
      <c r="D29" s="104" t="s">
        <v>19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05" t="s">
        <v>20</v>
      </c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18" t="str">
        <f>强度记录!Q1</f>
        <v>35</v>
      </c>
      <c r="BX29" s="119"/>
      <c r="BY29" s="119"/>
      <c r="BZ29" s="119"/>
      <c r="CA29" s="120"/>
      <c r="CB29" s="120"/>
      <c r="CC29" s="120"/>
      <c r="CD29" s="120"/>
      <c r="CE29" s="120"/>
      <c r="CF29" s="120"/>
      <c r="CG29" s="120"/>
      <c r="CH29" s="120"/>
    </row>
    <row r="30" spans="4:94" s="9" customFormat="1" ht="12" customHeight="1" x14ac:dyDescent="0.25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19"/>
      <c r="BX30" s="119"/>
      <c r="BY30" s="119"/>
      <c r="BZ30" s="119"/>
      <c r="CA30" s="120"/>
      <c r="CB30" s="120"/>
      <c r="CC30" s="120"/>
      <c r="CD30" s="120"/>
      <c r="CE30" s="120"/>
      <c r="CF30" s="120"/>
      <c r="CG30" s="120"/>
      <c r="CH30" s="120"/>
    </row>
    <row r="31" spans="4:94" s="9" customFormat="1" ht="12" customHeight="1" x14ac:dyDescent="0.25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19"/>
      <c r="BX31" s="119"/>
      <c r="BY31" s="119"/>
      <c r="BZ31" s="119"/>
      <c r="CA31" s="120"/>
      <c r="CB31" s="120"/>
      <c r="CC31" s="120"/>
      <c r="CD31" s="120"/>
      <c r="CE31" s="120"/>
      <c r="CF31" s="120"/>
      <c r="CG31" s="120"/>
      <c r="CH31" s="120"/>
    </row>
    <row r="32" spans="4:94" s="9" customFormat="1" ht="7.4" customHeight="1" x14ac:dyDescent="0.25">
      <c r="D32" s="104" t="s">
        <v>69</v>
      </c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CA32" s="116" t="s">
        <v>136</v>
      </c>
      <c r="CB32" s="116"/>
      <c r="CC32" s="116"/>
      <c r="CD32" s="116"/>
      <c r="CE32" s="116"/>
      <c r="CF32" s="116"/>
      <c r="CK32" s="116" t="str">
        <f>强度记录!Q1</f>
        <v>35</v>
      </c>
      <c r="CL32" s="117"/>
      <c r="CM32" s="117"/>
      <c r="CN32" s="117"/>
      <c r="CO32" s="117"/>
      <c r="CP32" s="117"/>
    </row>
    <row r="33" spans="4:96" s="9" customFormat="1" ht="7.4" customHeight="1" x14ac:dyDescent="0.25"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CA33" s="116"/>
      <c r="CB33" s="116"/>
      <c r="CC33" s="116"/>
      <c r="CD33" s="116"/>
      <c r="CE33" s="116"/>
      <c r="CF33" s="116"/>
      <c r="CK33" s="117"/>
      <c r="CL33" s="117"/>
      <c r="CM33" s="117"/>
      <c r="CN33" s="117"/>
      <c r="CO33" s="117"/>
      <c r="CP33" s="117"/>
    </row>
    <row r="34" spans="4:96" s="9" customFormat="1" ht="7.4" customHeight="1" x14ac:dyDescent="0.25"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CA34" s="116"/>
      <c r="CB34" s="116"/>
      <c r="CC34" s="116"/>
      <c r="CD34" s="116"/>
      <c r="CE34" s="116"/>
      <c r="CF34" s="116"/>
      <c r="CK34" s="117"/>
      <c r="CL34" s="117"/>
      <c r="CM34" s="117"/>
      <c r="CN34" s="117"/>
      <c r="CO34" s="117"/>
      <c r="CP34" s="117"/>
    </row>
    <row r="35" spans="4:96" s="9" customFormat="1" ht="7.4" customHeight="1" x14ac:dyDescent="0.25">
      <c r="D35" s="104" t="s">
        <v>23</v>
      </c>
      <c r="E35" s="104"/>
      <c r="F35" s="104"/>
      <c r="G35" s="104"/>
      <c r="H35" s="104"/>
      <c r="I35" s="104"/>
      <c r="J35" s="104"/>
      <c r="K35" s="104"/>
      <c r="L35" s="104"/>
      <c r="M35" s="104" t="s">
        <v>70</v>
      </c>
      <c r="N35" s="104"/>
      <c r="O35" s="104"/>
      <c r="P35" s="104"/>
      <c r="Q35" s="104"/>
      <c r="R35" s="104"/>
      <c r="S35" s="104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71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04" t="s">
        <v>72</v>
      </c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04" t="s">
        <v>46</v>
      </c>
      <c r="BP35" s="104"/>
      <c r="BQ35" s="104"/>
      <c r="BR35" s="104"/>
      <c r="BS35" s="104"/>
      <c r="BT35" s="104"/>
      <c r="BU35" s="104"/>
      <c r="BV35" s="104"/>
      <c r="CA35" s="116"/>
      <c r="CB35" s="116"/>
      <c r="CC35" s="116"/>
      <c r="CD35" s="116"/>
      <c r="CE35" s="116"/>
      <c r="CF35" s="116"/>
      <c r="CK35" s="117"/>
      <c r="CL35" s="117"/>
      <c r="CM35" s="117"/>
      <c r="CN35" s="117"/>
      <c r="CO35" s="117"/>
      <c r="CP35" s="117"/>
    </row>
    <row r="36" spans="4:96" s="9" customFormat="1" ht="7.4" customHeight="1" x14ac:dyDescent="0.25"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CA36" s="116"/>
      <c r="CB36" s="116"/>
      <c r="CC36" s="116"/>
      <c r="CD36" s="116"/>
      <c r="CE36" s="116"/>
      <c r="CF36" s="116"/>
      <c r="CK36" s="117"/>
      <c r="CL36" s="117"/>
      <c r="CM36" s="117"/>
      <c r="CN36" s="117"/>
      <c r="CO36" s="117"/>
      <c r="CP36" s="117"/>
    </row>
    <row r="37" spans="4:96" s="9" customFormat="1" ht="7.4" customHeight="1" x14ac:dyDescent="0.25"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CA37" s="116"/>
      <c r="CB37" s="116"/>
      <c r="CC37" s="116"/>
      <c r="CD37" s="116"/>
      <c r="CE37" s="116"/>
      <c r="CF37" s="116"/>
    </row>
    <row r="38" spans="4:96" s="9" customFormat="1" ht="7.5" customHeight="1" x14ac:dyDescent="0.25">
      <c r="D38" s="114" t="str">
        <f>强度记录!A15</f>
        <v xml:space="preserve"> YP-2018-SHY-420-1</v>
      </c>
      <c r="E38" s="114"/>
      <c r="F38" s="114"/>
      <c r="G38" s="114"/>
      <c r="H38" s="114"/>
      <c r="I38" s="114"/>
      <c r="J38" s="114"/>
      <c r="K38" s="114"/>
      <c r="L38" s="114"/>
      <c r="M38" s="108" t="str">
        <f>强度记录!L9</f>
        <v>2018/07/01-2018/07/29</v>
      </c>
      <c r="N38" s="108"/>
      <c r="O38" s="108"/>
      <c r="P38" s="108"/>
      <c r="Q38" s="108"/>
      <c r="R38" s="108"/>
      <c r="S38" s="108"/>
      <c r="T38" s="107" t="s">
        <v>40</v>
      </c>
      <c r="U38" s="107"/>
      <c r="V38" s="107"/>
      <c r="W38" s="107"/>
      <c r="X38" s="107"/>
      <c r="Y38" s="107"/>
      <c r="Z38" s="107" t="s">
        <v>43</v>
      </c>
      <c r="AA38" s="107"/>
      <c r="AB38" s="107"/>
      <c r="AC38" s="107"/>
      <c r="AD38" s="107"/>
      <c r="AE38" s="107"/>
      <c r="AF38" s="107"/>
      <c r="AG38" s="107"/>
      <c r="AH38" s="111" t="str">
        <f>CA32&amp;CK32</f>
        <v>≥35</v>
      </c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2">
        <f>强度记录!L15</f>
        <v>40.06</v>
      </c>
      <c r="AT38" s="112"/>
      <c r="AU38" s="112"/>
      <c r="AV38" s="112"/>
      <c r="AW38" s="112"/>
      <c r="AX38" s="112"/>
      <c r="AY38" s="112"/>
      <c r="AZ38" s="112"/>
      <c r="BA38" s="112">
        <f>强度记录!M15</f>
        <v>42.451703703703707</v>
      </c>
      <c r="BB38" s="112"/>
      <c r="BC38" s="112"/>
      <c r="BD38" s="112"/>
      <c r="BE38" s="112"/>
      <c r="BF38" s="112"/>
      <c r="BG38" s="107" t="s">
        <v>74</v>
      </c>
      <c r="BH38" s="107"/>
      <c r="BI38" s="107"/>
      <c r="BJ38" s="107"/>
      <c r="BK38" s="107"/>
      <c r="BL38" s="107"/>
      <c r="BM38" s="107"/>
      <c r="BN38" s="107"/>
      <c r="BO38" s="112">
        <f>ROUND(BA38/BW$29*100,1)</f>
        <v>121.3</v>
      </c>
      <c r="BP38" s="112"/>
      <c r="BQ38" s="112"/>
      <c r="BR38" s="112"/>
      <c r="BS38" s="112"/>
      <c r="BT38" s="112"/>
      <c r="BU38" s="112"/>
      <c r="BV38" s="112"/>
      <c r="CR38" s="9" t="s">
        <v>75</v>
      </c>
    </row>
    <row r="39" spans="4:96" s="9" customFormat="1" ht="7.5" customHeight="1" x14ac:dyDescent="0.25">
      <c r="D39" s="114"/>
      <c r="E39" s="114"/>
      <c r="F39" s="114"/>
      <c r="G39" s="114"/>
      <c r="H39" s="114"/>
      <c r="I39" s="114"/>
      <c r="J39" s="114"/>
      <c r="K39" s="114"/>
      <c r="L39" s="114"/>
      <c r="M39" s="108"/>
      <c r="N39" s="108"/>
      <c r="O39" s="108"/>
      <c r="P39" s="108"/>
      <c r="Q39" s="108"/>
      <c r="R39" s="108"/>
      <c r="S39" s="108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07"/>
      <c r="BH39" s="107"/>
      <c r="BI39" s="107"/>
      <c r="BJ39" s="107"/>
      <c r="BK39" s="107"/>
      <c r="BL39" s="107"/>
      <c r="BM39" s="107"/>
      <c r="BN39" s="107"/>
      <c r="BO39" s="112"/>
      <c r="BP39" s="112"/>
      <c r="BQ39" s="112"/>
      <c r="BR39" s="112"/>
      <c r="BS39" s="112"/>
      <c r="BT39" s="112"/>
      <c r="BU39" s="112"/>
      <c r="BV39" s="112"/>
    </row>
    <row r="40" spans="4:96" s="9" customFormat="1" ht="7.5" customHeight="1" x14ac:dyDescent="0.25">
      <c r="D40" s="114"/>
      <c r="E40" s="114"/>
      <c r="F40" s="114"/>
      <c r="G40" s="114"/>
      <c r="H40" s="114"/>
      <c r="I40" s="114"/>
      <c r="J40" s="114"/>
      <c r="K40" s="114"/>
      <c r="L40" s="114"/>
      <c r="M40" s="108"/>
      <c r="N40" s="108"/>
      <c r="O40" s="108"/>
      <c r="P40" s="108"/>
      <c r="Q40" s="108"/>
      <c r="R40" s="108"/>
      <c r="S40" s="108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07"/>
      <c r="BH40" s="107"/>
      <c r="BI40" s="107"/>
      <c r="BJ40" s="107"/>
      <c r="BK40" s="107"/>
      <c r="BL40" s="107"/>
      <c r="BM40" s="107"/>
      <c r="BN40" s="107"/>
      <c r="BO40" s="112"/>
      <c r="BP40" s="112"/>
      <c r="BQ40" s="112"/>
      <c r="BR40" s="112"/>
      <c r="BS40" s="112"/>
      <c r="BT40" s="112"/>
      <c r="BU40" s="112"/>
      <c r="BV40" s="112"/>
    </row>
    <row r="41" spans="4:96" s="9" customFormat="1" ht="7.5" customHeight="1" x14ac:dyDescent="0.25">
      <c r="D41" s="114" t="str">
        <f>强度记录!A16</f>
        <v xml:space="preserve"> YP-2018-SHY-420-2</v>
      </c>
      <c r="E41" s="114"/>
      <c r="F41" s="114"/>
      <c r="G41" s="114"/>
      <c r="H41" s="114"/>
      <c r="I41" s="114"/>
      <c r="J41" s="114"/>
      <c r="K41" s="114"/>
      <c r="L41" s="114"/>
      <c r="M41" s="108"/>
      <c r="N41" s="108"/>
      <c r="O41" s="108"/>
      <c r="P41" s="108"/>
      <c r="Q41" s="108"/>
      <c r="R41" s="108"/>
      <c r="S41" s="108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2">
        <f>强度记录!L16</f>
        <v>42.75288888888889</v>
      </c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07"/>
      <c r="BH41" s="107"/>
      <c r="BI41" s="107"/>
      <c r="BJ41" s="107"/>
      <c r="BK41" s="107"/>
      <c r="BL41" s="107"/>
      <c r="BM41" s="107"/>
      <c r="BN41" s="107"/>
      <c r="BO41" s="112"/>
      <c r="BP41" s="112"/>
      <c r="BQ41" s="112"/>
      <c r="BR41" s="112"/>
      <c r="BS41" s="112"/>
      <c r="BT41" s="112"/>
      <c r="BU41" s="112"/>
      <c r="BV41" s="112"/>
    </row>
    <row r="42" spans="4:96" s="9" customFormat="1" ht="7.5" customHeight="1" x14ac:dyDescent="0.25">
      <c r="D42" s="114"/>
      <c r="E42" s="114"/>
      <c r="F42" s="114"/>
      <c r="G42" s="114"/>
      <c r="H42" s="114"/>
      <c r="I42" s="114"/>
      <c r="J42" s="114"/>
      <c r="K42" s="114"/>
      <c r="L42" s="114"/>
      <c r="M42" s="108"/>
      <c r="N42" s="108"/>
      <c r="O42" s="108"/>
      <c r="P42" s="108"/>
      <c r="Q42" s="108"/>
      <c r="R42" s="108"/>
      <c r="S42" s="108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07"/>
      <c r="BH42" s="107"/>
      <c r="BI42" s="107"/>
      <c r="BJ42" s="107"/>
      <c r="BK42" s="107"/>
      <c r="BL42" s="107"/>
      <c r="BM42" s="107"/>
      <c r="BN42" s="107"/>
      <c r="BO42" s="112"/>
      <c r="BP42" s="112"/>
      <c r="BQ42" s="112"/>
      <c r="BR42" s="112"/>
      <c r="BS42" s="112"/>
      <c r="BT42" s="112"/>
      <c r="BU42" s="112"/>
      <c r="BV42" s="112"/>
    </row>
    <row r="43" spans="4:96" s="9" customFormat="1" ht="7.5" customHeight="1" x14ac:dyDescent="0.25">
      <c r="D43" s="114"/>
      <c r="E43" s="114"/>
      <c r="F43" s="114"/>
      <c r="G43" s="114"/>
      <c r="H43" s="114"/>
      <c r="I43" s="114"/>
      <c r="J43" s="114"/>
      <c r="K43" s="114"/>
      <c r="L43" s="114"/>
      <c r="M43" s="108"/>
      <c r="N43" s="108"/>
      <c r="O43" s="108"/>
      <c r="P43" s="108"/>
      <c r="Q43" s="108"/>
      <c r="R43" s="108"/>
      <c r="S43" s="108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07"/>
      <c r="BH43" s="107"/>
      <c r="BI43" s="107"/>
      <c r="BJ43" s="107"/>
      <c r="BK43" s="107"/>
      <c r="BL43" s="107"/>
      <c r="BM43" s="107"/>
      <c r="BN43" s="107"/>
      <c r="BO43" s="112"/>
      <c r="BP43" s="112"/>
      <c r="BQ43" s="112"/>
      <c r="BR43" s="112"/>
      <c r="BS43" s="112"/>
      <c r="BT43" s="112"/>
      <c r="BU43" s="112"/>
      <c r="BV43" s="112"/>
    </row>
    <row r="44" spans="4:96" s="9" customFormat="1" ht="7.5" customHeight="1" x14ac:dyDescent="0.25">
      <c r="D44" s="114" t="str">
        <f>强度记录!A17</f>
        <v xml:space="preserve"> YP-2018-SHY-420-3</v>
      </c>
      <c r="E44" s="114"/>
      <c r="F44" s="114"/>
      <c r="G44" s="114"/>
      <c r="H44" s="114"/>
      <c r="I44" s="114"/>
      <c r="J44" s="114"/>
      <c r="K44" s="114"/>
      <c r="L44" s="114"/>
      <c r="M44" s="108"/>
      <c r="N44" s="108"/>
      <c r="O44" s="108"/>
      <c r="P44" s="108"/>
      <c r="Q44" s="108"/>
      <c r="R44" s="108"/>
      <c r="S44" s="108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2">
        <f>强度记录!L17</f>
        <v>44.542222222222222</v>
      </c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07"/>
      <c r="BH44" s="107"/>
      <c r="BI44" s="107"/>
      <c r="BJ44" s="107"/>
      <c r="BK44" s="107"/>
      <c r="BL44" s="107"/>
      <c r="BM44" s="107"/>
      <c r="BN44" s="107"/>
      <c r="BO44" s="112"/>
      <c r="BP44" s="112"/>
      <c r="BQ44" s="112"/>
      <c r="BR44" s="112"/>
      <c r="BS44" s="112"/>
      <c r="BT44" s="112"/>
      <c r="BU44" s="112"/>
      <c r="BV44" s="112"/>
    </row>
    <row r="45" spans="4:96" s="9" customFormat="1" ht="7.5" customHeight="1" x14ac:dyDescent="0.25">
      <c r="D45" s="114"/>
      <c r="E45" s="114"/>
      <c r="F45" s="114"/>
      <c r="G45" s="114"/>
      <c r="H45" s="114"/>
      <c r="I45" s="114"/>
      <c r="J45" s="114"/>
      <c r="K45" s="114"/>
      <c r="L45" s="114"/>
      <c r="M45" s="108"/>
      <c r="N45" s="108"/>
      <c r="O45" s="108"/>
      <c r="P45" s="108"/>
      <c r="Q45" s="108"/>
      <c r="R45" s="108"/>
      <c r="S45" s="108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07"/>
      <c r="BH45" s="107"/>
      <c r="BI45" s="107"/>
      <c r="BJ45" s="107"/>
      <c r="BK45" s="107"/>
      <c r="BL45" s="107"/>
      <c r="BM45" s="107"/>
      <c r="BN45" s="107"/>
      <c r="BO45" s="112"/>
      <c r="BP45" s="112"/>
      <c r="BQ45" s="112"/>
      <c r="BR45" s="112"/>
      <c r="BS45" s="112"/>
      <c r="BT45" s="112"/>
      <c r="BU45" s="112"/>
      <c r="BV45" s="112"/>
    </row>
    <row r="46" spans="4:96" s="9" customFormat="1" ht="7.5" customHeight="1" x14ac:dyDescent="0.25">
      <c r="D46" s="114"/>
      <c r="E46" s="114"/>
      <c r="F46" s="114"/>
      <c r="G46" s="114"/>
      <c r="H46" s="114"/>
      <c r="I46" s="114"/>
      <c r="J46" s="114"/>
      <c r="K46" s="114"/>
      <c r="L46" s="114"/>
      <c r="M46" s="108"/>
      <c r="N46" s="108"/>
      <c r="O46" s="108"/>
      <c r="P46" s="108"/>
      <c r="Q46" s="108"/>
      <c r="R46" s="108"/>
      <c r="S46" s="108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07"/>
      <c r="BH46" s="107"/>
      <c r="BI46" s="107"/>
      <c r="BJ46" s="107"/>
      <c r="BK46" s="107"/>
      <c r="BL46" s="107"/>
      <c r="BM46" s="107"/>
      <c r="BN46" s="107"/>
      <c r="BO46" s="112"/>
      <c r="BP46" s="112"/>
      <c r="BQ46" s="112"/>
      <c r="BR46" s="112"/>
      <c r="BS46" s="112"/>
      <c r="BT46" s="112"/>
      <c r="BU46" s="112"/>
      <c r="BV46" s="112"/>
    </row>
    <row r="47" spans="4:96" s="9" customFormat="1" ht="7.5" customHeight="1" x14ac:dyDescent="0.25">
      <c r="D47" s="114" t="str">
        <f>强度记录!A18</f>
        <v xml:space="preserve"> YP-2018-SHY-420-4</v>
      </c>
      <c r="E47" s="114"/>
      <c r="F47" s="114"/>
      <c r="G47" s="114"/>
      <c r="H47" s="114"/>
      <c r="I47" s="114"/>
      <c r="J47" s="114"/>
      <c r="K47" s="114"/>
      <c r="L47" s="114"/>
      <c r="M47" s="108" t="str">
        <f>M38</f>
        <v>2018/07/01-2018/07/29</v>
      </c>
      <c r="N47" s="108"/>
      <c r="O47" s="108"/>
      <c r="P47" s="108"/>
      <c r="Q47" s="108"/>
      <c r="R47" s="108"/>
      <c r="S47" s="108"/>
      <c r="T47" s="107" t="s">
        <v>40</v>
      </c>
      <c r="U47" s="107"/>
      <c r="V47" s="107"/>
      <c r="W47" s="107"/>
      <c r="X47" s="107"/>
      <c r="Y47" s="107"/>
      <c r="Z47" s="107" t="s">
        <v>43</v>
      </c>
      <c r="AA47" s="107"/>
      <c r="AB47" s="107"/>
      <c r="AC47" s="107"/>
      <c r="AD47" s="107"/>
      <c r="AE47" s="107"/>
      <c r="AF47" s="107"/>
      <c r="AG47" s="107"/>
      <c r="AH47" s="111" t="str">
        <f>CA32&amp;CK32</f>
        <v>≥35</v>
      </c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2">
        <f>强度记录!L18</f>
        <v>42.330222222222218</v>
      </c>
      <c r="AT47" s="112"/>
      <c r="AU47" s="112"/>
      <c r="AV47" s="112"/>
      <c r="AW47" s="112"/>
      <c r="AX47" s="112"/>
      <c r="AY47" s="112"/>
      <c r="AZ47" s="112"/>
      <c r="BA47" s="112">
        <f>强度记录!M18</f>
        <v>43.492592592592587</v>
      </c>
      <c r="BB47" s="112"/>
      <c r="BC47" s="112"/>
      <c r="BD47" s="112"/>
      <c r="BE47" s="112"/>
      <c r="BF47" s="112"/>
      <c r="BG47" s="107" t="s">
        <v>74</v>
      </c>
      <c r="BH47" s="107"/>
      <c r="BI47" s="107"/>
      <c r="BJ47" s="107"/>
      <c r="BK47" s="107"/>
      <c r="BL47" s="107"/>
      <c r="BM47" s="107"/>
      <c r="BN47" s="107"/>
      <c r="BO47" s="112">
        <f>ROUND(BA47/BW$29*100,1)</f>
        <v>124.3</v>
      </c>
      <c r="BP47" s="112"/>
      <c r="BQ47" s="112"/>
      <c r="BR47" s="112"/>
      <c r="BS47" s="112"/>
      <c r="BT47" s="112"/>
      <c r="BU47" s="112"/>
      <c r="BV47" s="112"/>
    </row>
    <row r="48" spans="4:96" s="9" customFormat="1" ht="7.5" customHeight="1" x14ac:dyDescent="0.25">
      <c r="D48" s="114"/>
      <c r="E48" s="114"/>
      <c r="F48" s="114"/>
      <c r="G48" s="114"/>
      <c r="H48" s="114"/>
      <c r="I48" s="114"/>
      <c r="J48" s="114"/>
      <c r="K48" s="114"/>
      <c r="L48" s="114"/>
      <c r="M48" s="108"/>
      <c r="N48" s="108"/>
      <c r="O48" s="108"/>
      <c r="P48" s="108"/>
      <c r="Q48" s="108"/>
      <c r="R48" s="108"/>
      <c r="S48" s="108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07"/>
      <c r="BH48" s="107"/>
      <c r="BI48" s="107"/>
      <c r="BJ48" s="107"/>
      <c r="BK48" s="107"/>
      <c r="BL48" s="107"/>
      <c r="BM48" s="107"/>
      <c r="BN48" s="107"/>
      <c r="BO48" s="112"/>
      <c r="BP48" s="112"/>
      <c r="BQ48" s="112"/>
      <c r="BR48" s="112"/>
      <c r="BS48" s="112"/>
      <c r="BT48" s="112"/>
      <c r="BU48" s="112"/>
      <c r="BV48" s="112"/>
    </row>
    <row r="49" spans="4:74" s="9" customFormat="1" ht="7.5" customHeight="1" x14ac:dyDescent="0.25">
      <c r="D49" s="114"/>
      <c r="E49" s="114"/>
      <c r="F49" s="114"/>
      <c r="G49" s="114"/>
      <c r="H49" s="114"/>
      <c r="I49" s="114"/>
      <c r="J49" s="114"/>
      <c r="K49" s="114"/>
      <c r="L49" s="114"/>
      <c r="M49" s="108"/>
      <c r="N49" s="108"/>
      <c r="O49" s="108"/>
      <c r="P49" s="108"/>
      <c r="Q49" s="108"/>
      <c r="R49" s="108"/>
      <c r="S49" s="108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07"/>
      <c r="BH49" s="107"/>
      <c r="BI49" s="107"/>
      <c r="BJ49" s="107"/>
      <c r="BK49" s="107"/>
      <c r="BL49" s="107"/>
      <c r="BM49" s="107"/>
      <c r="BN49" s="107"/>
      <c r="BO49" s="112"/>
      <c r="BP49" s="112"/>
      <c r="BQ49" s="112"/>
      <c r="BR49" s="112"/>
      <c r="BS49" s="112"/>
      <c r="BT49" s="112"/>
      <c r="BU49" s="112"/>
      <c r="BV49" s="112"/>
    </row>
    <row r="50" spans="4:74" s="9" customFormat="1" ht="7.5" customHeight="1" x14ac:dyDescent="0.25">
      <c r="D50" s="114" t="str">
        <f>强度记录!A19</f>
        <v xml:space="preserve"> YP-2018-SHY-420-5</v>
      </c>
      <c r="E50" s="114"/>
      <c r="F50" s="114"/>
      <c r="G50" s="114"/>
      <c r="H50" s="114"/>
      <c r="I50" s="114"/>
      <c r="J50" s="114"/>
      <c r="K50" s="114"/>
      <c r="L50" s="114"/>
      <c r="M50" s="108"/>
      <c r="N50" s="108"/>
      <c r="O50" s="108"/>
      <c r="P50" s="108"/>
      <c r="Q50" s="108"/>
      <c r="R50" s="108"/>
      <c r="S50" s="108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2">
        <f>强度记录!L19</f>
        <v>43.733333333333334</v>
      </c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07"/>
      <c r="BH50" s="107"/>
      <c r="BI50" s="107"/>
      <c r="BJ50" s="107"/>
      <c r="BK50" s="107"/>
      <c r="BL50" s="107"/>
      <c r="BM50" s="107"/>
      <c r="BN50" s="107"/>
      <c r="BO50" s="112"/>
      <c r="BP50" s="112"/>
      <c r="BQ50" s="112"/>
      <c r="BR50" s="112"/>
      <c r="BS50" s="112"/>
      <c r="BT50" s="112"/>
      <c r="BU50" s="112"/>
      <c r="BV50" s="112"/>
    </row>
    <row r="51" spans="4:74" s="9" customFormat="1" ht="7.5" customHeight="1" x14ac:dyDescent="0.25">
      <c r="D51" s="114"/>
      <c r="E51" s="114"/>
      <c r="F51" s="114"/>
      <c r="G51" s="114"/>
      <c r="H51" s="114"/>
      <c r="I51" s="114"/>
      <c r="J51" s="114"/>
      <c r="K51" s="114"/>
      <c r="L51" s="114"/>
      <c r="M51" s="108"/>
      <c r="N51" s="108"/>
      <c r="O51" s="108"/>
      <c r="P51" s="108"/>
      <c r="Q51" s="108"/>
      <c r="R51" s="108"/>
      <c r="S51" s="108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07"/>
      <c r="BH51" s="107"/>
      <c r="BI51" s="107"/>
      <c r="BJ51" s="107"/>
      <c r="BK51" s="107"/>
      <c r="BL51" s="107"/>
      <c r="BM51" s="107"/>
      <c r="BN51" s="107"/>
      <c r="BO51" s="112"/>
      <c r="BP51" s="112"/>
      <c r="BQ51" s="112"/>
      <c r="BR51" s="112"/>
      <c r="BS51" s="112"/>
      <c r="BT51" s="112"/>
      <c r="BU51" s="112"/>
      <c r="BV51" s="112"/>
    </row>
    <row r="52" spans="4:74" s="9" customFormat="1" ht="7.5" customHeight="1" x14ac:dyDescent="0.25">
      <c r="D52" s="114"/>
      <c r="E52" s="114"/>
      <c r="F52" s="114"/>
      <c r="G52" s="114"/>
      <c r="H52" s="114"/>
      <c r="I52" s="114"/>
      <c r="J52" s="114"/>
      <c r="K52" s="114"/>
      <c r="L52" s="114"/>
      <c r="M52" s="108"/>
      <c r="N52" s="108"/>
      <c r="O52" s="108"/>
      <c r="P52" s="108"/>
      <c r="Q52" s="108"/>
      <c r="R52" s="108"/>
      <c r="S52" s="108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07"/>
      <c r="BH52" s="107"/>
      <c r="BI52" s="107"/>
      <c r="BJ52" s="107"/>
      <c r="BK52" s="107"/>
      <c r="BL52" s="107"/>
      <c r="BM52" s="107"/>
      <c r="BN52" s="107"/>
      <c r="BO52" s="112"/>
      <c r="BP52" s="112"/>
      <c r="BQ52" s="112"/>
      <c r="BR52" s="112"/>
      <c r="BS52" s="112"/>
      <c r="BT52" s="112"/>
      <c r="BU52" s="112"/>
      <c r="BV52" s="112"/>
    </row>
    <row r="53" spans="4:74" s="9" customFormat="1" ht="7.5" customHeight="1" x14ac:dyDescent="0.25">
      <c r="D53" s="114" t="str">
        <f>强度记录!A20</f>
        <v xml:space="preserve"> YP-2018-SHY-420-6</v>
      </c>
      <c r="E53" s="114"/>
      <c r="F53" s="114"/>
      <c r="G53" s="114"/>
      <c r="H53" s="114"/>
      <c r="I53" s="114"/>
      <c r="J53" s="114"/>
      <c r="K53" s="114"/>
      <c r="L53" s="114"/>
      <c r="M53" s="108"/>
      <c r="N53" s="108"/>
      <c r="O53" s="108"/>
      <c r="P53" s="108"/>
      <c r="Q53" s="108"/>
      <c r="R53" s="108"/>
      <c r="S53" s="108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2">
        <f>强度记录!L20</f>
        <v>44.414222222222222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07"/>
      <c r="BH53" s="107"/>
      <c r="BI53" s="107"/>
      <c r="BJ53" s="107"/>
      <c r="BK53" s="107"/>
      <c r="BL53" s="107"/>
      <c r="BM53" s="107"/>
      <c r="BN53" s="107"/>
      <c r="BO53" s="112"/>
      <c r="BP53" s="112"/>
      <c r="BQ53" s="112"/>
      <c r="BR53" s="112"/>
      <c r="BS53" s="112"/>
      <c r="BT53" s="112"/>
      <c r="BU53" s="112"/>
      <c r="BV53" s="112"/>
    </row>
    <row r="54" spans="4:74" s="9" customFormat="1" ht="7.5" customHeight="1" x14ac:dyDescent="0.25">
      <c r="D54" s="114"/>
      <c r="E54" s="114"/>
      <c r="F54" s="114"/>
      <c r="G54" s="114"/>
      <c r="H54" s="114"/>
      <c r="I54" s="114"/>
      <c r="J54" s="114"/>
      <c r="K54" s="114"/>
      <c r="L54" s="114"/>
      <c r="M54" s="108"/>
      <c r="N54" s="108"/>
      <c r="O54" s="108"/>
      <c r="P54" s="108"/>
      <c r="Q54" s="108"/>
      <c r="R54" s="108"/>
      <c r="S54" s="108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07"/>
      <c r="BH54" s="107"/>
      <c r="BI54" s="107"/>
      <c r="BJ54" s="107"/>
      <c r="BK54" s="107"/>
      <c r="BL54" s="107"/>
      <c r="BM54" s="107"/>
      <c r="BN54" s="107"/>
      <c r="BO54" s="112"/>
      <c r="BP54" s="112"/>
      <c r="BQ54" s="112"/>
      <c r="BR54" s="112"/>
      <c r="BS54" s="112"/>
      <c r="BT54" s="112"/>
      <c r="BU54" s="112"/>
      <c r="BV54" s="112"/>
    </row>
    <row r="55" spans="4:74" s="9" customFormat="1" ht="7.5" customHeight="1" x14ac:dyDescent="0.25">
      <c r="D55" s="114"/>
      <c r="E55" s="114"/>
      <c r="F55" s="114"/>
      <c r="G55" s="114"/>
      <c r="H55" s="114"/>
      <c r="I55" s="114"/>
      <c r="J55" s="114"/>
      <c r="K55" s="114"/>
      <c r="L55" s="114"/>
      <c r="M55" s="108"/>
      <c r="N55" s="108"/>
      <c r="O55" s="108"/>
      <c r="P55" s="108"/>
      <c r="Q55" s="108"/>
      <c r="R55" s="108"/>
      <c r="S55" s="108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07"/>
      <c r="BH55" s="107"/>
      <c r="BI55" s="107"/>
      <c r="BJ55" s="107"/>
      <c r="BK55" s="107"/>
      <c r="BL55" s="107"/>
      <c r="BM55" s="107"/>
      <c r="BN55" s="107"/>
      <c r="BO55" s="112"/>
      <c r="BP55" s="112"/>
      <c r="BQ55" s="112"/>
      <c r="BR55" s="112"/>
      <c r="BS55" s="112"/>
      <c r="BT55" s="112"/>
      <c r="BU55" s="112"/>
      <c r="BV55" s="112"/>
    </row>
    <row r="56" spans="4:74" s="9" customFormat="1" ht="7.5" customHeight="1" x14ac:dyDescent="0.25">
      <c r="D56" s="107" t="s">
        <v>6</v>
      </c>
      <c r="E56" s="107"/>
      <c r="F56" s="107"/>
      <c r="G56" s="107"/>
      <c r="H56" s="107"/>
      <c r="I56" s="107"/>
      <c r="J56" s="107"/>
      <c r="K56" s="107"/>
      <c r="L56" s="107"/>
      <c r="M56" s="107" t="s">
        <v>6</v>
      </c>
      <c r="N56" s="107"/>
      <c r="O56" s="107"/>
      <c r="P56" s="107"/>
      <c r="Q56" s="107"/>
      <c r="R56" s="107"/>
      <c r="S56" s="107"/>
      <c r="T56" s="107" t="s">
        <v>6</v>
      </c>
      <c r="U56" s="107"/>
      <c r="V56" s="107"/>
      <c r="W56" s="107"/>
      <c r="X56" s="107"/>
      <c r="Y56" s="107"/>
      <c r="Z56" s="107" t="s">
        <v>6</v>
      </c>
      <c r="AA56" s="107"/>
      <c r="AB56" s="107"/>
      <c r="AC56" s="107"/>
      <c r="AD56" s="107"/>
      <c r="AE56" s="107"/>
      <c r="AF56" s="107"/>
      <c r="AG56" s="107"/>
      <c r="AH56" s="111" t="s">
        <v>6</v>
      </c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07" t="s">
        <v>6</v>
      </c>
      <c r="AT56" s="107"/>
      <c r="AU56" s="107"/>
      <c r="AV56" s="107"/>
      <c r="AW56" s="107"/>
      <c r="AX56" s="107"/>
      <c r="AY56" s="107"/>
      <c r="AZ56" s="107"/>
      <c r="BA56" s="107" t="s">
        <v>6</v>
      </c>
      <c r="BB56" s="107"/>
      <c r="BC56" s="107"/>
      <c r="BD56" s="107"/>
      <c r="BE56" s="107"/>
      <c r="BF56" s="107"/>
      <c r="BG56" s="107" t="s">
        <v>6</v>
      </c>
      <c r="BH56" s="107"/>
      <c r="BI56" s="107"/>
      <c r="BJ56" s="107"/>
      <c r="BK56" s="107"/>
      <c r="BL56" s="107"/>
      <c r="BM56" s="107"/>
      <c r="BN56" s="107"/>
      <c r="BO56" s="107" t="s">
        <v>6</v>
      </c>
      <c r="BP56" s="107"/>
      <c r="BQ56" s="107"/>
      <c r="BR56" s="107"/>
      <c r="BS56" s="107"/>
      <c r="BT56" s="107"/>
      <c r="BU56" s="107"/>
      <c r="BV56" s="107"/>
    </row>
    <row r="57" spans="4:74" s="9" customFormat="1" ht="7.5" customHeight="1" x14ac:dyDescent="0.25"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</row>
    <row r="58" spans="4:74" s="9" customFormat="1" ht="7.5" customHeight="1" x14ac:dyDescent="0.25"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</row>
    <row r="59" spans="4:74" s="9" customFormat="1" ht="7.5" customHeight="1" x14ac:dyDescent="0.25">
      <c r="D59" s="107" t="s">
        <v>6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07" t="s">
        <v>6</v>
      </c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</row>
    <row r="60" spans="4:74" s="9" customFormat="1" ht="7.5" customHeight="1" x14ac:dyDescent="0.25"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</row>
    <row r="61" spans="4:74" s="9" customFormat="1" ht="7.5" customHeight="1" x14ac:dyDescent="0.25"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</row>
    <row r="62" spans="4:74" s="9" customFormat="1" ht="7.5" customHeight="1" x14ac:dyDescent="0.25">
      <c r="D62" s="107" t="s">
        <v>6</v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07" t="s">
        <v>6</v>
      </c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</row>
    <row r="63" spans="4:74" s="9" customFormat="1" ht="7.5" customHeight="1" x14ac:dyDescent="0.25"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</row>
    <row r="64" spans="4:74" s="9" customFormat="1" ht="7.5" customHeight="1" x14ac:dyDescent="0.25"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</row>
    <row r="65" spans="4:74" s="9" customFormat="1" ht="7.5" customHeight="1" x14ac:dyDescent="0.25">
      <c r="D65" s="107" t="s">
        <v>6</v>
      </c>
      <c r="E65" s="107"/>
      <c r="F65" s="107"/>
      <c r="G65" s="107"/>
      <c r="H65" s="107"/>
      <c r="I65" s="107"/>
      <c r="J65" s="107"/>
      <c r="K65" s="107"/>
      <c r="L65" s="107"/>
      <c r="M65" s="107" t="s">
        <v>6</v>
      </c>
      <c r="N65" s="107"/>
      <c r="O65" s="107"/>
      <c r="P65" s="107"/>
      <c r="Q65" s="107"/>
      <c r="R65" s="107"/>
      <c r="S65" s="107"/>
      <c r="T65" s="107" t="s">
        <v>6</v>
      </c>
      <c r="U65" s="107"/>
      <c r="V65" s="107"/>
      <c r="W65" s="107"/>
      <c r="X65" s="107"/>
      <c r="Y65" s="107"/>
      <c r="Z65" s="107" t="s">
        <v>6</v>
      </c>
      <c r="AA65" s="107"/>
      <c r="AB65" s="107"/>
      <c r="AC65" s="107"/>
      <c r="AD65" s="107"/>
      <c r="AE65" s="107"/>
      <c r="AF65" s="107"/>
      <c r="AG65" s="107"/>
      <c r="AH65" s="111" t="s">
        <v>6</v>
      </c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07" t="s">
        <v>6</v>
      </c>
      <c r="AT65" s="107"/>
      <c r="AU65" s="107"/>
      <c r="AV65" s="107"/>
      <c r="AW65" s="107"/>
      <c r="AX65" s="107"/>
      <c r="AY65" s="107"/>
      <c r="AZ65" s="107"/>
      <c r="BA65" s="107" t="s">
        <v>6</v>
      </c>
      <c r="BB65" s="107"/>
      <c r="BC65" s="107"/>
      <c r="BD65" s="107"/>
      <c r="BE65" s="107"/>
      <c r="BF65" s="107"/>
      <c r="BG65" s="107" t="s">
        <v>6</v>
      </c>
      <c r="BH65" s="107"/>
      <c r="BI65" s="107"/>
      <c r="BJ65" s="107"/>
      <c r="BK65" s="107"/>
      <c r="BL65" s="107"/>
      <c r="BM65" s="107"/>
      <c r="BN65" s="107"/>
      <c r="BO65" s="107" t="s">
        <v>6</v>
      </c>
      <c r="BP65" s="107"/>
      <c r="BQ65" s="107"/>
      <c r="BR65" s="107"/>
      <c r="BS65" s="107"/>
      <c r="BT65" s="107"/>
      <c r="BU65" s="107"/>
      <c r="BV65" s="107"/>
    </row>
    <row r="66" spans="4:74" s="9" customFormat="1" ht="7.5" customHeight="1" x14ac:dyDescent="0.25"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</row>
    <row r="67" spans="4:74" s="9" customFormat="1" ht="7.5" customHeight="1" x14ac:dyDescent="0.25"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</row>
    <row r="68" spans="4:74" s="9" customFormat="1" ht="7.5" customHeight="1" x14ac:dyDescent="0.25">
      <c r="D68" s="107" t="s">
        <v>6</v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07" t="s">
        <v>6</v>
      </c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</row>
    <row r="69" spans="4:74" s="9" customFormat="1" ht="7.5" customHeight="1" x14ac:dyDescent="0.25"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</row>
    <row r="70" spans="4:74" s="9" customFormat="1" ht="7.5" customHeight="1" x14ac:dyDescent="0.25"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</row>
    <row r="71" spans="4:74" s="9" customFormat="1" ht="7.5" customHeight="1" x14ac:dyDescent="0.25">
      <c r="D71" s="107" t="s">
        <v>6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07" t="s">
        <v>6</v>
      </c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</row>
    <row r="72" spans="4:74" s="9" customFormat="1" ht="7.5" customHeight="1" x14ac:dyDescent="0.25"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</row>
    <row r="73" spans="4:74" s="9" customFormat="1" ht="7.5" customHeight="1" x14ac:dyDescent="0.25"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</row>
    <row r="74" spans="4:74" s="9" customFormat="1" ht="7" customHeight="1" x14ac:dyDescent="0.25">
      <c r="D74" s="104" t="s">
        <v>76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15" t="s">
        <v>77</v>
      </c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</row>
    <row r="75" spans="4:74" s="9" customFormat="1" ht="7" customHeight="1" x14ac:dyDescent="0.25"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</row>
    <row r="76" spans="4:74" s="9" customFormat="1" ht="7" customHeight="1" x14ac:dyDescent="0.25"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</row>
    <row r="77" spans="4:74" s="9" customFormat="1" ht="7" customHeight="1" x14ac:dyDescent="0.25"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</row>
    <row r="78" spans="4:74" s="9" customFormat="1" ht="7" customHeight="1" x14ac:dyDescent="0.25"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</row>
    <row r="79" spans="4:74" s="9" customFormat="1" ht="7" customHeight="1" x14ac:dyDescent="0.25"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</row>
    <row r="80" spans="4:74" s="9" customFormat="1" ht="7" customHeight="1" x14ac:dyDescent="0.25"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</row>
    <row r="81" spans="4:74" s="9" customFormat="1" ht="7" customHeight="1" x14ac:dyDescent="0.25"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</row>
    <row r="82" spans="4:74" s="9" customFormat="1" ht="7" customHeight="1" x14ac:dyDescent="0.25">
      <c r="D82" s="104" t="s">
        <v>78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7" t="s">
        <v>6</v>
      </c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</row>
    <row r="83" spans="4:74" s="9" customFormat="1" ht="7" customHeight="1" x14ac:dyDescent="0.25"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</row>
    <row r="84" spans="4:74" s="9" customFormat="1" ht="7" customHeight="1" x14ac:dyDescent="0.25"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</row>
    <row r="85" spans="4:74" s="9" customFormat="1" ht="7" customHeight="1" x14ac:dyDescent="0.25"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</row>
    <row r="86" spans="4:74" s="9" customFormat="1" ht="7" customHeight="1" x14ac:dyDescent="0.25"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</row>
    <row r="87" spans="4:74" s="9" customFormat="1" ht="7" customHeight="1" x14ac:dyDescent="0.25"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</row>
    <row r="88" spans="4:74" s="9" customFormat="1" ht="7" customHeight="1" x14ac:dyDescent="0.25"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</row>
    <row r="89" spans="4:74" s="9" customFormat="1" ht="7" customHeight="1" x14ac:dyDescent="0.25">
      <c r="D89" s="104" t="s">
        <v>79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15" t="s">
        <v>80</v>
      </c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</row>
    <row r="90" spans="4:74" s="9" customFormat="1" ht="7" customHeight="1" x14ac:dyDescent="0.25"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</row>
    <row r="91" spans="4:74" s="9" customFormat="1" ht="7" customHeight="1" x14ac:dyDescent="0.25"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</row>
    <row r="92" spans="4:74" s="9" customFormat="1" ht="7" customHeight="1" x14ac:dyDescent="0.25"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</row>
    <row r="93" spans="4:74" s="9" customFormat="1" ht="7" customHeight="1" x14ac:dyDescent="0.25"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</row>
    <row r="94" spans="4:74" s="9" customFormat="1" ht="7" customHeight="1" x14ac:dyDescent="0.25"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</row>
    <row r="95" spans="4:74" s="9" customFormat="1" ht="7" customHeight="1" x14ac:dyDescent="0.25"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</row>
    <row r="96" spans="4:74" s="9" customFormat="1" ht="7" customHeight="1" x14ac:dyDescent="0.25"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81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82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83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84</v>
      </c>
      <c r="AQ98" s="95"/>
      <c r="AR98" s="95"/>
      <c r="AS98" s="95"/>
      <c r="AT98" s="95"/>
      <c r="AU98" s="95"/>
      <c r="AV98" s="95"/>
      <c r="AW98" s="95"/>
      <c r="AX98" s="95"/>
      <c r="AY98" s="95" t="s">
        <v>85</v>
      </c>
      <c r="AZ98" s="95"/>
      <c r="BA98" s="95"/>
      <c r="BB98" s="95"/>
      <c r="BC98" s="95"/>
      <c r="BD98" s="95"/>
      <c r="BE98" s="95" t="s">
        <v>86</v>
      </c>
      <c r="BF98" s="95"/>
      <c r="BG98" s="95"/>
      <c r="BH98" s="95"/>
      <c r="BI98" s="95"/>
      <c r="BJ98" s="95"/>
      <c r="BK98" s="95" t="s">
        <v>87</v>
      </c>
      <c r="BL98" s="95"/>
      <c r="BM98" s="95"/>
      <c r="BN98" s="15"/>
      <c r="BO98" s="95" t="s">
        <v>88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89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90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 t="s">
        <v>91</v>
      </c>
      <c r="AX7" s="122"/>
      <c r="AY7" s="122"/>
      <c r="AZ7" s="122"/>
      <c r="BA7" s="122"/>
      <c r="BB7" s="122"/>
      <c r="BC7" s="122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23" t="s">
        <v>62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92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69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93</v>
      </c>
      <c r="E35" s="157"/>
      <c r="F35" s="157"/>
      <c r="G35" s="157"/>
      <c r="H35" s="157"/>
      <c r="I35" s="157"/>
      <c r="J35" s="157"/>
      <c r="K35" s="157"/>
      <c r="L35" s="157"/>
      <c r="M35" s="158" t="s">
        <v>70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71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72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3"/>
      <c r="E37" s="154"/>
      <c r="F37" s="154"/>
      <c r="G37" s="154"/>
      <c r="H37" s="154"/>
      <c r="I37" s="154"/>
      <c r="J37" s="154"/>
      <c r="K37" s="154"/>
      <c r="L37" s="154"/>
      <c r="M37" s="162"/>
      <c r="N37" s="154"/>
      <c r="O37" s="154"/>
      <c r="P37" s="154"/>
      <c r="Q37" s="154"/>
      <c r="R37" s="154"/>
      <c r="S37" s="163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63"/>
      <c r="BG37" s="104"/>
      <c r="BH37" s="104"/>
      <c r="BI37" s="104"/>
      <c r="BJ37" s="104"/>
      <c r="BK37" s="104"/>
      <c r="BL37" s="104"/>
      <c r="BM37" s="104"/>
      <c r="BN37" s="104"/>
      <c r="BO37" s="162"/>
      <c r="BP37" s="154"/>
      <c r="BQ37" s="154"/>
      <c r="BR37" s="154"/>
      <c r="BS37" s="154"/>
      <c r="BT37" s="154"/>
      <c r="BU37" s="154"/>
      <c r="BV37" s="155"/>
    </row>
    <row r="38" spans="4:74" s="9" customFormat="1" ht="7.4" customHeight="1" x14ac:dyDescent="0.25">
      <c r="D38" s="156"/>
      <c r="E38" s="157"/>
      <c r="F38" s="157"/>
      <c r="G38" s="157"/>
      <c r="H38" s="157"/>
      <c r="I38" s="157"/>
      <c r="J38" s="157"/>
      <c r="K38" s="157"/>
      <c r="L38" s="157"/>
      <c r="M38" s="158"/>
      <c r="N38" s="157"/>
      <c r="O38" s="157"/>
      <c r="P38" s="157"/>
      <c r="Q38" s="157"/>
      <c r="R38" s="157"/>
      <c r="S38" s="159"/>
      <c r="T38" s="158"/>
      <c r="U38" s="157"/>
      <c r="V38" s="157"/>
      <c r="W38" s="157"/>
      <c r="X38" s="157"/>
      <c r="Y38" s="159"/>
      <c r="Z38" s="158"/>
      <c r="AA38" s="157"/>
      <c r="AB38" s="157"/>
      <c r="AC38" s="157"/>
      <c r="AD38" s="157"/>
      <c r="AE38" s="157"/>
      <c r="AF38" s="157"/>
      <c r="AG38" s="159"/>
      <c r="AH38" s="165"/>
      <c r="AI38" s="166"/>
      <c r="AJ38" s="166"/>
      <c r="AK38" s="166"/>
      <c r="AL38" s="166"/>
      <c r="AM38" s="166"/>
      <c r="AN38" s="166"/>
      <c r="AO38" s="166"/>
      <c r="AP38" s="166"/>
      <c r="AQ38" s="166"/>
      <c r="AR38" s="167"/>
      <c r="AS38" s="104"/>
      <c r="AT38" s="104"/>
      <c r="AU38" s="104"/>
      <c r="AV38" s="104"/>
      <c r="AW38" s="104"/>
      <c r="AX38" s="104"/>
      <c r="AY38" s="104"/>
      <c r="AZ38" s="104"/>
      <c r="BA38" s="158"/>
      <c r="BB38" s="157"/>
      <c r="BC38" s="157"/>
      <c r="BD38" s="157"/>
      <c r="BE38" s="157"/>
      <c r="BF38" s="159"/>
      <c r="BG38" s="158"/>
      <c r="BH38" s="157"/>
      <c r="BI38" s="157"/>
      <c r="BJ38" s="157"/>
      <c r="BK38" s="157"/>
      <c r="BL38" s="157"/>
      <c r="BM38" s="157"/>
      <c r="BN38" s="159"/>
      <c r="BO38" s="158"/>
      <c r="BP38" s="157"/>
      <c r="BQ38" s="157"/>
      <c r="BR38" s="157"/>
      <c r="BS38" s="157"/>
      <c r="BT38" s="157"/>
      <c r="BU38" s="157"/>
      <c r="BV38" s="164"/>
    </row>
    <row r="39" spans="4:74" s="9" customFormat="1" ht="7.4" customHeight="1" x14ac:dyDescent="0.25">
      <c r="D39" s="151"/>
      <c r="E39" s="95"/>
      <c r="F39" s="95"/>
      <c r="G39" s="95"/>
      <c r="H39" s="95"/>
      <c r="I39" s="95"/>
      <c r="J39" s="95"/>
      <c r="K39" s="95"/>
      <c r="L39" s="95"/>
      <c r="M39" s="160"/>
      <c r="N39" s="95"/>
      <c r="O39" s="95"/>
      <c r="P39" s="95"/>
      <c r="Q39" s="95"/>
      <c r="R39" s="95"/>
      <c r="S39" s="161"/>
      <c r="T39" s="160"/>
      <c r="U39" s="95"/>
      <c r="V39" s="95"/>
      <c r="W39" s="95"/>
      <c r="X39" s="95"/>
      <c r="Y39" s="161"/>
      <c r="Z39" s="160"/>
      <c r="AA39" s="95"/>
      <c r="AB39" s="95"/>
      <c r="AC39" s="95"/>
      <c r="AD39" s="95"/>
      <c r="AE39" s="95"/>
      <c r="AF39" s="95"/>
      <c r="AG39" s="161"/>
      <c r="AH39" s="168"/>
      <c r="AI39" s="169"/>
      <c r="AJ39" s="169"/>
      <c r="AK39" s="169"/>
      <c r="AL39" s="169"/>
      <c r="AM39" s="169"/>
      <c r="AN39" s="169"/>
      <c r="AO39" s="169"/>
      <c r="AP39" s="169"/>
      <c r="AQ39" s="169"/>
      <c r="AR39" s="170"/>
      <c r="AS39" s="104"/>
      <c r="AT39" s="104"/>
      <c r="AU39" s="104"/>
      <c r="AV39" s="104"/>
      <c r="AW39" s="104"/>
      <c r="AX39" s="104"/>
      <c r="AY39" s="104"/>
      <c r="AZ39" s="104"/>
      <c r="BA39" s="160"/>
      <c r="BB39" s="95"/>
      <c r="BC39" s="95"/>
      <c r="BD39" s="95"/>
      <c r="BE39" s="95"/>
      <c r="BF39" s="161"/>
      <c r="BG39" s="160"/>
      <c r="BH39" s="95"/>
      <c r="BI39" s="95"/>
      <c r="BJ39" s="95"/>
      <c r="BK39" s="95"/>
      <c r="BL39" s="95"/>
      <c r="BM39" s="95"/>
      <c r="BN39" s="161"/>
      <c r="BO39" s="160"/>
      <c r="BP39" s="95"/>
      <c r="BQ39" s="95"/>
      <c r="BR39" s="95"/>
      <c r="BS39" s="95"/>
      <c r="BT39" s="95"/>
      <c r="BU39" s="95"/>
      <c r="BV39" s="152"/>
    </row>
    <row r="40" spans="4:74" s="9" customFormat="1" ht="7.4" customHeight="1" x14ac:dyDescent="0.25">
      <c r="D40" s="153"/>
      <c r="E40" s="154"/>
      <c r="F40" s="154"/>
      <c r="G40" s="154"/>
      <c r="H40" s="154"/>
      <c r="I40" s="154"/>
      <c r="J40" s="154"/>
      <c r="K40" s="154"/>
      <c r="L40" s="154"/>
      <c r="M40" s="160"/>
      <c r="N40" s="95"/>
      <c r="O40" s="95"/>
      <c r="P40" s="95"/>
      <c r="Q40" s="95"/>
      <c r="R40" s="95"/>
      <c r="S40" s="161"/>
      <c r="T40" s="160"/>
      <c r="U40" s="95"/>
      <c r="V40" s="95"/>
      <c r="W40" s="95"/>
      <c r="X40" s="95"/>
      <c r="Y40" s="161"/>
      <c r="Z40" s="160"/>
      <c r="AA40" s="95"/>
      <c r="AB40" s="95"/>
      <c r="AC40" s="95"/>
      <c r="AD40" s="95"/>
      <c r="AE40" s="95"/>
      <c r="AF40" s="95"/>
      <c r="AG40" s="161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  <c r="AS40" s="104"/>
      <c r="AT40" s="104"/>
      <c r="AU40" s="104"/>
      <c r="AV40" s="104"/>
      <c r="AW40" s="104"/>
      <c r="AX40" s="104"/>
      <c r="AY40" s="104"/>
      <c r="AZ40" s="104"/>
      <c r="BA40" s="160"/>
      <c r="BB40" s="95"/>
      <c r="BC40" s="95"/>
      <c r="BD40" s="95"/>
      <c r="BE40" s="95"/>
      <c r="BF40" s="161"/>
      <c r="BG40" s="160"/>
      <c r="BH40" s="95"/>
      <c r="BI40" s="95"/>
      <c r="BJ40" s="95"/>
      <c r="BK40" s="95"/>
      <c r="BL40" s="95"/>
      <c r="BM40" s="95"/>
      <c r="BN40" s="161"/>
      <c r="BO40" s="160"/>
      <c r="BP40" s="95"/>
      <c r="BQ40" s="95"/>
      <c r="BR40" s="95"/>
      <c r="BS40" s="95"/>
      <c r="BT40" s="95"/>
      <c r="BU40" s="95"/>
      <c r="BV40" s="152"/>
    </row>
    <row r="41" spans="4:74" s="9" customFormat="1" ht="7.4" customHeight="1" x14ac:dyDescent="0.25">
      <c r="D41" s="156"/>
      <c r="E41" s="157"/>
      <c r="F41" s="157"/>
      <c r="G41" s="157"/>
      <c r="H41" s="157"/>
      <c r="I41" s="157"/>
      <c r="J41" s="157"/>
      <c r="K41" s="157"/>
      <c r="L41" s="157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04"/>
      <c r="AT41" s="104"/>
      <c r="AU41" s="104"/>
      <c r="AV41" s="104"/>
      <c r="AW41" s="104"/>
      <c r="AX41" s="104"/>
      <c r="AY41" s="104"/>
      <c r="AZ41" s="104"/>
      <c r="BA41" s="160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.4" customHeight="1" x14ac:dyDescent="0.25">
      <c r="D42" s="151"/>
      <c r="E42" s="95"/>
      <c r="F42" s="95"/>
      <c r="G42" s="95"/>
      <c r="H42" s="95"/>
      <c r="I42" s="95"/>
      <c r="J42" s="95"/>
      <c r="K42" s="95"/>
      <c r="L42" s="95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04"/>
      <c r="AT42" s="104"/>
      <c r="AU42" s="104"/>
      <c r="AV42" s="104"/>
      <c r="AW42" s="104"/>
      <c r="AX42" s="104"/>
      <c r="AY42" s="104"/>
      <c r="AZ42" s="104"/>
      <c r="BA42" s="160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.4" customHeight="1" x14ac:dyDescent="0.25">
      <c r="D43" s="153"/>
      <c r="E43" s="154"/>
      <c r="F43" s="154"/>
      <c r="G43" s="154"/>
      <c r="H43" s="154"/>
      <c r="I43" s="154"/>
      <c r="J43" s="154"/>
      <c r="K43" s="154"/>
      <c r="L43" s="154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04"/>
      <c r="AT43" s="104"/>
      <c r="AU43" s="104"/>
      <c r="AV43" s="104"/>
      <c r="AW43" s="104"/>
      <c r="AX43" s="104"/>
      <c r="AY43" s="104"/>
      <c r="AZ43" s="104"/>
      <c r="BA43" s="160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.4" customHeight="1" x14ac:dyDescent="0.25">
      <c r="D44" s="156"/>
      <c r="E44" s="157"/>
      <c r="F44" s="157"/>
      <c r="G44" s="157"/>
      <c r="H44" s="157"/>
      <c r="I44" s="157"/>
      <c r="J44" s="157"/>
      <c r="K44" s="157"/>
      <c r="L44" s="157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04"/>
      <c r="AT44" s="104"/>
      <c r="AU44" s="104"/>
      <c r="AV44" s="104"/>
      <c r="AW44" s="104"/>
      <c r="AX44" s="104"/>
      <c r="AY44" s="104"/>
      <c r="AZ44" s="104"/>
      <c r="BA44" s="160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.4" customHeight="1" x14ac:dyDescent="0.25">
      <c r="D45" s="151"/>
      <c r="E45" s="95"/>
      <c r="F45" s="95"/>
      <c r="G45" s="95"/>
      <c r="H45" s="95"/>
      <c r="I45" s="95"/>
      <c r="J45" s="95"/>
      <c r="K45" s="95"/>
      <c r="L45" s="95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04"/>
      <c r="AT45" s="104"/>
      <c r="AU45" s="104"/>
      <c r="AV45" s="104"/>
      <c r="AW45" s="104"/>
      <c r="AX45" s="104"/>
      <c r="AY45" s="104"/>
      <c r="AZ45" s="104"/>
      <c r="BA45" s="160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.4" customHeight="1" x14ac:dyDescent="0.25">
      <c r="D46" s="153"/>
      <c r="E46" s="154"/>
      <c r="F46" s="154"/>
      <c r="G46" s="154"/>
      <c r="H46" s="154"/>
      <c r="I46" s="154"/>
      <c r="J46" s="154"/>
      <c r="K46" s="154"/>
      <c r="L46" s="154"/>
      <c r="M46" s="162"/>
      <c r="N46" s="154"/>
      <c r="O46" s="154"/>
      <c r="P46" s="154"/>
      <c r="Q46" s="154"/>
      <c r="R46" s="154"/>
      <c r="S46" s="163"/>
      <c r="T46" s="162"/>
      <c r="U46" s="154"/>
      <c r="V46" s="154"/>
      <c r="W46" s="154"/>
      <c r="X46" s="154"/>
      <c r="Y46" s="163"/>
      <c r="Z46" s="162"/>
      <c r="AA46" s="154"/>
      <c r="AB46" s="154"/>
      <c r="AC46" s="154"/>
      <c r="AD46" s="154"/>
      <c r="AE46" s="154"/>
      <c r="AF46" s="154"/>
      <c r="AG46" s="163"/>
      <c r="AH46" s="171"/>
      <c r="AI46" s="172"/>
      <c r="AJ46" s="172"/>
      <c r="AK46" s="172"/>
      <c r="AL46" s="172"/>
      <c r="AM46" s="172"/>
      <c r="AN46" s="172"/>
      <c r="AO46" s="172"/>
      <c r="AP46" s="172"/>
      <c r="AQ46" s="172"/>
      <c r="AR46" s="173"/>
      <c r="AS46" s="104"/>
      <c r="AT46" s="104"/>
      <c r="AU46" s="104"/>
      <c r="AV46" s="104"/>
      <c r="AW46" s="104"/>
      <c r="AX46" s="104"/>
      <c r="AY46" s="104"/>
      <c r="AZ46" s="104"/>
      <c r="BA46" s="162"/>
      <c r="BB46" s="154"/>
      <c r="BC46" s="154"/>
      <c r="BD46" s="154"/>
      <c r="BE46" s="154"/>
      <c r="BF46" s="163"/>
      <c r="BG46" s="162"/>
      <c r="BH46" s="154"/>
      <c r="BI46" s="154"/>
      <c r="BJ46" s="154"/>
      <c r="BK46" s="154"/>
      <c r="BL46" s="154"/>
      <c r="BM46" s="154"/>
      <c r="BN46" s="163"/>
      <c r="BO46" s="162"/>
      <c r="BP46" s="154"/>
      <c r="BQ46" s="154"/>
      <c r="BR46" s="154"/>
      <c r="BS46" s="154"/>
      <c r="BT46" s="154"/>
      <c r="BU46" s="154"/>
      <c r="BV46" s="155"/>
    </row>
    <row r="47" spans="4:74" s="9" customFormat="1" ht="7.4" customHeight="1" x14ac:dyDescent="0.25">
      <c r="D47" s="156"/>
      <c r="E47" s="157"/>
      <c r="F47" s="157"/>
      <c r="G47" s="157"/>
      <c r="H47" s="157"/>
      <c r="I47" s="157"/>
      <c r="J47" s="157"/>
      <c r="K47" s="157"/>
      <c r="L47" s="157"/>
      <c r="M47" s="158"/>
      <c r="N47" s="157"/>
      <c r="O47" s="157"/>
      <c r="P47" s="157"/>
      <c r="Q47" s="157"/>
      <c r="R47" s="157"/>
      <c r="S47" s="159"/>
      <c r="T47" s="158"/>
      <c r="U47" s="157"/>
      <c r="V47" s="157"/>
      <c r="W47" s="157"/>
      <c r="X47" s="157"/>
      <c r="Y47" s="159"/>
      <c r="Z47" s="158"/>
      <c r="AA47" s="157"/>
      <c r="AB47" s="157"/>
      <c r="AC47" s="157"/>
      <c r="AD47" s="157"/>
      <c r="AE47" s="157"/>
      <c r="AF47" s="157"/>
      <c r="AG47" s="159"/>
      <c r="AH47" s="165"/>
      <c r="AI47" s="166"/>
      <c r="AJ47" s="166"/>
      <c r="AK47" s="166"/>
      <c r="AL47" s="166"/>
      <c r="AM47" s="166"/>
      <c r="AN47" s="166"/>
      <c r="AO47" s="166"/>
      <c r="AP47" s="166"/>
      <c r="AQ47" s="166"/>
      <c r="AR47" s="167"/>
      <c r="AS47" s="104"/>
      <c r="AT47" s="104"/>
      <c r="AU47" s="104"/>
      <c r="AV47" s="104"/>
      <c r="AW47" s="104"/>
      <c r="AX47" s="104"/>
      <c r="AY47" s="104"/>
      <c r="AZ47" s="104"/>
      <c r="BA47" s="158"/>
      <c r="BB47" s="157"/>
      <c r="BC47" s="157"/>
      <c r="BD47" s="157"/>
      <c r="BE47" s="157"/>
      <c r="BF47" s="159"/>
      <c r="BG47" s="158"/>
      <c r="BH47" s="157"/>
      <c r="BI47" s="157"/>
      <c r="BJ47" s="157"/>
      <c r="BK47" s="157"/>
      <c r="BL47" s="157"/>
      <c r="BM47" s="157"/>
      <c r="BN47" s="159"/>
      <c r="BO47" s="158"/>
      <c r="BP47" s="157"/>
      <c r="BQ47" s="157"/>
      <c r="BR47" s="157"/>
      <c r="BS47" s="157"/>
      <c r="BT47" s="157"/>
      <c r="BU47" s="157"/>
      <c r="BV47" s="164"/>
    </row>
    <row r="48" spans="4:74" s="9" customFormat="1" ht="7.4" customHeight="1" x14ac:dyDescent="0.25">
      <c r="D48" s="151"/>
      <c r="E48" s="95"/>
      <c r="F48" s="95"/>
      <c r="G48" s="95"/>
      <c r="H48" s="95"/>
      <c r="I48" s="95"/>
      <c r="J48" s="95"/>
      <c r="K48" s="95"/>
      <c r="L48" s="95"/>
      <c r="M48" s="160"/>
      <c r="N48" s="95"/>
      <c r="O48" s="95"/>
      <c r="P48" s="95"/>
      <c r="Q48" s="95"/>
      <c r="R48" s="95"/>
      <c r="S48" s="161"/>
      <c r="T48" s="160"/>
      <c r="U48" s="95"/>
      <c r="V48" s="95"/>
      <c r="W48" s="95"/>
      <c r="X48" s="95"/>
      <c r="Y48" s="161"/>
      <c r="Z48" s="160"/>
      <c r="AA48" s="95"/>
      <c r="AB48" s="95"/>
      <c r="AC48" s="95"/>
      <c r="AD48" s="95"/>
      <c r="AE48" s="95"/>
      <c r="AF48" s="95"/>
      <c r="AG48" s="161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0"/>
      <c r="AS48" s="104"/>
      <c r="AT48" s="104"/>
      <c r="AU48" s="104"/>
      <c r="AV48" s="104"/>
      <c r="AW48" s="104"/>
      <c r="AX48" s="104"/>
      <c r="AY48" s="104"/>
      <c r="AZ48" s="104"/>
      <c r="BA48" s="160"/>
      <c r="BB48" s="95"/>
      <c r="BC48" s="95"/>
      <c r="BD48" s="95"/>
      <c r="BE48" s="95"/>
      <c r="BF48" s="161"/>
      <c r="BG48" s="160"/>
      <c r="BH48" s="95"/>
      <c r="BI48" s="95"/>
      <c r="BJ48" s="95"/>
      <c r="BK48" s="95"/>
      <c r="BL48" s="95"/>
      <c r="BM48" s="95"/>
      <c r="BN48" s="161"/>
      <c r="BO48" s="160"/>
      <c r="BP48" s="95"/>
      <c r="BQ48" s="95"/>
      <c r="BR48" s="95"/>
      <c r="BS48" s="95"/>
      <c r="BT48" s="95"/>
      <c r="BU48" s="95"/>
      <c r="BV48" s="152"/>
    </row>
    <row r="49" spans="4:74" s="9" customFormat="1" ht="7.4" customHeight="1" x14ac:dyDescent="0.25">
      <c r="D49" s="153"/>
      <c r="E49" s="154"/>
      <c r="F49" s="154"/>
      <c r="G49" s="154"/>
      <c r="H49" s="154"/>
      <c r="I49" s="154"/>
      <c r="J49" s="154"/>
      <c r="K49" s="154"/>
      <c r="L49" s="154"/>
      <c r="M49" s="160"/>
      <c r="N49" s="95"/>
      <c r="O49" s="95"/>
      <c r="P49" s="95"/>
      <c r="Q49" s="95"/>
      <c r="R49" s="95"/>
      <c r="S49" s="161"/>
      <c r="T49" s="160"/>
      <c r="U49" s="95"/>
      <c r="V49" s="95"/>
      <c r="W49" s="95"/>
      <c r="X49" s="95"/>
      <c r="Y49" s="161"/>
      <c r="Z49" s="160"/>
      <c r="AA49" s="95"/>
      <c r="AB49" s="95"/>
      <c r="AC49" s="95"/>
      <c r="AD49" s="95"/>
      <c r="AE49" s="95"/>
      <c r="AF49" s="95"/>
      <c r="AG49" s="161"/>
      <c r="AH49" s="168"/>
      <c r="AI49" s="169"/>
      <c r="AJ49" s="169"/>
      <c r="AK49" s="169"/>
      <c r="AL49" s="169"/>
      <c r="AM49" s="169"/>
      <c r="AN49" s="169"/>
      <c r="AO49" s="169"/>
      <c r="AP49" s="169"/>
      <c r="AQ49" s="169"/>
      <c r="AR49" s="170"/>
      <c r="AS49" s="104"/>
      <c r="AT49" s="104"/>
      <c r="AU49" s="104"/>
      <c r="AV49" s="104"/>
      <c r="AW49" s="104"/>
      <c r="AX49" s="104"/>
      <c r="AY49" s="104"/>
      <c r="AZ49" s="104"/>
      <c r="BA49" s="160"/>
      <c r="BB49" s="95"/>
      <c r="BC49" s="95"/>
      <c r="BD49" s="95"/>
      <c r="BE49" s="95"/>
      <c r="BF49" s="161"/>
      <c r="BG49" s="160"/>
      <c r="BH49" s="95"/>
      <c r="BI49" s="95"/>
      <c r="BJ49" s="95"/>
      <c r="BK49" s="95"/>
      <c r="BL49" s="95"/>
      <c r="BM49" s="95"/>
      <c r="BN49" s="161"/>
      <c r="BO49" s="160"/>
      <c r="BP49" s="95"/>
      <c r="BQ49" s="95"/>
      <c r="BR49" s="95"/>
      <c r="BS49" s="95"/>
      <c r="BT49" s="95"/>
      <c r="BU49" s="95"/>
      <c r="BV49" s="152"/>
    </row>
    <row r="50" spans="4:74" s="9" customFormat="1" ht="7.4" customHeight="1" x14ac:dyDescent="0.25">
      <c r="D50" s="156"/>
      <c r="E50" s="157"/>
      <c r="F50" s="157"/>
      <c r="G50" s="157"/>
      <c r="H50" s="157"/>
      <c r="I50" s="157"/>
      <c r="J50" s="157"/>
      <c r="K50" s="157"/>
      <c r="L50" s="157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04"/>
      <c r="AT50" s="104"/>
      <c r="AU50" s="104"/>
      <c r="AV50" s="104"/>
      <c r="AW50" s="104"/>
      <c r="AX50" s="104"/>
      <c r="AY50" s="104"/>
      <c r="AZ50" s="104"/>
      <c r="BA50" s="160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.4" customHeight="1" x14ac:dyDescent="0.25">
      <c r="D51" s="151"/>
      <c r="E51" s="95"/>
      <c r="F51" s="95"/>
      <c r="G51" s="95"/>
      <c r="H51" s="95"/>
      <c r="I51" s="95"/>
      <c r="J51" s="95"/>
      <c r="K51" s="95"/>
      <c r="L51" s="95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04"/>
      <c r="AT51" s="104"/>
      <c r="AU51" s="104"/>
      <c r="AV51" s="104"/>
      <c r="AW51" s="104"/>
      <c r="AX51" s="104"/>
      <c r="AY51" s="104"/>
      <c r="AZ51" s="104"/>
      <c r="BA51" s="160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.4" customHeight="1" x14ac:dyDescent="0.25">
      <c r="D52" s="153"/>
      <c r="E52" s="154"/>
      <c r="F52" s="154"/>
      <c r="G52" s="154"/>
      <c r="H52" s="154"/>
      <c r="I52" s="154"/>
      <c r="J52" s="154"/>
      <c r="K52" s="154"/>
      <c r="L52" s="154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04"/>
      <c r="AT52" s="104"/>
      <c r="AU52" s="104"/>
      <c r="AV52" s="104"/>
      <c r="AW52" s="104"/>
      <c r="AX52" s="104"/>
      <c r="AY52" s="104"/>
      <c r="AZ52" s="104"/>
      <c r="BA52" s="160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.4" customHeight="1" x14ac:dyDescent="0.25">
      <c r="D53" s="156"/>
      <c r="E53" s="157"/>
      <c r="F53" s="157"/>
      <c r="G53" s="157"/>
      <c r="H53" s="157"/>
      <c r="I53" s="157"/>
      <c r="J53" s="157"/>
      <c r="K53" s="157"/>
      <c r="L53" s="157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04"/>
      <c r="AT53" s="104"/>
      <c r="AU53" s="104"/>
      <c r="AV53" s="104"/>
      <c r="AW53" s="104"/>
      <c r="AX53" s="104"/>
      <c r="AY53" s="104"/>
      <c r="AZ53" s="104"/>
      <c r="BA53" s="160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.4" customHeight="1" x14ac:dyDescent="0.25">
      <c r="D54" s="151"/>
      <c r="E54" s="95"/>
      <c r="F54" s="95"/>
      <c r="G54" s="95"/>
      <c r="H54" s="95"/>
      <c r="I54" s="95"/>
      <c r="J54" s="95"/>
      <c r="K54" s="95"/>
      <c r="L54" s="95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04"/>
      <c r="AT54" s="104"/>
      <c r="AU54" s="104"/>
      <c r="AV54" s="104"/>
      <c r="AW54" s="104"/>
      <c r="AX54" s="104"/>
      <c r="AY54" s="104"/>
      <c r="AZ54" s="104"/>
      <c r="BA54" s="160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.4" customHeight="1" x14ac:dyDescent="0.25">
      <c r="D55" s="153"/>
      <c r="E55" s="154"/>
      <c r="F55" s="154"/>
      <c r="G55" s="154"/>
      <c r="H55" s="154"/>
      <c r="I55" s="154"/>
      <c r="J55" s="154"/>
      <c r="K55" s="154"/>
      <c r="L55" s="154"/>
      <c r="M55" s="162"/>
      <c r="N55" s="154"/>
      <c r="O55" s="154"/>
      <c r="P55" s="154"/>
      <c r="Q55" s="154"/>
      <c r="R55" s="154"/>
      <c r="S55" s="163"/>
      <c r="T55" s="162"/>
      <c r="U55" s="154"/>
      <c r="V55" s="154"/>
      <c r="W55" s="154"/>
      <c r="X55" s="154"/>
      <c r="Y55" s="163"/>
      <c r="Z55" s="162"/>
      <c r="AA55" s="154"/>
      <c r="AB55" s="154"/>
      <c r="AC55" s="154"/>
      <c r="AD55" s="154"/>
      <c r="AE55" s="154"/>
      <c r="AF55" s="154"/>
      <c r="AG55" s="163"/>
      <c r="AH55" s="171"/>
      <c r="AI55" s="172"/>
      <c r="AJ55" s="172"/>
      <c r="AK55" s="172"/>
      <c r="AL55" s="172"/>
      <c r="AM55" s="172"/>
      <c r="AN55" s="172"/>
      <c r="AO55" s="172"/>
      <c r="AP55" s="172"/>
      <c r="AQ55" s="172"/>
      <c r="AR55" s="173"/>
      <c r="AS55" s="104"/>
      <c r="AT55" s="104"/>
      <c r="AU55" s="104"/>
      <c r="AV55" s="104"/>
      <c r="AW55" s="104"/>
      <c r="AX55" s="104"/>
      <c r="AY55" s="104"/>
      <c r="AZ55" s="104"/>
      <c r="BA55" s="162"/>
      <c r="BB55" s="154"/>
      <c r="BC55" s="154"/>
      <c r="BD55" s="154"/>
      <c r="BE55" s="154"/>
      <c r="BF55" s="163"/>
      <c r="BG55" s="162"/>
      <c r="BH55" s="154"/>
      <c r="BI55" s="154"/>
      <c r="BJ55" s="154"/>
      <c r="BK55" s="154"/>
      <c r="BL55" s="154"/>
      <c r="BM55" s="154"/>
      <c r="BN55" s="163"/>
      <c r="BO55" s="162"/>
      <c r="BP55" s="154"/>
      <c r="BQ55" s="154"/>
      <c r="BR55" s="154"/>
      <c r="BS55" s="154"/>
      <c r="BT55" s="154"/>
      <c r="BU55" s="154"/>
      <c r="BV55" s="155"/>
    </row>
    <row r="56" spans="4:74" s="9" customFormat="1" ht="7.4" customHeight="1" x14ac:dyDescent="0.25">
      <c r="D56" s="156"/>
      <c r="E56" s="157"/>
      <c r="F56" s="157"/>
      <c r="G56" s="157"/>
      <c r="H56" s="157"/>
      <c r="I56" s="157"/>
      <c r="J56" s="157"/>
      <c r="K56" s="157"/>
      <c r="L56" s="157"/>
      <c r="M56" s="158"/>
      <c r="N56" s="157"/>
      <c r="O56" s="157"/>
      <c r="P56" s="157"/>
      <c r="Q56" s="157"/>
      <c r="R56" s="157"/>
      <c r="S56" s="159"/>
      <c r="T56" s="158"/>
      <c r="U56" s="157"/>
      <c r="V56" s="157"/>
      <c r="W56" s="157"/>
      <c r="X56" s="157"/>
      <c r="Y56" s="159"/>
      <c r="Z56" s="158"/>
      <c r="AA56" s="157"/>
      <c r="AB56" s="157"/>
      <c r="AC56" s="157"/>
      <c r="AD56" s="157"/>
      <c r="AE56" s="157"/>
      <c r="AF56" s="157"/>
      <c r="AG56" s="159"/>
      <c r="AH56" s="165"/>
      <c r="AI56" s="166"/>
      <c r="AJ56" s="166"/>
      <c r="AK56" s="166"/>
      <c r="AL56" s="166"/>
      <c r="AM56" s="166"/>
      <c r="AN56" s="166"/>
      <c r="AO56" s="166"/>
      <c r="AP56" s="166"/>
      <c r="AQ56" s="166"/>
      <c r="AR56" s="167"/>
      <c r="AS56" s="104"/>
      <c r="AT56" s="104"/>
      <c r="AU56" s="104"/>
      <c r="AV56" s="104"/>
      <c r="AW56" s="104"/>
      <c r="AX56" s="104"/>
      <c r="AY56" s="104"/>
      <c r="AZ56" s="104"/>
      <c r="BA56" s="158"/>
      <c r="BB56" s="157"/>
      <c r="BC56" s="157"/>
      <c r="BD56" s="157"/>
      <c r="BE56" s="157"/>
      <c r="BF56" s="159"/>
      <c r="BG56" s="158"/>
      <c r="BH56" s="157"/>
      <c r="BI56" s="157"/>
      <c r="BJ56" s="157"/>
      <c r="BK56" s="157"/>
      <c r="BL56" s="157"/>
      <c r="BM56" s="157"/>
      <c r="BN56" s="159"/>
      <c r="BO56" s="158"/>
      <c r="BP56" s="157"/>
      <c r="BQ56" s="157"/>
      <c r="BR56" s="157"/>
      <c r="BS56" s="157"/>
      <c r="BT56" s="157"/>
      <c r="BU56" s="157"/>
      <c r="BV56" s="164"/>
    </row>
    <row r="57" spans="4:74" s="9" customFormat="1" ht="7.4" customHeight="1" x14ac:dyDescent="0.25">
      <c r="D57" s="151"/>
      <c r="E57" s="95"/>
      <c r="F57" s="95"/>
      <c r="G57" s="95"/>
      <c r="H57" s="95"/>
      <c r="I57" s="95"/>
      <c r="J57" s="95"/>
      <c r="K57" s="95"/>
      <c r="L57" s="95"/>
      <c r="M57" s="160"/>
      <c r="N57" s="95"/>
      <c r="O57" s="95"/>
      <c r="P57" s="95"/>
      <c r="Q57" s="95"/>
      <c r="R57" s="95"/>
      <c r="S57" s="161"/>
      <c r="T57" s="160"/>
      <c r="U57" s="95"/>
      <c r="V57" s="95"/>
      <c r="W57" s="95"/>
      <c r="X57" s="95"/>
      <c r="Y57" s="161"/>
      <c r="Z57" s="160"/>
      <c r="AA57" s="95"/>
      <c r="AB57" s="95"/>
      <c r="AC57" s="95"/>
      <c r="AD57" s="95"/>
      <c r="AE57" s="95"/>
      <c r="AF57" s="95"/>
      <c r="AG57" s="161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0"/>
      <c r="AS57" s="104"/>
      <c r="AT57" s="104"/>
      <c r="AU57" s="104"/>
      <c r="AV57" s="104"/>
      <c r="AW57" s="104"/>
      <c r="AX57" s="104"/>
      <c r="AY57" s="104"/>
      <c r="AZ57" s="104"/>
      <c r="BA57" s="160"/>
      <c r="BB57" s="95"/>
      <c r="BC57" s="95"/>
      <c r="BD57" s="95"/>
      <c r="BE57" s="95"/>
      <c r="BF57" s="161"/>
      <c r="BG57" s="160"/>
      <c r="BH57" s="95"/>
      <c r="BI57" s="95"/>
      <c r="BJ57" s="95"/>
      <c r="BK57" s="95"/>
      <c r="BL57" s="95"/>
      <c r="BM57" s="95"/>
      <c r="BN57" s="161"/>
      <c r="BO57" s="160"/>
      <c r="BP57" s="95"/>
      <c r="BQ57" s="95"/>
      <c r="BR57" s="95"/>
      <c r="BS57" s="95"/>
      <c r="BT57" s="95"/>
      <c r="BU57" s="95"/>
      <c r="BV57" s="152"/>
    </row>
    <row r="58" spans="4:74" s="9" customFormat="1" ht="7.4" customHeight="1" x14ac:dyDescent="0.25">
      <c r="D58" s="153"/>
      <c r="E58" s="154"/>
      <c r="F58" s="154"/>
      <c r="G58" s="154"/>
      <c r="H58" s="154"/>
      <c r="I58" s="154"/>
      <c r="J58" s="154"/>
      <c r="K58" s="154"/>
      <c r="L58" s="154"/>
      <c r="M58" s="160"/>
      <c r="N58" s="95"/>
      <c r="O58" s="95"/>
      <c r="P58" s="95"/>
      <c r="Q58" s="95"/>
      <c r="R58" s="95"/>
      <c r="S58" s="161"/>
      <c r="T58" s="160"/>
      <c r="U58" s="95"/>
      <c r="V58" s="95"/>
      <c r="W58" s="95"/>
      <c r="X58" s="95"/>
      <c r="Y58" s="161"/>
      <c r="Z58" s="160"/>
      <c r="AA58" s="95"/>
      <c r="AB58" s="95"/>
      <c r="AC58" s="95"/>
      <c r="AD58" s="95"/>
      <c r="AE58" s="95"/>
      <c r="AF58" s="95"/>
      <c r="AG58" s="161"/>
      <c r="AH58" s="168"/>
      <c r="AI58" s="169"/>
      <c r="AJ58" s="169"/>
      <c r="AK58" s="169"/>
      <c r="AL58" s="169"/>
      <c r="AM58" s="169"/>
      <c r="AN58" s="169"/>
      <c r="AO58" s="169"/>
      <c r="AP58" s="169"/>
      <c r="AQ58" s="169"/>
      <c r="AR58" s="170"/>
      <c r="AS58" s="104"/>
      <c r="AT58" s="104"/>
      <c r="AU58" s="104"/>
      <c r="AV58" s="104"/>
      <c r="AW58" s="104"/>
      <c r="AX58" s="104"/>
      <c r="AY58" s="104"/>
      <c r="AZ58" s="104"/>
      <c r="BA58" s="160"/>
      <c r="BB58" s="95"/>
      <c r="BC58" s="95"/>
      <c r="BD58" s="95"/>
      <c r="BE58" s="95"/>
      <c r="BF58" s="161"/>
      <c r="BG58" s="160"/>
      <c r="BH58" s="95"/>
      <c r="BI58" s="95"/>
      <c r="BJ58" s="95"/>
      <c r="BK58" s="95"/>
      <c r="BL58" s="95"/>
      <c r="BM58" s="95"/>
      <c r="BN58" s="161"/>
      <c r="BO58" s="160"/>
      <c r="BP58" s="95"/>
      <c r="BQ58" s="95"/>
      <c r="BR58" s="95"/>
      <c r="BS58" s="95"/>
      <c r="BT58" s="95"/>
      <c r="BU58" s="95"/>
      <c r="BV58" s="152"/>
    </row>
    <row r="59" spans="4:74" s="9" customFormat="1" ht="7.4" customHeight="1" x14ac:dyDescent="0.25">
      <c r="D59" s="156"/>
      <c r="E59" s="157"/>
      <c r="F59" s="157"/>
      <c r="G59" s="157"/>
      <c r="H59" s="157"/>
      <c r="I59" s="157"/>
      <c r="J59" s="157"/>
      <c r="K59" s="157"/>
      <c r="L59" s="157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04"/>
      <c r="AT59" s="104"/>
      <c r="AU59" s="104"/>
      <c r="AV59" s="104"/>
      <c r="AW59" s="104"/>
      <c r="AX59" s="104"/>
      <c r="AY59" s="104"/>
      <c r="AZ59" s="104"/>
      <c r="BA59" s="160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.4" customHeight="1" x14ac:dyDescent="0.25">
      <c r="D60" s="151"/>
      <c r="E60" s="95"/>
      <c r="F60" s="95"/>
      <c r="G60" s="95"/>
      <c r="H60" s="95"/>
      <c r="I60" s="95"/>
      <c r="J60" s="95"/>
      <c r="K60" s="95"/>
      <c r="L60" s="95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04"/>
      <c r="AT60" s="104"/>
      <c r="AU60" s="104"/>
      <c r="AV60" s="104"/>
      <c r="AW60" s="104"/>
      <c r="AX60" s="104"/>
      <c r="AY60" s="104"/>
      <c r="AZ60" s="104"/>
      <c r="BA60" s="160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.4" customHeight="1" x14ac:dyDescent="0.25">
      <c r="D61" s="153"/>
      <c r="E61" s="154"/>
      <c r="F61" s="154"/>
      <c r="G61" s="154"/>
      <c r="H61" s="154"/>
      <c r="I61" s="154"/>
      <c r="J61" s="154"/>
      <c r="K61" s="154"/>
      <c r="L61" s="154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04"/>
      <c r="AT61" s="104"/>
      <c r="AU61" s="104"/>
      <c r="AV61" s="104"/>
      <c r="AW61" s="104"/>
      <c r="AX61" s="104"/>
      <c r="AY61" s="104"/>
      <c r="AZ61" s="104"/>
      <c r="BA61" s="160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.4" customHeight="1" x14ac:dyDescent="0.25">
      <c r="D62" s="156"/>
      <c r="E62" s="157"/>
      <c r="F62" s="157"/>
      <c r="G62" s="157"/>
      <c r="H62" s="157"/>
      <c r="I62" s="157"/>
      <c r="J62" s="157"/>
      <c r="K62" s="157"/>
      <c r="L62" s="157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04"/>
      <c r="AT62" s="104"/>
      <c r="AU62" s="104"/>
      <c r="AV62" s="104"/>
      <c r="AW62" s="104"/>
      <c r="AX62" s="104"/>
      <c r="AY62" s="104"/>
      <c r="AZ62" s="104"/>
      <c r="BA62" s="160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.4" customHeight="1" x14ac:dyDescent="0.25">
      <c r="D63" s="151"/>
      <c r="E63" s="95"/>
      <c r="F63" s="95"/>
      <c r="G63" s="95"/>
      <c r="H63" s="95"/>
      <c r="I63" s="95"/>
      <c r="J63" s="95"/>
      <c r="K63" s="95"/>
      <c r="L63" s="95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04"/>
      <c r="AT63" s="104"/>
      <c r="AU63" s="104"/>
      <c r="AV63" s="104"/>
      <c r="AW63" s="104"/>
      <c r="AX63" s="104"/>
      <c r="AY63" s="104"/>
      <c r="AZ63" s="104"/>
      <c r="BA63" s="160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.4" customHeight="1" x14ac:dyDescent="0.25">
      <c r="D64" s="153"/>
      <c r="E64" s="154"/>
      <c r="F64" s="154"/>
      <c r="G64" s="154"/>
      <c r="H64" s="154"/>
      <c r="I64" s="154"/>
      <c r="J64" s="154"/>
      <c r="K64" s="154"/>
      <c r="L64" s="154"/>
      <c r="M64" s="162"/>
      <c r="N64" s="154"/>
      <c r="O64" s="154"/>
      <c r="P64" s="154"/>
      <c r="Q64" s="154"/>
      <c r="R64" s="154"/>
      <c r="S64" s="163"/>
      <c r="T64" s="162"/>
      <c r="U64" s="154"/>
      <c r="V64" s="154"/>
      <c r="W64" s="154"/>
      <c r="X64" s="154"/>
      <c r="Y64" s="163"/>
      <c r="Z64" s="162"/>
      <c r="AA64" s="154"/>
      <c r="AB64" s="154"/>
      <c r="AC64" s="154"/>
      <c r="AD64" s="154"/>
      <c r="AE64" s="154"/>
      <c r="AF64" s="154"/>
      <c r="AG64" s="163"/>
      <c r="AH64" s="171"/>
      <c r="AI64" s="172"/>
      <c r="AJ64" s="172"/>
      <c r="AK64" s="172"/>
      <c r="AL64" s="172"/>
      <c r="AM64" s="172"/>
      <c r="AN64" s="172"/>
      <c r="AO64" s="172"/>
      <c r="AP64" s="172"/>
      <c r="AQ64" s="172"/>
      <c r="AR64" s="173"/>
      <c r="AS64" s="104"/>
      <c r="AT64" s="104"/>
      <c r="AU64" s="104"/>
      <c r="AV64" s="104"/>
      <c r="AW64" s="104"/>
      <c r="AX64" s="104"/>
      <c r="AY64" s="104"/>
      <c r="AZ64" s="104"/>
      <c r="BA64" s="162"/>
      <c r="BB64" s="154"/>
      <c r="BC64" s="154"/>
      <c r="BD64" s="154"/>
      <c r="BE64" s="154"/>
      <c r="BF64" s="163"/>
      <c r="BG64" s="162"/>
      <c r="BH64" s="154"/>
      <c r="BI64" s="154"/>
      <c r="BJ64" s="154"/>
      <c r="BK64" s="154"/>
      <c r="BL64" s="154"/>
      <c r="BM64" s="154"/>
      <c r="BN64" s="163"/>
      <c r="BO64" s="162"/>
      <c r="BP64" s="154"/>
      <c r="BQ64" s="154"/>
      <c r="BR64" s="154"/>
      <c r="BS64" s="154"/>
      <c r="BT64" s="154"/>
      <c r="BU64" s="154"/>
      <c r="BV64" s="155"/>
    </row>
    <row r="65" spans="4:74" s="9" customFormat="1" ht="7.4" customHeight="1" x14ac:dyDescent="0.25">
      <c r="D65" s="156"/>
      <c r="E65" s="157"/>
      <c r="F65" s="157"/>
      <c r="G65" s="157"/>
      <c r="H65" s="157"/>
      <c r="I65" s="157"/>
      <c r="J65" s="157"/>
      <c r="K65" s="157"/>
      <c r="L65" s="157"/>
      <c r="M65" s="158"/>
      <c r="N65" s="157"/>
      <c r="O65" s="157"/>
      <c r="P65" s="157"/>
      <c r="Q65" s="157"/>
      <c r="R65" s="157"/>
      <c r="S65" s="159"/>
      <c r="T65" s="158"/>
      <c r="U65" s="157"/>
      <c r="V65" s="157"/>
      <c r="W65" s="157"/>
      <c r="X65" s="157"/>
      <c r="Y65" s="159"/>
      <c r="Z65" s="158"/>
      <c r="AA65" s="157"/>
      <c r="AB65" s="157"/>
      <c r="AC65" s="157"/>
      <c r="AD65" s="157"/>
      <c r="AE65" s="157"/>
      <c r="AF65" s="157"/>
      <c r="AG65" s="159"/>
      <c r="AH65" s="165"/>
      <c r="AI65" s="166"/>
      <c r="AJ65" s="166"/>
      <c r="AK65" s="166"/>
      <c r="AL65" s="166"/>
      <c r="AM65" s="166"/>
      <c r="AN65" s="166"/>
      <c r="AO65" s="166"/>
      <c r="AP65" s="166"/>
      <c r="AQ65" s="166"/>
      <c r="AR65" s="167"/>
      <c r="AS65" s="104"/>
      <c r="AT65" s="104"/>
      <c r="AU65" s="104"/>
      <c r="AV65" s="104"/>
      <c r="AW65" s="104"/>
      <c r="AX65" s="104"/>
      <c r="AY65" s="104"/>
      <c r="AZ65" s="104"/>
      <c r="BA65" s="158"/>
      <c r="BB65" s="157"/>
      <c r="BC65" s="157"/>
      <c r="BD65" s="157"/>
      <c r="BE65" s="157"/>
      <c r="BF65" s="159"/>
      <c r="BG65" s="158"/>
      <c r="BH65" s="157"/>
      <c r="BI65" s="157"/>
      <c r="BJ65" s="157"/>
      <c r="BK65" s="157"/>
      <c r="BL65" s="157"/>
      <c r="BM65" s="157"/>
      <c r="BN65" s="159"/>
      <c r="BO65" s="158"/>
      <c r="BP65" s="157"/>
      <c r="BQ65" s="157"/>
      <c r="BR65" s="157"/>
      <c r="BS65" s="157"/>
      <c r="BT65" s="157"/>
      <c r="BU65" s="157"/>
      <c r="BV65" s="164"/>
    </row>
    <row r="66" spans="4:74" s="9" customFormat="1" ht="7.4" customHeight="1" x14ac:dyDescent="0.25">
      <c r="D66" s="151"/>
      <c r="E66" s="95"/>
      <c r="F66" s="95"/>
      <c r="G66" s="95"/>
      <c r="H66" s="95"/>
      <c r="I66" s="95"/>
      <c r="J66" s="95"/>
      <c r="K66" s="95"/>
      <c r="L66" s="95"/>
      <c r="M66" s="160"/>
      <c r="N66" s="95"/>
      <c r="O66" s="95"/>
      <c r="P66" s="95"/>
      <c r="Q66" s="95"/>
      <c r="R66" s="95"/>
      <c r="S66" s="161"/>
      <c r="T66" s="160"/>
      <c r="U66" s="95"/>
      <c r="V66" s="95"/>
      <c r="W66" s="95"/>
      <c r="X66" s="95"/>
      <c r="Y66" s="161"/>
      <c r="Z66" s="160"/>
      <c r="AA66" s="95"/>
      <c r="AB66" s="95"/>
      <c r="AC66" s="95"/>
      <c r="AD66" s="95"/>
      <c r="AE66" s="95"/>
      <c r="AF66" s="95"/>
      <c r="AG66" s="161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0"/>
      <c r="AS66" s="104"/>
      <c r="AT66" s="104"/>
      <c r="AU66" s="104"/>
      <c r="AV66" s="104"/>
      <c r="AW66" s="104"/>
      <c r="AX66" s="104"/>
      <c r="AY66" s="104"/>
      <c r="AZ66" s="104"/>
      <c r="BA66" s="160"/>
      <c r="BB66" s="95"/>
      <c r="BC66" s="95"/>
      <c r="BD66" s="95"/>
      <c r="BE66" s="95"/>
      <c r="BF66" s="161"/>
      <c r="BG66" s="160"/>
      <c r="BH66" s="95"/>
      <c r="BI66" s="95"/>
      <c r="BJ66" s="95"/>
      <c r="BK66" s="95"/>
      <c r="BL66" s="95"/>
      <c r="BM66" s="95"/>
      <c r="BN66" s="161"/>
      <c r="BO66" s="160"/>
      <c r="BP66" s="95"/>
      <c r="BQ66" s="95"/>
      <c r="BR66" s="95"/>
      <c r="BS66" s="95"/>
      <c r="BT66" s="95"/>
      <c r="BU66" s="95"/>
      <c r="BV66" s="152"/>
    </row>
    <row r="67" spans="4:74" s="9" customFormat="1" ht="7.4" customHeight="1" x14ac:dyDescent="0.25">
      <c r="D67" s="153"/>
      <c r="E67" s="154"/>
      <c r="F67" s="154"/>
      <c r="G67" s="154"/>
      <c r="H67" s="154"/>
      <c r="I67" s="154"/>
      <c r="J67" s="154"/>
      <c r="K67" s="154"/>
      <c r="L67" s="154"/>
      <c r="M67" s="160"/>
      <c r="N67" s="95"/>
      <c r="O67" s="95"/>
      <c r="P67" s="95"/>
      <c r="Q67" s="95"/>
      <c r="R67" s="95"/>
      <c r="S67" s="161"/>
      <c r="T67" s="160"/>
      <c r="U67" s="95"/>
      <c r="V67" s="95"/>
      <c r="W67" s="95"/>
      <c r="X67" s="95"/>
      <c r="Y67" s="161"/>
      <c r="Z67" s="160"/>
      <c r="AA67" s="95"/>
      <c r="AB67" s="95"/>
      <c r="AC67" s="95"/>
      <c r="AD67" s="95"/>
      <c r="AE67" s="95"/>
      <c r="AF67" s="95"/>
      <c r="AG67" s="161"/>
      <c r="AH67" s="168"/>
      <c r="AI67" s="169"/>
      <c r="AJ67" s="169"/>
      <c r="AK67" s="169"/>
      <c r="AL67" s="169"/>
      <c r="AM67" s="169"/>
      <c r="AN67" s="169"/>
      <c r="AO67" s="169"/>
      <c r="AP67" s="169"/>
      <c r="AQ67" s="169"/>
      <c r="AR67" s="170"/>
      <c r="AS67" s="104"/>
      <c r="AT67" s="104"/>
      <c r="AU67" s="104"/>
      <c r="AV67" s="104"/>
      <c r="AW67" s="104"/>
      <c r="AX67" s="104"/>
      <c r="AY67" s="104"/>
      <c r="AZ67" s="104"/>
      <c r="BA67" s="160"/>
      <c r="BB67" s="95"/>
      <c r="BC67" s="95"/>
      <c r="BD67" s="95"/>
      <c r="BE67" s="95"/>
      <c r="BF67" s="161"/>
      <c r="BG67" s="160"/>
      <c r="BH67" s="95"/>
      <c r="BI67" s="95"/>
      <c r="BJ67" s="95"/>
      <c r="BK67" s="95"/>
      <c r="BL67" s="95"/>
      <c r="BM67" s="95"/>
      <c r="BN67" s="161"/>
      <c r="BO67" s="160"/>
      <c r="BP67" s="95"/>
      <c r="BQ67" s="95"/>
      <c r="BR67" s="95"/>
      <c r="BS67" s="95"/>
      <c r="BT67" s="95"/>
      <c r="BU67" s="95"/>
      <c r="BV67" s="152"/>
    </row>
    <row r="68" spans="4:74" s="9" customFormat="1" ht="7.4" customHeight="1" x14ac:dyDescent="0.25">
      <c r="D68" s="156"/>
      <c r="E68" s="157"/>
      <c r="F68" s="157"/>
      <c r="G68" s="157"/>
      <c r="H68" s="157"/>
      <c r="I68" s="157"/>
      <c r="J68" s="157"/>
      <c r="K68" s="157"/>
      <c r="L68" s="157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04"/>
      <c r="AT68" s="104"/>
      <c r="AU68" s="104"/>
      <c r="AV68" s="104"/>
      <c r="AW68" s="104"/>
      <c r="AX68" s="104"/>
      <c r="AY68" s="104"/>
      <c r="AZ68" s="104"/>
      <c r="BA68" s="160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.4" customHeight="1" x14ac:dyDescent="0.25">
      <c r="D69" s="151"/>
      <c r="E69" s="95"/>
      <c r="F69" s="95"/>
      <c r="G69" s="95"/>
      <c r="H69" s="95"/>
      <c r="I69" s="95"/>
      <c r="J69" s="95"/>
      <c r="K69" s="95"/>
      <c r="L69" s="95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04"/>
      <c r="AT69" s="104"/>
      <c r="AU69" s="104"/>
      <c r="AV69" s="104"/>
      <c r="AW69" s="104"/>
      <c r="AX69" s="104"/>
      <c r="AY69" s="104"/>
      <c r="AZ69" s="104"/>
      <c r="BA69" s="160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.4" customHeight="1" x14ac:dyDescent="0.25">
      <c r="D70" s="153"/>
      <c r="E70" s="154"/>
      <c r="F70" s="154"/>
      <c r="G70" s="154"/>
      <c r="H70" s="154"/>
      <c r="I70" s="154"/>
      <c r="J70" s="154"/>
      <c r="K70" s="154"/>
      <c r="L70" s="154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04"/>
      <c r="AT70" s="104"/>
      <c r="AU70" s="104"/>
      <c r="AV70" s="104"/>
      <c r="AW70" s="104"/>
      <c r="AX70" s="104"/>
      <c r="AY70" s="104"/>
      <c r="AZ70" s="104"/>
      <c r="BA70" s="160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.4" customHeight="1" x14ac:dyDescent="0.25">
      <c r="D71" s="156"/>
      <c r="E71" s="157"/>
      <c r="F71" s="157"/>
      <c r="G71" s="157"/>
      <c r="H71" s="157"/>
      <c r="I71" s="157"/>
      <c r="J71" s="157"/>
      <c r="K71" s="157"/>
      <c r="L71" s="157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04"/>
      <c r="AT71" s="104"/>
      <c r="AU71" s="104"/>
      <c r="AV71" s="104"/>
      <c r="AW71" s="104"/>
      <c r="AX71" s="104"/>
      <c r="AY71" s="104"/>
      <c r="AZ71" s="104"/>
      <c r="BA71" s="160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.4" customHeight="1" x14ac:dyDescent="0.25">
      <c r="D72" s="151"/>
      <c r="E72" s="95"/>
      <c r="F72" s="95"/>
      <c r="G72" s="95"/>
      <c r="H72" s="95"/>
      <c r="I72" s="95"/>
      <c r="J72" s="95"/>
      <c r="K72" s="95"/>
      <c r="L72" s="95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04"/>
      <c r="AT72" s="104"/>
      <c r="AU72" s="104"/>
      <c r="AV72" s="104"/>
      <c r="AW72" s="104"/>
      <c r="AX72" s="104"/>
      <c r="AY72" s="104"/>
      <c r="AZ72" s="104"/>
      <c r="BA72" s="160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.4" customHeight="1" x14ac:dyDescent="0.25">
      <c r="D73" s="153"/>
      <c r="E73" s="154"/>
      <c r="F73" s="154"/>
      <c r="G73" s="154"/>
      <c r="H73" s="154"/>
      <c r="I73" s="154"/>
      <c r="J73" s="154"/>
      <c r="K73" s="154"/>
      <c r="L73" s="154"/>
      <c r="M73" s="162"/>
      <c r="N73" s="154"/>
      <c r="O73" s="154"/>
      <c r="P73" s="154"/>
      <c r="Q73" s="154"/>
      <c r="R73" s="154"/>
      <c r="S73" s="163"/>
      <c r="T73" s="162"/>
      <c r="U73" s="154"/>
      <c r="V73" s="154"/>
      <c r="W73" s="154"/>
      <c r="X73" s="154"/>
      <c r="Y73" s="163"/>
      <c r="Z73" s="162"/>
      <c r="AA73" s="154"/>
      <c r="AB73" s="154"/>
      <c r="AC73" s="154"/>
      <c r="AD73" s="154"/>
      <c r="AE73" s="154"/>
      <c r="AF73" s="154"/>
      <c r="AG73" s="163"/>
      <c r="AH73" s="171"/>
      <c r="AI73" s="172"/>
      <c r="AJ73" s="172"/>
      <c r="AK73" s="172"/>
      <c r="AL73" s="172"/>
      <c r="AM73" s="172"/>
      <c r="AN73" s="172"/>
      <c r="AO73" s="172"/>
      <c r="AP73" s="172"/>
      <c r="AQ73" s="172"/>
      <c r="AR73" s="173"/>
      <c r="AS73" s="104"/>
      <c r="AT73" s="104"/>
      <c r="AU73" s="104"/>
      <c r="AV73" s="104"/>
      <c r="AW73" s="104"/>
      <c r="AX73" s="104"/>
      <c r="AY73" s="104"/>
      <c r="AZ73" s="104"/>
      <c r="BA73" s="162"/>
      <c r="BB73" s="154"/>
      <c r="BC73" s="154"/>
      <c r="BD73" s="154"/>
      <c r="BE73" s="154"/>
      <c r="BF73" s="163"/>
      <c r="BG73" s="162"/>
      <c r="BH73" s="154"/>
      <c r="BI73" s="154"/>
      <c r="BJ73" s="154"/>
      <c r="BK73" s="154"/>
      <c r="BL73" s="154"/>
      <c r="BM73" s="154"/>
      <c r="BN73" s="163"/>
      <c r="BO73" s="162"/>
      <c r="BP73" s="154"/>
      <c r="BQ73" s="154"/>
      <c r="BR73" s="154"/>
      <c r="BS73" s="154"/>
      <c r="BT73" s="154"/>
      <c r="BU73" s="154"/>
      <c r="BV73" s="155"/>
    </row>
    <row r="74" spans="4:74" s="9" customFormat="1" ht="7.4" customHeight="1" x14ac:dyDescent="0.25">
      <c r="D74" s="127" t="s">
        <v>76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5"/>
    </row>
    <row r="75" spans="4:74" s="9" customFormat="1" ht="7.4" customHeight="1" x14ac:dyDescent="0.25">
      <c r="D75" s="127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5"/>
    </row>
    <row r="76" spans="4:74" s="9" customFormat="1" ht="7.4" customHeight="1" x14ac:dyDescent="0.25">
      <c r="D76" s="127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5"/>
    </row>
    <row r="77" spans="4:74" s="9" customFormat="1" ht="7.4" customHeight="1" x14ac:dyDescent="0.25">
      <c r="D77" s="127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5"/>
    </row>
    <row r="78" spans="4:74" s="9" customFormat="1" ht="7.4" customHeight="1" x14ac:dyDescent="0.25">
      <c r="D78" s="127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5"/>
    </row>
    <row r="79" spans="4:74" s="9" customFormat="1" ht="7.4" customHeight="1" x14ac:dyDescent="0.25">
      <c r="D79" s="127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5"/>
    </row>
    <row r="80" spans="4:74" s="9" customFormat="1" ht="7.4" customHeight="1" x14ac:dyDescent="0.25">
      <c r="D80" s="127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5"/>
    </row>
    <row r="81" spans="4:74" s="9" customFormat="1" ht="7.4" customHeight="1" x14ac:dyDescent="0.25">
      <c r="D81" s="127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5"/>
    </row>
    <row r="82" spans="4:74" s="9" customFormat="1" ht="7.4" customHeight="1" x14ac:dyDescent="0.25">
      <c r="D82" s="127" t="s">
        <v>78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76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O82" s="177"/>
      <c r="BP82" s="177"/>
      <c r="BQ82" s="177"/>
      <c r="BR82" s="177"/>
      <c r="BS82" s="177"/>
      <c r="BT82" s="177"/>
      <c r="BU82" s="177"/>
      <c r="BV82" s="178"/>
    </row>
    <row r="83" spans="4:74" s="9" customFormat="1" ht="7.4" customHeight="1" x14ac:dyDescent="0.25">
      <c r="D83" s="127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79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180"/>
      <c r="BN83" s="180"/>
      <c r="BO83" s="180"/>
      <c r="BP83" s="180"/>
      <c r="BQ83" s="180"/>
      <c r="BR83" s="180"/>
      <c r="BS83" s="180"/>
      <c r="BT83" s="180"/>
      <c r="BU83" s="180"/>
      <c r="BV83" s="181"/>
    </row>
    <row r="84" spans="4:74" s="9" customFormat="1" ht="7.4" customHeight="1" x14ac:dyDescent="0.25">
      <c r="D84" s="127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79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180"/>
      <c r="BN84" s="180"/>
      <c r="BO84" s="180"/>
      <c r="BP84" s="180"/>
      <c r="BQ84" s="180"/>
      <c r="BR84" s="180"/>
      <c r="BS84" s="180"/>
      <c r="BT84" s="180"/>
      <c r="BU84" s="180"/>
      <c r="BV84" s="181"/>
    </row>
    <row r="85" spans="4:74" s="9" customFormat="1" ht="7.4" customHeight="1" x14ac:dyDescent="0.25">
      <c r="D85" s="127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79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180"/>
      <c r="BN85" s="180"/>
      <c r="BO85" s="180"/>
      <c r="BP85" s="180"/>
      <c r="BQ85" s="180"/>
      <c r="BR85" s="180"/>
      <c r="BS85" s="180"/>
      <c r="BT85" s="180"/>
      <c r="BU85" s="180"/>
      <c r="BV85" s="181"/>
    </row>
    <row r="86" spans="4:74" s="9" customFormat="1" ht="7.4" customHeight="1" x14ac:dyDescent="0.25">
      <c r="D86" s="127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79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180"/>
      <c r="BN86" s="180"/>
      <c r="BO86" s="180"/>
      <c r="BP86" s="180"/>
      <c r="BQ86" s="180"/>
      <c r="BR86" s="180"/>
      <c r="BS86" s="180"/>
      <c r="BT86" s="180"/>
      <c r="BU86" s="180"/>
      <c r="BV86" s="181"/>
    </row>
    <row r="87" spans="4:74" s="9" customFormat="1" ht="7.4" customHeight="1" x14ac:dyDescent="0.25">
      <c r="D87" s="127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79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  <c r="AJ87" s="180"/>
      <c r="AK87" s="180"/>
      <c r="AL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  <c r="AX87" s="180"/>
      <c r="AY87" s="180"/>
      <c r="AZ87" s="180"/>
      <c r="BA87" s="180"/>
      <c r="BB87" s="180"/>
      <c r="BC87" s="180"/>
      <c r="BD87" s="180"/>
      <c r="BE87" s="180"/>
      <c r="BF87" s="180"/>
      <c r="BG87" s="180"/>
      <c r="BH87" s="180"/>
      <c r="BI87" s="180"/>
      <c r="BJ87" s="180"/>
      <c r="BK87" s="180"/>
      <c r="BL87" s="180"/>
      <c r="BM87" s="180"/>
      <c r="BN87" s="180"/>
      <c r="BO87" s="180"/>
      <c r="BP87" s="180"/>
      <c r="BQ87" s="180"/>
      <c r="BR87" s="180"/>
      <c r="BS87" s="180"/>
      <c r="BT87" s="180"/>
      <c r="BU87" s="180"/>
      <c r="BV87" s="181"/>
    </row>
    <row r="88" spans="4:74" s="9" customFormat="1" ht="7.4" customHeight="1" x14ac:dyDescent="0.25">
      <c r="D88" s="127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82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4"/>
    </row>
    <row r="89" spans="4:74" s="9" customFormat="1" ht="7.4" customHeight="1" x14ac:dyDescent="0.25">
      <c r="D89" s="127" t="s">
        <v>79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5"/>
    </row>
    <row r="90" spans="4:74" s="9" customFormat="1" ht="7.4" customHeight="1" x14ac:dyDescent="0.25">
      <c r="D90" s="127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5"/>
    </row>
    <row r="91" spans="4:74" s="9" customFormat="1" ht="7.4" customHeight="1" x14ac:dyDescent="0.25">
      <c r="D91" s="127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5"/>
    </row>
    <row r="92" spans="4:74" s="9" customFormat="1" ht="7.4" customHeight="1" x14ac:dyDescent="0.25">
      <c r="D92" s="127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5"/>
    </row>
    <row r="93" spans="4:74" s="9" customFormat="1" ht="7.4" customHeight="1" x14ac:dyDescent="0.25">
      <c r="D93" s="127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5"/>
    </row>
    <row r="94" spans="4:74" s="9" customFormat="1" ht="7.4" customHeight="1" x14ac:dyDescent="0.25">
      <c r="D94" s="127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5"/>
    </row>
    <row r="95" spans="4:74" s="9" customFormat="1" ht="7.4" customHeight="1" x14ac:dyDescent="0.25">
      <c r="D95" s="127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5"/>
    </row>
    <row r="96" spans="4:74" s="9" customFormat="1" ht="7.4" customHeight="1" x14ac:dyDescent="0.25">
      <c r="D96" s="185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81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82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83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84</v>
      </c>
      <c r="AQ98" s="95"/>
      <c r="AR98" s="95"/>
      <c r="AS98" s="95"/>
      <c r="AT98" s="95"/>
      <c r="AU98" s="95"/>
      <c r="AV98" s="95"/>
      <c r="AW98" s="95"/>
      <c r="AX98" s="95"/>
      <c r="AY98" s="95" t="s">
        <v>85</v>
      </c>
      <c r="AZ98" s="95"/>
      <c r="BA98" s="95"/>
      <c r="BB98" s="95"/>
      <c r="BC98" s="95"/>
      <c r="BD98" s="95"/>
      <c r="BE98" s="95" t="s">
        <v>86</v>
      </c>
      <c r="BF98" s="95"/>
      <c r="BG98" s="95"/>
      <c r="BH98" s="95"/>
      <c r="BI98" s="95"/>
      <c r="BJ98" s="95"/>
      <c r="BK98" s="95" t="s">
        <v>87</v>
      </c>
      <c r="BL98" s="95"/>
      <c r="BM98" s="95"/>
      <c r="BN98" s="15"/>
      <c r="BO98" s="95" t="s">
        <v>88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1" t="s">
        <v>94</v>
      </c>
      <c r="M1" s="41"/>
      <c r="N1" s="41"/>
    </row>
    <row r="2" spans="1:15" ht="14.15" customHeight="1" x14ac:dyDescent="0.25">
      <c r="L2" s="7"/>
      <c r="M2" s="42" t="s">
        <v>95</v>
      </c>
      <c r="N2" s="42"/>
    </row>
    <row r="3" spans="1:15" ht="25" customHeight="1" x14ac:dyDescent="0.25">
      <c r="A3" s="43" t="s">
        <v>96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9"/>
    </row>
    <row r="4" spans="1:15" ht="10" customHeight="1" x14ac:dyDescent="0.25">
      <c r="A4" s="46" t="s">
        <v>3</v>
      </c>
      <c r="B4" s="46"/>
      <c r="C4" s="48" t="s">
        <v>4</v>
      </c>
      <c r="D4" s="190"/>
      <c r="E4" s="190"/>
      <c r="F4" s="190"/>
      <c r="G4" s="190"/>
      <c r="H4" s="190"/>
      <c r="I4" s="190"/>
      <c r="J4" s="56" t="s">
        <v>97</v>
      </c>
      <c r="K4" s="56"/>
      <c r="L4" s="56"/>
      <c r="M4" s="56"/>
      <c r="N4" s="56"/>
      <c r="O4" s="17"/>
    </row>
    <row r="5" spans="1:15" s="1" customFormat="1" ht="15" customHeight="1" x14ac:dyDescent="0.25">
      <c r="A5" s="46"/>
      <c r="B5" s="46"/>
      <c r="C5" s="190"/>
      <c r="D5" s="190"/>
      <c r="E5" s="190"/>
      <c r="F5" s="190"/>
      <c r="G5" s="190"/>
      <c r="H5" s="190"/>
      <c r="I5" s="190"/>
      <c r="J5" s="56"/>
      <c r="K5" s="56"/>
      <c r="L5" s="56"/>
      <c r="M5" s="56"/>
      <c r="N5" s="56"/>
      <c r="O5" s="20"/>
    </row>
    <row r="6" spans="1:15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64" t="s">
        <v>51</v>
      </c>
      <c r="J6" s="64"/>
      <c r="K6" s="64"/>
      <c r="L6" s="64"/>
      <c r="M6" s="64"/>
      <c r="N6" s="189"/>
    </row>
    <row r="7" spans="1:15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80"/>
    </row>
    <row r="8" spans="1:15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80"/>
    </row>
    <row r="9" spans="1:15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80"/>
    </row>
    <row r="10" spans="1:15" ht="35.15" customHeight="1" x14ac:dyDescent="0.25">
      <c r="A10" s="71" t="s">
        <v>92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39" t="s">
        <v>27</v>
      </c>
      <c r="F11" s="39"/>
      <c r="G11" s="39"/>
      <c r="H11" s="39"/>
      <c r="I11" s="77" t="s">
        <v>98</v>
      </c>
      <c r="J11" s="77" t="s">
        <v>99</v>
      </c>
      <c r="K11" s="77" t="s">
        <v>100</v>
      </c>
      <c r="L11" s="77" t="s">
        <v>101</v>
      </c>
      <c r="M11" s="77" t="s">
        <v>102</v>
      </c>
      <c r="N11" s="195" t="s">
        <v>103</v>
      </c>
    </row>
    <row r="12" spans="1:15" ht="20.25" customHeight="1" x14ac:dyDescent="0.25">
      <c r="A12" s="75"/>
      <c r="B12" s="77"/>
      <c r="C12" s="77"/>
      <c r="D12" s="77"/>
      <c r="E12" s="39" t="s">
        <v>34</v>
      </c>
      <c r="F12" s="39"/>
      <c r="G12" s="39" t="s">
        <v>35</v>
      </c>
      <c r="H12" s="39"/>
      <c r="I12" s="77"/>
      <c r="J12" s="77"/>
      <c r="K12" s="77"/>
      <c r="L12" s="77"/>
      <c r="M12" s="77"/>
      <c r="N12" s="195"/>
    </row>
    <row r="13" spans="1:15" ht="20.25" customHeight="1" x14ac:dyDescent="0.25">
      <c r="A13" s="69"/>
      <c r="B13" s="39"/>
      <c r="C13" s="39"/>
      <c r="D13" s="39"/>
      <c r="E13" s="6" t="s">
        <v>38</v>
      </c>
      <c r="F13" s="6" t="s">
        <v>39</v>
      </c>
      <c r="G13" s="6" t="s">
        <v>38</v>
      </c>
      <c r="H13" s="6" t="s">
        <v>39</v>
      </c>
      <c r="I13" s="39"/>
      <c r="J13" s="39"/>
      <c r="K13" s="39"/>
      <c r="L13" s="39"/>
      <c r="M13" s="39"/>
      <c r="N13" s="80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80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80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80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80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80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80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80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80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80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80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80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80"/>
    </row>
    <row r="26" spans="1:14" s="3" customFormat="1" ht="42.75" customHeight="1" x14ac:dyDescent="0.25">
      <c r="A26" s="71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3" t="s">
        <v>104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105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106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02" t="s">
        <v>107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</row>
    <row r="9" spans="4:74" s="9" customFormat="1" ht="6" customHeight="1" x14ac:dyDescent="0.25">
      <c r="D9" s="123" t="s">
        <v>62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 t="s">
        <v>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 t="s">
        <v>6</v>
      </c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92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69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93</v>
      </c>
      <c r="E35" s="157"/>
      <c r="F35" s="157"/>
      <c r="G35" s="157"/>
      <c r="H35" s="157"/>
      <c r="I35" s="157"/>
      <c r="J35" s="157"/>
      <c r="K35" s="157"/>
      <c r="L35" s="157"/>
      <c r="M35" s="158" t="s">
        <v>70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108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109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1"/>
      <c r="E37" s="95"/>
      <c r="F37" s="95"/>
      <c r="G37" s="95"/>
      <c r="H37" s="95"/>
      <c r="I37" s="95"/>
      <c r="J37" s="95"/>
      <c r="K37" s="95"/>
      <c r="L37" s="95"/>
      <c r="M37" s="160"/>
      <c r="N37" s="95"/>
      <c r="O37" s="95"/>
      <c r="P37" s="95"/>
      <c r="Q37" s="95"/>
      <c r="R37" s="95"/>
      <c r="S37" s="161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61"/>
      <c r="BG37" s="104"/>
      <c r="BH37" s="104"/>
      <c r="BI37" s="104"/>
      <c r="BJ37" s="104"/>
      <c r="BK37" s="104"/>
      <c r="BL37" s="104"/>
      <c r="BM37" s="104"/>
      <c r="BN37" s="104"/>
      <c r="BO37" s="160"/>
      <c r="BP37" s="95"/>
      <c r="BQ37" s="95"/>
      <c r="BR37" s="95"/>
      <c r="BS37" s="95"/>
      <c r="BT37" s="95"/>
      <c r="BU37" s="95"/>
      <c r="BV37" s="152"/>
    </row>
    <row r="38" spans="4:74" s="9" customFormat="1" ht="7.4" customHeight="1" x14ac:dyDescent="0.25">
      <c r="D38" s="151"/>
      <c r="E38" s="95"/>
      <c r="F38" s="95"/>
      <c r="G38" s="95"/>
      <c r="H38" s="95"/>
      <c r="I38" s="95"/>
      <c r="J38" s="95"/>
      <c r="K38" s="95"/>
      <c r="L38" s="95"/>
      <c r="M38" s="160"/>
      <c r="N38" s="95"/>
      <c r="O38" s="95"/>
      <c r="P38" s="95"/>
      <c r="Q38" s="95"/>
      <c r="R38" s="95"/>
      <c r="S38" s="161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61"/>
      <c r="BG38" s="104"/>
      <c r="BH38" s="104"/>
      <c r="BI38" s="104"/>
      <c r="BJ38" s="104"/>
      <c r="BK38" s="104"/>
      <c r="BL38" s="104"/>
      <c r="BM38" s="104"/>
      <c r="BN38" s="104"/>
      <c r="BO38" s="160"/>
      <c r="BP38" s="95"/>
      <c r="BQ38" s="95"/>
      <c r="BR38" s="95"/>
      <c r="BS38" s="95"/>
      <c r="BT38" s="95"/>
      <c r="BU38" s="95"/>
      <c r="BV38" s="152"/>
    </row>
    <row r="39" spans="4:74" s="9" customFormat="1" ht="7.4" customHeight="1" x14ac:dyDescent="0.25">
      <c r="D39" s="153"/>
      <c r="E39" s="154"/>
      <c r="F39" s="154"/>
      <c r="G39" s="154"/>
      <c r="H39" s="154"/>
      <c r="I39" s="154"/>
      <c r="J39" s="154"/>
      <c r="K39" s="154"/>
      <c r="L39" s="154"/>
      <c r="M39" s="162"/>
      <c r="N39" s="154"/>
      <c r="O39" s="154"/>
      <c r="P39" s="154"/>
      <c r="Q39" s="154"/>
      <c r="R39" s="154"/>
      <c r="S39" s="163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63"/>
      <c r="BG39" s="104"/>
      <c r="BH39" s="104"/>
      <c r="BI39" s="104"/>
      <c r="BJ39" s="104"/>
      <c r="BK39" s="104"/>
      <c r="BL39" s="104"/>
      <c r="BM39" s="104"/>
      <c r="BN39" s="104"/>
      <c r="BO39" s="162"/>
      <c r="BP39" s="154"/>
      <c r="BQ39" s="154"/>
      <c r="BR39" s="154"/>
      <c r="BS39" s="154"/>
      <c r="BT39" s="154"/>
      <c r="BU39" s="154"/>
      <c r="BV39" s="155"/>
    </row>
    <row r="40" spans="4:74" s="9" customFormat="1" ht="7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9"/>
      <c r="M40" s="158"/>
      <c r="N40" s="157"/>
      <c r="O40" s="157"/>
      <c r="P40" s="157"/>
      <c r="Q40" s="157"/>
      <c r="R40" s="157"/>
      <c r="S40" s="159"/>
      <c r="T40" s="158"/>
      <c r="U40" s="157"/>
      <c r="V40" s="157"/>
      <c r="W40" s="157"/>
      <c r="X40" s="157"/>
      <c r="Y40" s="159"/>
      <c r="Z40" s="158"/>
      <c r="AA40" s="157"/>
      <c r="AB40" s="157"/>
      <c r="AC40" s="157"/>
      <c r="AD40" s="157"/>
      <c r="AE40" s="157"/>
      <c r="AF40" s="157"/>
      <c r="AG40" s="159"/>
      <c r="AH40" s="165"/>
      <c r="AI40" s="166"/>
      <c r="AJ40" s="166"/>
      <c r="AK40" s="166"/>
      <c r="AL40" s="166"/>
      <c r="AM40" s="166"/>
      <c r="AN40" s="166"/>
      <c r="AO40" s="166"/>
      <c r="AP40" s="166"/>
      <c r="AQ40" s="166"/>
      <c r="AR40" s="167"/>
      <c r="AS40" s="158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9"/>
      <c r="BG40" s="158"/>
      <c r="BH40" s="157"/>
      <c r="BI40" s="157"/>
      <c r="BJ40" s="157"/>
      <c r="BK40" s="157"/>
      <c r="BL40" s="157"/>
      <c r="BM40" s="157"/>
      <c r="BN40" s="159"/>
      <c r="BO40" s="158"/>
      <c r="BP40" s="157"/>
      <c r="BQ40" s="157"/>
      <c r="BR40" s="157"/>
      <c r="BS40" s="157"/>
      <c r="BT40" s="157"/>
      <c r="BU40" s="157"/>
      <c r="BV40" s="164"/>
    </row>
    <row r="41" spans="4:74" s="9" customFormat="1" ht="7" customHeight="1" x14ac:dyDescent="0.25">
      <c r="D41" s="151"/>
      <c r="E41" s="95"/>
      <c r="F41" s="95"/>
      <c r="G41" s="95"/>
      <c r="H41" s="95"/>
      <c r="I41" s="95"/>
      <c r="J41" s="95"/>
      <c r="K41" s="95"/>
      <c r="L41" s="161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60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" customHeight="1" x14ac:dyDescent="0.25">
      <c r="D42" s="151"/>
      <c r="E42" s="95"/>
      <c r="F42" s="95"/>
      <c r="G42" s="95"/>
      <c r="H42" s="95"/>
      <c r="I42" s="95"/>
      <c r="J42" s="95"/>
      <c r="K42" s="95"/>
      <c r="L42" s="161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60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" customHeight="1" x14ac:dyDescent="0.25">
      <c r="D43" s="151"/>
      <c r="E43" s="95"/>
      <c r="F43" s="95"/>
      <c r="G43" s="95"/>
      <c r="H43" s="95"/>
      <c r="I43" s="95"/>
      <c r="J43" s="95"/>
      <c r="K43" s="95"/>
      <c r="L43" s="161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60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" customHeight="1" x14ac:dyDescent="0.25">
      <c r="D44" s="151"/>
      <c r="E44" s="95"/>
      <c r="F44" s="95"/>
      <c r="G44" s="95"/>
      <c r="H44" s="95"/>
      <c r="I44" s="95"/>
      <c r="J44" s="95"/>
      <c r="K44" s="95"/>
      <c r="L44" s="161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60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" customHeight="1" x14ac:dyDescent="0.25">
      <c r="D45" s="151"/>
      <c r="E45" s="95"/>
      <c r="F45" s="95"/>
      <c r="G45" s="95"/>
      <c r="H45" s="95"/>
      <c r="I45" s="95"/>
      <c r="J45" s="95"/>
      <c r="K45" s="95"/>
      <c r="L45" s="161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60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" customHeight="1" x14ac:dyDescent="0.25">
      <c r="D46" s="151"/>
      <c r="E46" s="95"/>
      <c r="F46" s="95"/>
      <c r="G46" s="95"/>
      <c r="H46" s="95"/>
      <c r="I46" s="95"/>
      <c r="J46" s="95"/>
      <c r="K46" s="95"/>
      <c r="L46" s="161"/>
      <c r="M46" s="160"/>
      <c r="N46" s="95"/>
      <c r="O46" s="95"/>
      <c r="P46" s="95"/>
      <c r="Q46" s="95"/>
      <c r="R46" s="95"/>
      <c r="S46" s="161"/>
      <c r="T46" s="160"/>
      <c r="U46" s="95"/>
      <c r="V46" s="95"/>
      <c r="W46" s="95"/>
      <c r="X46" s="95"/>
      <c r="Y46" s="161"/>
      <c r="Z46" s="160"/>
      <c r="AA46" s="95"/>
      <c r="AB46" s="95"/>
      <c r="AC46" s="95"/>
      <c r="AD46" s="95"/>
      <c r="AE46" s="95"/>
      <c r="AF46" s="95"/>
      <c r="AG46" s="161"/>
      <c r="AH46" s="168"/>
      <c r="AI46" s="169"/>
      <c r="AJ46" s="169"/>
      <c r="AK46" s="169"/>
      <c r="AL46" s="169"/>
      <c r="AM46" s="169"/>
      <c r="AN46" s="169"/>
      <c r="AO46" s="169"/>
      <c r="AP46" s="169"/>
      <c r="AQ46" s="169"/>
      <c r="AR46" s="170"/>
      <c r="AS46" s="160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61"/>
      <c r="BG46" s="160"/>
      <c r="BH46" s="95"/>
      <c r="BI46" s="95"/>
      <c r="BJ46" s="95"/>
      <c r="BK46" s="95"/>
      <c r="BL46" s="95"/>
      <c r="BM46" s="95"/>
      <c r="BN46" s="161"/>
      <c r="BO46" s="160"/>
      <c r="BP46" s="95"/>
      <c r="BQ46" s="95"/>
      <c r="BR46" s="95"/>
      <c r="BS46" s="95"/>
      <c r="BT46" s="95"/>
      <c r="BU46" s="95"/>
      <c r="BV46" s="152"/>
    </row>
    <row r="47" spans="4:74" s="9" customFormat="1" ht="7" customHeight="1" x14ac:dyDescent="0.25">
      <c r="D47" s="151"/>
      <c r="E47" s="95"/>
      <c r="F47" s="95"/>
      <c r="G47" s="95"/>
      <c r="H47" s="95"/>
      <c r="I47" s="95"/>
      <c r="J47" s="95"/>
      <c r="K47" s="95"/>
      <c r="L47" s="161"/>
      <c r="M47" s="160"/>
      <c r="N47" s="95"/>
      <c r="O47" s="95"/>
      <c r="P47" s="95"/>
      <c r="Q47" s="95"/>
      <c r="R47" s="95"/>
      <c r="S47" s="161"/>
      <c r="T47" s="160"/>
      <c r="U47" s="95"/>
      <c r="V47" s="95"/>
      <c r="W47" s="95"/>
      <c r="X47" s="95"/>
      <c r="Y47" s="161"/>
      <c r="Z47" s="160"/>
      <c r="AA47" s="95"/>
      <c r="AB47" s="95"/>
      <c r="AC47" s="95"/>
      <c r="AD47" s="95"/>
      <c r="AE47" s="95"/>
      <c r="AF47" s="95"/>
      <c r="AG47" s="161"/>
      <c r="AH47" s="168"/>
      <c r="AI47" s="169"/>
      <c r="AJ47" s="169"/>
      <c r="AK47" s="169"/>
      <c r="AL47" s="169"/>
      <c r="AM47" s="169"/>
      <c r="AN47" s="169"/>
      <c r="AO47" s="169"/>
      <c r="AP47" s="169"/>
      <c r="AQ47" s="169"/>
      <c r="AR47" s="170"/>
      <c r="AS47" s="160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61"/>
      <c r="BG47" s="160"/>
      <c r="BH47" s="95"/>
      <c r="BI47" s="95"/>
      <c r="BJ47" s="95"/>
      <c r="BK47" s="95"/>
      <c r="BL47" s="95"/>
      <c r="BM47" s="95"/>
      <c r="BN47" s="161"/>
      <c r="BO47" s="160"/>
      <c r="BP47" s="95"/>
      <c r="BQ47" s="95"/>
      <c r="BR47" s="95"/>
      <c r="BS47" s="95"/>
      <c r="BT47" s="95"/>
      <c r="BU47" s="95"/>
      <c r="BV47" s="152"/>
    </row>
    <row r="48" spans="4:74" s="9" customFormat="1" ht="7" customHeight="1" x14ac:dyDescent="0.25">
      <c r="D48" s="153"/>
      <c r="E48" s="154"/>
      <c r="F48" s="154"/>
      <c r="G48" s="154"/>
      <c r="H48" s="154"/>
      <c r="I48" s="154"/>
      <c r="J48" s="154"/>
      <c r="K48" s="154"/>
      <c r="L48" s="163"/>
      <c r="M48" s="162"/>
      <c r="N48" s="154"/>
      <c r="O48" s="154"/>
      <c r="P48" s="154"/>
      <c r="Q48" s="154"/>
      <c r="R48" s="154"/>
      <c r="S48" s="163"/>
      <c r="T48" s="162"/>
      <c r="U48" s="154"/>
      <c r="V48" s="154"/>
      <c r="W48" s="154"/>
      <c r="X48" s="154"/>
      <c r="Y48" s="163"/>
      <c r="Z48" s="162"/>
      <c r="AA48" s="154"/>
      <c r="AB48" s="154"/>
      <c r="AC48" s="154"/>
      <c r="AD48" s="154"/>
      <c r="AE48" s="154"/>
      <c r="AF48" s="154"/>
      <c r="AG48" s="163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3"/>
      <c r="AS48" s="162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63"/>
      <c r="BG48" s="162"/>
      <c r="BH48" s="154"/>
      <c r="BI48" s="154"/>
      <c r="BJ48" s="154"/>
      <c r="BK48" s="154"/>
      <c r="BL48" s="154"/>
      <c r="BM48" s="154"/>
      <c r="BN48" s="163"/>
      <c r="BO48" s="162"/>
      <c r="BP48" s="154"/>
      <c r="BQ48" s="154"/>
      <c r="BR48" s="154"/>
      <c r="BS48" s="154"/>
      <c r="BT48" s="154"/>
      <c r="BU48" s="154"/>
      <c r="BV48" s="155"/>
    </row>
    <row r="49" spans="4:74" s="9" customFormat="1" ht="7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9"/>
      <c r="M49" s="158"/>
      <c r="N49" s="157"/>
      <c r="O49" s="157"/>
      <c r="P49" s="157"/>
      <c r="Q49" s="157"/>
      <c r="R49" s="157"/>
      <c r="S49" s="159"/>
      <c r="T49" s="158"/>
      <c r="U49" s="157"/>
      <c r="V49" s="157"/>
      <c r="W49" s="157"/>
      <c r="X49" s="157"/>
      <c r="Y49" s="159"/>
      <c r="Z49" s="158"/>
      <c r="AA49" s="157"/>
      <c r="AB49" s="157"/>
      <c r="AC49" s="157"/>
      <c r="AD49" s="157"/>
      <c r="AE49" s="157"/>
      <c r="AF49" s="157"/>
      <c r="AG49" s="159"/>
      <c r="AH49" s="165"/>
      <c r="AI49" s="166"/>
      <c r="AJ49" s="166"/>
      <c r="AK49" s="166"/>
      <c r="AL49" s="166"/>
      <c r="AM49" s="166"/>
      <c r="AN49" s="166"/>
      <c r="AO49" s="166"/>
      <c r="AP49" s="166"/>
      <c r="AQ49" s="166"/>
      <c r="AR49" s="167"/>
      <c r="AS49" s="158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9"/>
      <c r="BG49" s="158"/>
      <c r="BH49" s="157"/>
      <c r="BI49" s="157"/>
      <c r="BJ49" s="157"/>
      <c r="BK49" s="157"/>
      <c r="BL49" s="157"/>
      <c r="BM49" s="157"/>
      <c r="BN49" s="159"/>
      <c r="BO49" s="158"/>
      <c r="BP49" s="157"/>
      <c r="BQ49" s="157"/>
      <c r="BR49" s="157"/>
      <c r="BS49" s="157"/>
      <c r="BT49" s="157"/>
      <c r="BU49" s="157"/>
      <c r="BV49" s="164"/>
    </row>
    <row r="50" spans="4:74" s="9" customFormat="1" ht="7" customHeight="1" x14ac:dyDescent="0.25">
      <c r="D50" s="151"/>
      <c r="E50" s="95"/>
      <c r="F50" s="95"/>
      <c r="G50" s="95"/>
      <c r="H50" s="95"/>
      <c r="I50" s="95"/>
      <c r="J50" s="95"/>
      <c r="K50" s="95"/>
      <c r="L50" s="161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60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" customHeight="1" x14ac:dyDescent="0.25">
      <c r="D51" s="151"/>
      <c r="E51" s="95"/>
      <c r="F51" s="95"/>
      <c r="G51" s="95"/>
      <c r="H51" s="95"/>
      <c r="I51" s="95"/>
      <c r="J51" s="95"/>
      <c r="K51" s="95"/>
      <c r="L51" s="161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60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" customHeight="1" x14ac:dyDescent="0.25">
      <c r="D52" s="151"/>
      <c r="E52" s="95"/>
      <c r="F52" s="95"/>
      <c r="G52" s="95"/>
      <c r="H52" s="95"/>
      <c r="I52" s="95"/>
      <c r="J52" s="95"/>
      <c r="K52" s="95"/>
      <c r="L52" s="161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60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" customHeight="1" x14ac:dyDescent="0.25">
      <c r="D53" s="151"/>
      <c r="E53" s="95"/>
      <c r="F53" s="95"/>
      <c r="G53" s="95"/>
      <c r="H53" s="95"/>
      <c r="I53" s="95"/>
      <c r="J53" s="95"/>
      <c r="K53" s="95"/>
      <c r="L53" s="161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60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" customHeight="1" x14ac:dyDescent="0.25">
      <c r="D54" s="151"/>
      <c r="E54" s="95"/>
      <c r="F54" s="95"/>
      <c r="G54" s="95"/>
      <c r="H54" s="95"/>
      <c r="I54" s="95"/>
      <c r="J54" s="95"/>
      <c r="K54" s="95"/>
      <c r="L54" s="161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60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" customHeight="1" x14ac:dyDescent="0.25">
      <c r="D55" s="151"/>
      <c r="E55" s="95"/>
      <c r="F55" s="95"/>
      <c r="G55" s="95"/>
      <c r="H55" s="95"/>
      <c r="I55" s="95"/>
      <c r="J55" s="95"/>
      <c r="K55" s="95"/>
      <c r="L55" s="161"/>
      <c r="M55" s="160"/>
      <c r="N55" s="95"/>
      <c r="O55" s="95"/>
      <c r="P55" s="95"/>
      <c r="Q55" s="95"/>
      <c r="R55" s="95"/>
      <c r="S55" s="161"/>
      <c r="T55" s="160"/>
      <c r="U55" s="95"/>
      <c r="V55" s="95"/>
      <c r="W55" s="95"/>
      <c r="X55" s="95"/>
      <c r="Y55" s="161"/>
      <c r="Z55" s="160"/>
      <c r="AA55" s="95"/>
      <c r="AB55" s="95"/>
      <c r="AC55" s="95"/>
      <c r="AD55" s="95"/>
      <c r="AE55" s="95"/>
      <c r="AF55" s="95"/>
      <c r="AG55" s="161"/>
      <c r="AH55" s="168"/>
      <c r="AI55" s="169"/>
      <c r="AJ55" s="169"/>
      <c r="AK55" s="169"/>
      <c r="AL55" s="169"/>
      <c r="AM55" s="169"/>
      <c r="AN55" s="169"/>
      <c r="AO55" s="169"/>
      <c r="AP55" s="169"/>
      <c r="AQ55" s="169"/>
      <c r="AR55" s="170"/>
      <c r="AS55" s="160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61"/>
      <c r="BG55" s="160"/>
      <c r="BH55" s="95"/>
      <c r="BI55" s="95"/>
      <c r="BJ55" s="95"/>
      <c r="BK55" s="95"/>
      <c r="BL55" s="95"/>
      <c r="BM55" s="95"/>
      <c r="BN55" s="161"/>
      <c r="BO55" s="160"/>
      <c r="BP55" s="95"/>
      <c r="BQ55" s="95"/>
      <c r="BR55" s="95"/>
      <c r="BS55" s="95"/>
      <c r="BT55" s="95"/>
      <c r="BU55" s="95"/>
      <c r="BV55" s="152"/>
    </row>
    <row r="56" spans="4:74" s="9" customFormat="1" ht="7" customHeight="1" x14ac:dyDescent="0.25">
      <c r="D56" s="151"/>
      <c r="E56" s="95"/>
      <c r="F56" s="95"/>
      <c r="G56" s="95"/>
      <c r="H56" s="95"/>
      <c r="I56" s="95"/>
      <c r="J56" s="95"/>
      <c r="K56" s="95"/>
      <c r="L56" s="161"/>
      <c r="M56" s="160"/>
      <c r="N56" s="95"/>
      <c r="O56" s="95"/>
      <c r="P56" s="95"/>
      <c r="Q56" s="95"/>
      <c r="R56" s="95"/>
      <c r="S56" s="161"/>
      <c r="T56" s="160"/>
      <c r="U56" s="95"/>
      <c r="V56" s="95"/>
      <c r="W56" s="95"/>
      <c r="X56" s="95"/>
      <c r="Y56" s="161"/>
      <c r="Z56" s="160"/>
      <c r="AA56" s="95"/>
      <c r="AB56" s="95"/>
      <c r="AC56" s="95"/>
      <c r="AD56" s="95"/>
      <c r="AE56" s="95"/>
      <c r="AF56" s="95"/>
      <c r="AG56" s="161"/>
      <c r="AH56" s="168"/>
      <c r="AI56" s="169"/>
      <c r="AJ56" s="169"/>
      <c r="AK56" s="169"/>
      <c r="AL56" s="169"/>
      <c r="AM56" s="169"/>
      <c r="AN56" s="169"/>
      <c r="AO56" s="169"/>
      <c r="AP56" s="169"/>
      <c r="AQ56" s="169"/>
      <c r="AR56" s="170"/>
      <c r="AS56" s="160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61"/>
      <c r="BG56" s="160"/>
      <c r="BH56" s="95"/>
      <c r="BI56" s="95"/>
      <c r="BJ56" s="95"/>
      <c r="BK56" s="95"/>
      <c r="BL56" s="95"/>
      <c r="BM56" s="95"/>
      <c r="BN56" s="161"/>
      <c r="BO56" s="160"/>
      <c r="BP56" s="95"/>
      <c r="BQ56" s="95"/>
      <c r="BR56" s="95"/>
      <c r="BS56" s="95"/>
      <c r="BT56" s="95"/>
      <c r="BU56" s="95"/>
      <c r="BV56" s="152"/>
    </row>
    <row r="57" spans="4:74" s="9" customFormat="1" ht="7" customHeight="1" x14ac:dyDescent="0.25">
      <c r="D57" s="153"/>
      <c r="E57" s="154"/>
      <c r="F57" s="154"/>
      <c r="G57" s="154"/>
      <c r="H57" s="154"/>
      <c r="I57" s="154"/>
      <c r="J57" s="154"/>
      <c r="K57" s="154"/>
      <c r="L57" s="163"/>
      <c r="M57" s="162"/>
      <c r="N57" s="154"/>
      <c r="O57" s="154"/>
      <c r="P57" s="154"/>
      <c r="Q57" s="154"/>
      <c r="R57" s="154"/>
      <c r="S57" s="163"/>
      <c r="T57" s="162"/>
      <c r="U57" s="154"/>
      <c r="V57" s="154"/>
      <c r="W57" s="154"/>
      <c r="X57" s="154"/>
      <c r="Y57" s="163"/>
      <c r="Z57" s="162"/>
      <c r="AA57" s="154"/>
      <c r="AB57" s="154"/>
      <c r="AC57" s="154"/>
      <c r="AD57" s="154"/>
      <c r="AE57" s="154"/>
      <c r="AF57" s="154"/>
      <c r="AG57" s="163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3"/>
      <c r="AS57" s="162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63"/>
      <c r="BG57" s="162"/>
      <c r="BH57" s="154"/>
      <c r="BI57" s="154"/>
      <c r="BJ57" s="154"/>
      <c r="BK57" s="154"/>
      <c r="BL57" s="154"/>
      <c r="BM57" s="154"/>
      <c r="BN57" s="163"/>
      <c r="BO57" s="162"/>
      <c r="BP57" s="154"/>
      <c r="BQ57" s="154"/>
      <c r="BR57" s="154"/>
      <c r="BS57" s="154"/>
      <c r="BT57" s="154"/>
      <c r="BU57" s="154"/>
      <c r="BV57" s="155"/>
    </row>
    <row r="58" spans="4:74" s="9" customFormat="1" ht="7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9"/>
      <c r="M58" s="158"/>
      <c r="N58" s="157"/>
      <c r="O58" s="157"/>
      <c r="P58" s="157"/>
      <c r="Q58" s="157"/>
      <c r="R58" s="157"/>
      <c r="S58" s="159"/>
      <c r="T58" s="158"/>
      <c r="U58" s="157"/>
      <c r="V58" s="157"/>
      <c r="W58" s="157"/>
      <c r="X58" s="157"/>
      <c r="Y58" s="159"/>
      <c r="Z58" s="158"/>
      <c r="AA58" s="157"/>
      <c r="AB58" s="157"/>
      <c r="AC58" s="157"/>
      <c r="AD58" s="157"/>
      <c r="AE58" s="157"/>
      <c r="AF58" s="157"/>
      <c r="AG58" s="159"/>
      <c r="AH58" s="165"/>
      <c r="AI58" s="166"/>
      <c r="AJ58" s="166"/>
      <c r="AK58" s="166"/>
      <c r="AL58" s="166"/>
      <c r="AM58" s="166"/>
      <c r="AN58" s="166"/>
      <c r="AO58" s="166"/>
      <c r="AP58" s="166"/>
      <c r="AQ58" s="166"/>
      <c r="AR58" s="167"/>
      <c r="AS58" s="158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9"/>
      <c r="BG58" s="158"/>
      <c r="BH58" s="157"/>
      <c r="BI58" s="157"/>
      <c r="BJ58" s="157"/>
      <c r="BK58" s="157"/>
      <c r="BL58" s="157"/>
      <c r="BM58" s="157"/>
      <c r="BN58" s="159"/>
      <c r="BO58" s="158"/>
      <c r="BP58" s="157"/>
      <c r="BQ58" s="157"/>
      <c r="BR58" s="157"/>
      <c r="BS58" s="157"/>
      <c r="BT58" s="157"/>
      <c r="BU58" s="157"/>
      <c r="BV58" s="164"/>
    </row>
    <row r="59" spans="4:74" s="9" customFormat="1" ht="7" customHeight="1" x14ac:dyDescent="0.25">
      <c r="D59" s="151"/>
      <c r="E59" s="95"/>
      <c r="F59" s="95"/>
      <c r="G59" s="95"/>
      <c r="H59" s="95"/>
      <c r="I59" s="95"/>
      <c r="J59" s="95"/>
      <c r="K59" s="95"/>
      <c r="L59" s="161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60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" customHeight="1" x14ac:dyDescent="0.25">
      <c r="D60" s="151"/>
      <c r="E60" s="95"/>
      <c r="F60" s="95"/>
      <c r="G60" s="95"/>
      <c r="H60" s="95"/>
      <c r="I60" s="95"/>
      <c r="J60" s="95"/>
      <c r="K60" s="95"/>
      <c r="L60" s="161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60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" customHeight="1" x14ac:dyDescent="0.25">
      <c r="D61" s="151"/>
      <c r="E61" s="95"/>
      <c r="F61" s="95"/>
      <c r="G61" s="95"/>
      <c r="H61" s="95"/>
      <c r="I61" s="95"/>
      <c r="J61" s="95"/>
      <c r="K61" s="95"/>
      <c r="L61" s="161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60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" customHeight="1" x14ac:dyDescent="0.25">
      <c r="D62" s="151"/>
      <c r="E62" s="95"/>
      <c r="F62" s="95"/>
      <c r="G62" s="95"/>
      <c r="H62" s="95"/>
      <c r="I62" s="95"/>
      <c r="J62" s="95"/>
      <c r="K62" s="95"/>
      <c r="L62" s="161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60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" customHeight="1" x14ac:dyDescent="0.25">
      <c r="D63" s="151"/>
      <c r="E63" s="95"/>
      <c r="F63" s="95"/>
      <c r="G63" s="95"/>
      <c r="H63" s="95"/>
      <c r="I63" s="95"/>
      <c r="J63" s="95"/>
      <c r="K63" s="95"/>
      <c r="L63" s="161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60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" customHeight="1" x14ac:dyDescent="0.25">
      <c r="D64" s="151"/>
      <c r="E64" s="95"/>
      <c r="F64" s="95"/>
      <c r="G64" s="95"/>
      <c r="H64" s="95"/>
      <c r="I64" s="95"/>
      <c r="J64" s="95"/>
      <c r="K64" s="95"/>
      <c r="L64" s="161"/>
      <c r="M64" s="160"/>
      <c r="N64" s="95"/>
      <c r="O64" s="95"/>
      <c r="P64" s="95"/>
      <c r="Q64" s="95"/>
      <c r="R64" s="95"/>
      <c r="S64" s="161"/>
      <c r="T64" s="160"/>
      <c r="U64" s="95"/>
      <c r="V64" s="95"/>
      <c r="W64" s="95"/>
      <c r="X64" s="95"/>
      <c r="Y64" s="161"/>
      <c r="Z64" s="160"/>
      <c r="AA64" s="95"/>
      <c r="AB64" s="95"/>
      <c r="AC64" s="95"/>
      <c r="AD64" s="95"/>
      <c r="AE64" s="95"/>
      <c r="AF64" s="95"/>
      <c r="AG64" s="161"/>
      <c r="AH64" s="168"/>
      <c r="AI64" s="169"/>
      <c r="AJ64" s="169"/>
      <c r="AK64" s="169"/>
      <c r="AL64" s="169"/>
      <c r="AM64" s="169"/>
      <c r="AN64" s="169"/>
      <c r="AO64" s="169"/>
      <c r="AP64" s="169"/>
      <c r="AQ64" s="169"/>
      <c r="AR64" s="170"/>
      <c r="AS64" s="160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61"/>
      <c r="BG64" s="160"/>
      <c r="BH64" s="95"/>
      <c r="BI64" s="95"/>
      <c r="BJ64" s="95"/>
      <c r="BK64" s="95"/>
      <c r="BL64" s="95"/>
      <c r="BM64" s="95"/>
      <c r="BN64" s="161"/>
      <c r="BO64" s="160"/>
      <c r="BP64" s="95"/>
      <c r="BQ64" s="95"/>
      <c r="BR64" s="95"/>
      <c r="BS64" s="95"/>
      <c r="BT64" s="95"/>
      <c r="BU64" s="95"/>
      <c r="BV64" s="152"/>
    </row>
    <row r="65" spans="4:74" s="9" customFormat="1" ht="7" customHeight="1" x14ac:dyDescent="0.25">
      <c r="D65" s="151"/>
      <c r="E65" s="95"/>
      <c r="F65" s="95"/>
      <c r="G65" s="95"/>
      <c r="H65" s="95"/>
      <c r="I65" s="95"/>
      <c r="J65" s="95"/>
      <c r="K65" s="95"/>
      <c r="L65" s="161"/>
      <c r="M65" s="160"/>
      <c r="N65" s="95"/>
      <c r="O65" s="95"/>
      <c r="P65" s="95"/>
      <c r="Q65" s="95"/>
      <c r="R65" s="95"/>
      <c r="S65" s="161"/>
      <c r="T65" s="160"/>
      <c r="U65" s="95"/>
      <c r="V65" s="95"/>
      <c r="W65" s="95"/>
      <c r="X65" s="95"/>
      <c r="Y65" s="161"/>
      <c r="Z65" s="160"/>
      <c r="AA65" s="95"/>
      <c r="AB65" s="95"/>
      <c r="AC65" s="95"/>
      <c r="AD65" s="95"/>
      <c r="AE65" s="95"/>
      <c r="AF65" s="95"/>
      <c r="AG65" s="161"/>
      <c r="AH65" s="168"/>
      <c r="AI65" s="169"/>
      <c r="AJ65" s="169"/>
      <c r="AK65" s="169"/>
      <c r="AL65" s="169"/>
      <c r="AM65" s="169"/>
      <c r="AN65" s="169"/>
      <c r="AO65" s="169"/>
      <c r="AP65" s="169"/>
      <c r="AQ65" s="169"/>
      <c r="AR65" s="170"/>
      <c r="AS65" s="160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61"/>
      <c r="BG65" s="160"/>
      <c r="BH65" s="95"/>
      <c r="BI65" s="95"/>
      <c r="BJ65" s="95"/>
      <c r="BK65" s="95"/>
      <c r="BL65" s="95"/>
      <c r="BM65" s="95"/>
      <c r="BN65" s="161"/>
      <c r="BO65" s="160"/>
      <c r="BP65" s="95"/>
      <c r="BQ65" s="95"/>
      <c r="BR65" s="95"/>
      <c r="BS65" s="95"/>
      <c r="BT65" s="95"/>
      <c r="BU65" s="95"/>
      <c r="BV65" s="152"/>
    </row>
    <row r="66" spans="4:74" s="9" customFormat="1" ht="7" customHeight="1" x14ac:dyDescent="0.25">
      <c r="D66" s="153"/>
      <c r="E66" s="154"/>
      <c r="F66" s="154"/>
      <c r="G66" s="154"/>
      <c r="H66" s="154"/>
      <c r="I66" s="154"/>
      <c r="J66" s="154"/>
      <c r="K66" s="154"/>
      <c r="L66" s="163"/>
      <c r="M66" s="162"/>
      <c r="N66" s="154"/>
      <c r="O66" s="154"/>
      <c r="P66" s="154"/>
      <c r="Q66" s="154"/>
      <c r="R66" s="154"/>
      <c r="S66" s="163"/>
      <c r="T66" s="162"/>
      <c r="U66" s="154"/>
      <c r="V66" s="154"/>
      <c r="W66" s="154"/>
      <c r="X66" s="154"/>
      <c r="Y66" s="163"/>
      <c r="Z66" s="162"/>
      <c r="AA66" s="154"/>
      <c r="AB66" s="154"/>
      <c r="AC66" s="154"/>
      <c r="AD66" s="154"/>
      <c r="AE66" s="154"/>
      <c r="AF66" s="154"/>
      <c r="AG66" s="163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3"/>
      <c r="AS66" s="162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63"/>
      <c r="BG66" s="162"/>
      <c r="BH66" s="154"/>
      <c r="BI66" s="154"/>
      <c r="BJ66" s="154"/>
      <c r="BK66" s="154"/>
      <c r="BL66" s="154"/>
      <c r="BM66" s="154"/>
      <c r="BN66" s="163"/>
      <c r="BO66" s="162"/>
      <c r="BP66" s="154"/>
      <c r="BQ66" s="154"/>
      <c r="BR66" s="154"/>
      <c r="BS66" s="154"/>
      <c r="BT66" s="154"/>
      <c r="BU66" s="154"/>
      <c r="BV66" s="155"/>
    </row>
    <row r="67" spans="4:74" s="9" customFormat="1" ht="7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9"/>
      <c r="M67" s="158"/>
      <c r="N67" s="157"/>
      <c r="O67" s="157"/>
      <c r="P67" s="157"/>
      <c r="Q67" s="157"/>
      <c r="R67" s="157"/>
      <c r="S67" s="159"/>
      <c r="T67" s="158"/>
      <c r="U67" s="157"/>
      <c r="V67" s="157"/>
      <c r="W67" s="157"/>
      <c r="X67" s="157"/>
      <c r="Y67" s="159"/>
      <c r="Z67" s="158"/>
      <c r="AA67" s="157"/>
      <c r="AB67" s="157"/>
      <c r="AC67" s="157"/>
      <c r="AD67" s="157"/>
      <c r="AE67" s="157"/>
      <c r="AF67" s="157"/>
      <c r="AG67" s="159"/>
      <c r="AH67" s="165"/>
      <c r="AI67" s="166"/>
      <c r="AJ67" s="166"/>
      <c r="AK67" s="166"/>
      <c r="AL67" s="166"/>
      <c r="AM67" s="166"/>
      <c r="AN67" s="166"/>
      <c r="AO67" s="166"/>
      <c r="AP67" s="166"/>
      <c r="AQ67" s="166"/>
      <c r="AR67" s="167"/>
      <c r="AS67" s="158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9"/>
      <c r="BG67" s="158"/>
      <c r="BH67" s="157"/>
      <c r="BI67" s="157"/>
      <c r="BJ67" s="157"/>
      <c r="BK67" s="157"/>
      <c r="BL67" s="157"/>
      <c r="BM67" s="157"/>
      <c r="BN67" s="159"/>
      <c r="BO67" s="158"/>
      <c r="BP67" s="157"/>
      <c r="BQ67" s="157"/>
      <c r="BR67" s="157"/>
      <c r="BS67" s="157"/>
      <c r="BT67" s="157"/>
      <c r="BU67" s="157"/>
      <c r="BV67" s="164"/>
    </row>
    <row r="68" spans="4:74" s="9" customFormat="1" ht="7" customHeight="1" x14ac:dyDescent="0.25">
      <c r="D68" s="151"/>
      <c r="E68" s="95"/>
      <c r="F68" s="95"/>
      <c r="G68" s="95"/>
      <c r="H68" s="95"/>
      <c r="I68" s="95"/>
      <c r="J68" s="95"/>
      <c r="K68" s="95"/>
      <c r="L68" s="161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60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" customHeight="1" x14ac:dyDescent="0.25">
      <c r="D69" s="151"/>
      <c r="E69" s="95"/>
      <c r="F69" s="95"/>
      <c r="G69" s="95"/>
      <c r="H69" s="95"/>
      <c r="I69" s="95"/>
      <c r="J69" s="95"/>
      <c r="K69" s="95"/>
      <c r="L69" s="161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60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" customHeight="1" x14ac:dyDescent="0.25">
      <c r="D70" s="151"/>
      <c r="E70" s="95"/>
      <c r="F70" s="95"/>
      <c r="G70" s="95"/>
      <c r="H70" s="95"/>
      <c r="I70" s="95"/>
      <c r="J70" s="95"/>
      <c r="K70" s="95"/>
      <c r="L70" s="161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60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" customHeight="1" x14ac:dyDescent="0.25">
      <c r="D71" s="151"/>
      <c r="E71" s="95"/>
      <c r="F71" s="95"/>
      <c r="G71" s="95"/>
      <c r="H71" s="95"/>
      <c r="I71" s="95"/>
      <c r="J71" s="95"/>
      <c r="K71" s="95"/>
      <c r="L71" s="161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60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" customHeight="1" x14ac:dyDescent="0.25">
      <c r="D72" s="151"/>
      <c r="E72" s="95"/>
      <c r="F72" s="95"/>
      <c r="G72" s="95"/>
      <c r="H72" s="95"/>
      <c r="I72" s="95"/>
      <c r="J72" s="95"/>
      <c r="K72" s="95"/>
      <c r="L72" s="161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60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" customHeight="1" x14ac:dyDescent="0.25">
      <c r="D73" s="151"/>
      <c r="E73" s="95"/>
      <c r="F73" s="95"/>
      <c r="G73" s="95"/>
      <c r="H73" s="95"/>
      <c r="I73" s="95"/>
      <c r="J73" s="95"/>
      <c r="K73" s="95"/>
      <c r="L73" s="161"/>
      <c r="M73" s="160"/>
      <c r="N73" s="95"/>
      <c r="O73" s="95"/>
      <c r="P73" s="95"/>
      <c r="Q73" s="95"/>
      <c r="R73" s="95"/>
      <c r="S73" s="161"/>
      <c r="T73" s="160"/>
      <c r="U73" s="95"/>
      <c r="V73" s="95"/>
      <c r="W73" s="95"/>
      <c r="X73" s="95"/>
      <c r="Y73" s="161"/>
      <c r="Z73" s="160"/>
      <c r="AA73" s="95"/>
      <c r="AB73" s="95"/>
      <c r="AC73" s="95"/>
      <c r="AD73" s="95"/>
      <c r="AE73" s="95"/>
      <c r="AF73" s="95"/>
      <c r="AG73" s="161"/>
      <c r="AH73" s="168"/>
      <c r="AI73" s="169"/>
      <c r="AJ73" s="169"/>
      <c r="AK73" s="169"/>
      <c r="AL73" s="169"/>
      <c r="AM73" s="169"/>
      <c r="AN73" s="169"/>
      <c r="AO73" s="169"/>
      <c r="AP73" s="169"/>
      <c r="AQ73" s="169"/>
      <c r="AR73" s="170"/>
      <c r="AS73" s="160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61"/>
      <c r="BG73" s="160"/>
      <c r="BH73" s="95"/>
      <c r="BI73" s="95"/>
      <c r="BJ73" s="95"/>
      <c r="BK73" s="95"/>
      <c r="BL73" s="95"/>
      <c r="BM73" s="95"/>
      <c r="BN73" s="161"/>
      <c r="BO73" s="160"/>
      <c r="BP73" s="95"/>
      <c r="BQ73" s="95"/>
      <c r="BR73" s="95"/>
      <c r="BS73" s="95"/>
      <c r="BT73" s="95"/>
      <c r="BU73" s="95"/>
      <c r="BV73" s="152"/>
    </row>
    <row r="74" spans="4:74" s="9" customFormat="1" ht="7" customHeight="1" x14ac:dyDescent="0.25">
      <c r="D74" s="151"/>
      <c r="E74" s="95"/>
      <c r="F74" s="95"/>
      <c r="G74" s="95"/>
      <c r="H74" s="95"/>
      <c r="I74" s="95"/>
      <c r="J74" s="95"/>
      <c r="K74" s="95"/>
      <c r="L74" s="161"/>
      <c r="M74" s="160"/>
      <c r="N74" s="95"/>
      <c r="O74" s="95"/>
      <c r="P74" s="95"/>
      <c r="Q74" s="95"/>
      <c r="R74" s="95"/>
      <c r="S74" s="161"/>
      <c r="T74" s="160"/>
      <c r="U74" s="95"/>
      <c r="V74" s="95"/>
      <c r="W74" s="95"/>
      <c r="X74" s="95"/>
      <c r="Y74" s="161"/>
      <c r="Z74" s="160"/>
      <c r="AA74" s="95"/>
      <c r="AB74" s="95"/>
      <c r="AC74" s="95"/>
      <c r="AD74" s="95"/>
      <c r="AE74" s="95"/>
      <c r="AF74" s="95"/>
      <c r="AG74" s="161"/>
      <c r="AH74" s="168"/>
      <c r="AI74" s="169"/>
      <c r="AJ74" s="169"/>
      <c r="AK74" s="169"/>
      <c r="AL74" s="169"/>
      <c r="AM74" s="169"/>
      <c r="AN74" s="169"/>
      <c r="AO74" s="169"/>
      <c r="AP74" s="169"/>
      <c r="AQ74" s="169"/>
      <c r="AR74" s="170"/>
      <c r="AS74" s="160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61"/>
      <c r="BG74" s="160"/>
      <c r="BH74" s="95"/>
      <c r="BI74" s="95"/>
      <c r="BJ74" s="95"/>
      <c r="BK74" s="95"/>
      <c r="BL74" s="95"/>
      <c r="BM74" s="95"/>
      <c r="BN74" s="161"/>
      <c r="BO74" s="160"/>
      <c r="BP74" s="95"/>
      <c r="BQ74" s="95"/>
      <c r="BR74" s="95"/>
      <c r="BS74" s="95"/>
      <c r="BT74" s="95"/>
      <c r="BU74" s="95"/>
      <c r="BV74" s="152"/>
    </row>
    <row r="75" spans="4:74" s="9" customFormat="1" ht="7" customHeight="1" x14ac:dyDescent="0.25">
      <c r="D75" s="153"/>
      <c r="E75" s="154"/>
      <c r="F75" s="154"/>
      <c r="G75" s="154"/>
      <c r="H75" s="154"/>
      <c r="I75" s="154"/>
      <c r="J75" s="154"/>
      <c r="K75" s="154"/>
      <c r="L75" s="163"/>
      <c r="M75" s="162"/>
      <c r="N75" s="154"/>
      <c r="O75" s="154"/>
      <c r="P75" s="154"/>
      <c r="Q75" s="154"/>
      <c r="R75" s="154"/>
      <c r="S75" s="163"/>
      <c r="T75" s="162"/>
      <c r="U75" s="154"/>
      <c r="V75" s="154"/>
      <c r="W75" s="154"/>
      <c r="X75" s="154"/>
      <c r="Y75" s="163"/>
      <c r="Z75" s="162"/>
      <c r="AA75" s="154"/>
      <c r="AB75" s="154"/>
      <c r="AC75" s="154"/>
      <c r="AD75" s="154"/>
      <c r="AE75" s="154"/>
      <c r="AF75" s="154"/>
      <c r="AG75" s="163"/>
      <c r="AH75" s="171"/>
      <c r="AI75" s="172"/>
      <c r="AJ75" s="172"/>
      <c r="AK75" s="172"/>
      <c r="AL75" s="172"/>
      <c r="AM75" s="172"/>
      <c r="AN75" s="172"/>
      <c r="AO75" s="172"/>
      <c r="AP75" s="172"/>
      <c r="AQ75" s="172"/>
      <c r="AR75" s="173"/>
      <c r="AS75" s="162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63"/>
      <c r="BG75" s="162"/>
      <c r="BH75" s="154"/>
      <c r="BI75" s="154"/>
      <c r="BJ75" s="154"/>
      <c r="BK75" s="154"/>
      <c r="BL75" s="154"/>
      <c r="BM75" s="154"/>
      <c r="BN75" s="163"/>
      <c r="BO75" s="162"/>
      <c r="BP75" s="154"/>
      <c r="BQ75" s="154"/>
      <c r="BR75" s="154"/>
      <c r="BS75" s="154"/>
      <c r="BT75" s="154"/>
      <c r="BU75" s="154"/>
      <c r="BV75" s="155"/>
    </row>
    <row r="76" spans="4:74" s="9" customFormat="1" ht="7.4" customHeight="1" x14ac:dyDescent="0.25">
      <c r="D76" s="156" t="s">
        <v>76</v>
      </c>
      <c r="E76" s="157"/>
      <c r="F76" s="157"/>
      <c r="G76" s="157"/>
      <c r="H76" s="157"/>
      <c r="I76" s="157"/>
      <c r="J76" s="157"/>
      <c r="K76" s="157"/>
      <c r="L76" s="159"/>
      <c r="M76" s="158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64"/>
    </row>
    <row r="77" spans="4:74" s="9" customFormat="1" ht="7.4" customHeight="1" x14ac:dyDescent="0.25">
      <c r="D77" s="151"/>
      <c r="E77" s="95"/>
      <c r="F77" s="95"/>
      <c r="G77" s="95"/>
      <c r="H77" s="95"/>
      <c r="I77" s="95"/>
      <c r="J77" s="95"/>
      <c r="K77" s="95"/>
      <c r="L77" s="161"/>
      <c r="M77" s="160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52"/>
    </row>
    <row r="78" spans="4:74" s="9" customFormat="1" ht="7.4" customHeight="1" x14ac:dyDescent="0.25">
      <c r="D78" s="151"/>
      <c r="E78" s="95"/>
      <c r="F78" s="95"/>
      <c r="G78" s="95"/>
      <c r="H78" s="95"/>
      <c r="I78" s="95"/>
      <c r="J78" s="95"/>
      <c r="K78" s="95"/>
      <c r="L78" s="161"/>
      <c r="M78" s="160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52"/>
    </row>
    <row r="79" spans="4:74" s="9" customFormat="1" ht="7.4" customHeight="1" x14ac:dyDescent="0.25">
      <c r="D79" s="151"/>
      <c r="E79" s="95"/>
      <c r="F79" s="95"/>
      <c r="G79" s="95"/>
      <c r="H79" s="95"/>
      <c r="I79" s="95"/>
      <c r="J79" s="95"/>
      <c r="K79" s="95"/>
      <c r="L79" s="161"/>
      <c r="M79" s="160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52"/>
    </row>
    <row r="80" spans="4:74" s="9" customFormat="1" ht="7.4" customHeight="1" x14ac:dyDescent="0.25">
      <c r="D80" s="151"/>
      <c r="E80" s="95"/>
      <c r="F80" s="95"/>
      <c r="G80" s="95"/>
      <c r="H80" s="95"/>
      <c r="I80" s="95"/>
      <c r="J80" s="95"/>
      <c r="K80" s="95"/>
      <c r="L80" s="161"/>
      <c r="M80" s="160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52"/>
    </row>
    <row r="81" spans="4:74" s="9" customFormat="1" ht="7.4" customHeight="1" x14ac:dyDescent="0.25">
      <c r="D81" s="151"/>
      <c r="E81" s="95"/>
      <c r="F81" s="95"/>
      <c r="G81" s="95"/>
      <c r="H81" s="95"/>
      <c r="I81" s="95"/>
      <c r="J81" s="95"/>
      <c r="K81" s="95"/>
      <c r="L81" s="161"/>
      <c r="M81" s="160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52"/>
    </row>
    <row r="82" spans="4:74" s="9" customFormat="1" ht="7.4" customHeight="1" x14ac:dyDescent="0.25">
      <c r="D82" s="151"/>
      <c r="E82" s="95"/>
      <c r="F82" s="95"/>
      <c r="G82" s="95"/>
      <c r="H82" s="95"/>
      <c r="I82" s="95"/>
      <c r="J82" s="95"/>
      <c r="K82" s="95"/>
      <c r="L82" s="161"/>
      <c r="M82" s="160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52"/>
    </row>
    <row r="83" spans="4:74" s="9" customFormat="1" ht="7.4" customHeight="1" x14ac:dyDescent="0.25">
      <c r="D83" s="153"/>
      <c r="E83" s="154"/>
      <c r="F83" s="154"/>
      <c r="G83" s="154"/>
      <c r="H83" s="154"/>
      <c r="I83" s="154"/>
      <c r="J83" s="154"/>
      <c r="K83" s="154"/>
      <c r="L83" s="163"/>
      <c r="M83" s="162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5"/>
    </row>
    <row r="84" spans="4:74" s="9" customFormat="1" ht="7.4" customHeight="1" x14ac:dyDescent="0.25">
      <c r="D84" s="156" t="s">
        <v>78</v>
      </c>
      <c r="E84" s="157"/>
      <c r="F84" s="157"/>
      <c r="G84" s="157"/>
      <c r="H84" s="157"/>
      <c r="I84" s="157"/>
      <c r="J84" s="157"/>
      <c r="K84" s="157"/>
      <c r="L84" s="159"/>
      <c r="M84" s="158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64"/>
    </row>
    <row r="85" spans="4:74" s="9" customFormat="1" ht="7.4" customHeight="1" x14ac:dyDescent="0.25">
      <c r="D85" s="151"/>
      <c r="E85" s="95"/>
      <c r="F85" s="95"/>
      <c r="G85" s="95"/>
      <c r="H85" s="95"/>
      <c r="I85" s="95"/>
      <c r="J85" s="95"/>
      <c r="K85" s="95"/>
      <c r="L85" s="161"/>
      <c r="M85" s="160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52"/>
    </row>
    <row r="86" spans="4:74" s="9" customFormat="1" ht="7.4" customHeight="1" x14ac:dyDescent="0.25">
      <c r="D86" s="151"/>
      <c r="E86" s="95"/>
      <c r="F86" s="95"/>
      <c r="G86" s="95"/>
      <c r="H86" s="95"/>
      <c r="I86" s="95"/>
      <c r="J86" s="95"/>
      <c r="K86" s="95"/>
      <c r="L86" s="161"/>
      <c r="M86" s="160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52"/>
    </row>
    <row r="87" spans="4:74" s="9" customFormat="1" ht="7.4" customHeight="1" x14ac:dyDescent="0.25">
      <c r="D87" s="151"/>
      <c r="E87" s="95"/>
      <c r="F87" s="95"/>
      <c r="G87" s="95"/>
      <c r="H87" s="95"/>
      <c r="I87" s="95"/>
      <c r="J87" s="95"/>
      <c r="K87" s="95"/>
      <c r="L87" s="161"/>
      <c r="M87" s="160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52"/>
    </row>
    <row r="88" spans="4:74" s="9" customFormat="1" ht="7.4" customHeight="1" x14ac:dyDescent="0.25">
      <c r="D88" s="151"/>
      <c r="E88" s="95"/>
      <c r="F88" s="95"/>
      <c r="G88" s="95"/>
      <c r="H88" s="95"/>
      <c r="I88" s="95"/>
      <c r="J88" s="95"/>
      <c r="K88" s="95"/>
      <c r="L88" s="161"/>
      <c r="M88" s="160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52"/>
    </row>
    <row r="89" spans="4:74" s="9" customFormat="1" ht="7.4" customHeight="1" x14ac:dyDescent="0.25">
      <c r="D89" s="151"/>
      <c r="E89" s="95"/>
      <c r="F89" s="95"/>
      <c r="G89" s="95"/>
      <c r="H89" s="95"/>
      <c r="I89" s="95"/>
      <c r="J89" s="95"/>
      <c r="K89" s="95"/>
      <c r="L89" s="161"/>
      <c r="M89" s="160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52"/>
    </row>
    <row r="90" spans="4:74" s="9" customFormat="1" ht="7.4" customHeight="1" x14ac:dyDescent="0.25">
      <c r="D90" s="153"/>
      <c r="E90" s="154"/>
      <c r="F90" s="154"/>
      <c r="G90" s="154"/>
      <c r="H90" s="154"/>
      <c r="I90" s="154"/>
      <c r="J90" s="154"/>
      <c r="K90" s="154"/>
      <c r="L90" s="163"/>
      <c r="M90" s="162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5"/>
    </row>
    <row r="91" spans="4:74" s="9" customFormat="1" ht="7.4" customHeight="1" x14ac:dyDescent="0.25">
      <c r="D91" s="156" t="s">
        <v>79</v>
      </c>
      <c r="E91" s="157"/>
      <c r="F91" s="157"/>
      <c r="G91" s="157"/>
      <c r="H91" s="157"/>
      <c r="I91" s="157"/>
      <c r="J91" s="157"/>
      <c r="K91" s="157"/>
      <c r="L91" s="159"/>
      <c r="M91" s="158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64"/>
    </row>
    <row r="92" spans="4:74" s="9" customFormat="1" ht="7.4" customHeight="1" x14ac:dyDescent="0.25">
      <c r="D92" s="151"/>
      <c r="E92" s="95"/>
      <c r="F92" s="95"/>
      <c r="G92" s="95"/>
      <c r="H92" s="95"/>
      <c r="I92" s="95"/>
      <c r="J92" s="95"/>
      <c r="K92" s="95"/>
      <c r="L92" s="161"/>
      <c r="M92" s="160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52"/>
    </row>
    <row r="93" spans="4:74" s="9" customFormat="1" ht="7.4" customHeight="1" x14ac:dyDescent="0.25">
      <c r="D93" s="151"/>
      <c r="E93" s="95"/>
      <c r="F93" s="95"/>
      <c r="G93" s="95"/>
      <c r="H93" s="95"/>
      <c r="I93" s="95"/>
      <c r="J93" s="95"/>
      <c r="K93" s="95"/>
      <c r="L93" s="161"/>
      <c r="M93" s="160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52"/>
    </row>
    <row r="94" spans="4:74" s="9" customFormat="1" ht="7.4" customHeight="1" x14ac:dyDescent="0.25">
      <c r="D94" s="151"/>
      <c r="E94" s="95"/>
      <c r="F94" s="95"/>
      <c r="G94" s="95"/>
      <c r="H94" s="95"/>
      <c r="I94" s="95"/>
      <c r="J94" s="95"/>
      <c r="K94" s="95"/>
      <c r="L94" s="161"/>
      <c r="M94" s="160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52"/>
    </row>
    <row r="95" spans="4:74" s="9" customFormat="1" ht="7.4" customHeight="1" x14ac:dyDescent="0.25">
      <c r="D95" s="151"/>
      <c r="E95" s="95"/>
      <c r="F95" s="95"/>
      <c r="G95" s="95"/>
      <c r="H95" s="95"/>
      <c r="I95" s="95"/>
      <c r="J95" s="95"/>
      <c r="K95" s="95"/>
      <c r="L95" s="161"/>
      <c r="M95" s="160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52"/>
    </row>
    <row r="96" spans="4:74" s="9" customFormat="1" ht="7.4" customHeight="1" x14ac:dyDescent="0.25">
      <c r="D96" s="151"/>
      <c r="E96" s="95"/>
      <c r="F96" s="95"/>
      <c r="G96" s="95"/>
      <c r="H96" s="95"/>
      <c r="I96" s="95"/>
      <c r="J96" s="95"/>
      <c r="K96" s="95"/>
      <c r="L96" s="161"/>
      <c r="M96" s="160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52"/>
    </row>
    <row r="97" spans="4:74" s="9" customFormat="1" ht="7.4" customHeight="1" x14ac:dyDescent="0.25">
      <c r="D97" s="151"/>
      <c r="E97" s="95"/>
      <c r="F97" s="95"/>
      <c r="G97" s="95"/>
      <c r="H97" s="95"/>
      <c r="I97" s="95"/>
      <c r="J97" s="95"/>
      <c r="K97" s="95"/>
      <c r="L97" s="161"/>
      <c r="M97" s="160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52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81</v>
      </c>
      <c r="E100" s="95"/>
      <c r="F100" s="95"/>
      <c r="G100" s="95"/>
      <c r="H100" s="95"/>
      <c r="I100" s="95"/>
      <c r="J100" s="113"/>
      <c r="K100" s="113"/>
      <c r="L100" s="113"/>
      <c r="M100" s="113"/>
      <c r="N100" s="113"/>
      <c r="O100" s="113"/>
      <c r="P100" s="113" t="s">
        <v>82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 t="s">
        <v>83</v>
      </c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95" t="s">
        <v>84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85</v>
      </c>
      <c r="AZ100" s="95"/>
      <c r="BA100" s="95"/>
      <c r="BB100" s="95"/>
      <c r="BC100" s="95"/>
      <c r="BD100" s="95"/>
      <c r="BE100" s="95" t="s">
        <v>86</v>
      </c>
      <c r="BF100" s="95"/>
      <c r="BG100" s="95"/>
      <c r="BH100" s="95"/>
      <c r="BI100" s="95"/>
      <c r="BJ100" s="95"/>
      <c r="BK100" s="95" t="s">
        <v>87</v>
      </c>
      <c r="BL100" s="95"/>
      <c r="BM100" s="95"/>
      <c r="BN100" s="15"/>
      <c r="BO100" s="95" t="s">
        <v>88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1" t="s">
        <v>94</v>
      </c>
      <c r="M1" s="41"/>
      <c r="N1" s="41"/>
      <c r="O1" s="41"/>
    </row>
    <row r="2" spans="1:15" ht="14.15" customHeight="1" x14ac:dyDescent="0.25">
      <c r="M2" s="7"/>
      <c r="N2" s="42" t="s">
        <v>110</v>
      </c>
      <c r="O2" s="42"/>
    </row>
    <row r="3" spans="1:15" ht="25" customHeight="1" x14ac:dyDescent="0.25">
      <c r="A3" s="201" t="s">
        <v>111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0" customHeight="1" x14ac:dyDescent="0.25">
      <c r="A4" s="46" t="s">
        <v>3</v>
      </c>
      <c r="B4" s="46"/>
      <c r="C4" s="211" t="s">
        <v>4</v>
      </c>
      <c r="D4" s="211"/>
      <c r="E4" s="211"/>
      <c r="F4" s="211"/>
      <c r="G4" s="211"/>
      <c r="H4" s="211"/>
      <c r="I4" s="211"/>
      <c r="J4" s="56" t="s">
        <v>112</v>
      </c>
      <c r="K4" s="56"/>
      <c r="L4" s="56"/>
      <c r="M4" s="56"/>
      <c r="N4" s="56"/>
      <c r="O4" s="56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56"/>
      <c r="K5" s="56"/>
      <c r="L5" s="56"/>
      <c r="M5" s="56"/>
      <c r="N5" s="56"/>
      <c r="O5" s="56"/>
    </row>
    <row r="6" spans="1:15" s="2" customFormat="1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202" t="s">
        <v>51</v>
      </c>
      <c r="J6" s="203"/>
      <c r="K6" s="204"/>
      <c r="L6" s="204"/>
      <c r="M6" s="204"/>
      <c r="N6" s="204"/>
      <c r="O6" s="205"/>
    </row>
    <row r="7" spans="1:15" s="2" customFormat="1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206" t="s">
        <v>10</v>
      </c>
      <c r="J7" s="207"/>
      <c r="K7" s="208"/>
      <c r="L7" s="208"/>
      <c r="M7" s="208"/>
      <c r="N7" s="208"/>
      <c r="O7" s="209"/>
    </row>
    <row r="8" spans="1:15" s="2" customFormat="1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206" t="s">
        <v>14</v>
      </c>
      <c r="J8" s="207"/>
      <c r="K8" s="208"/>
      <c r="L8" s="208"/>
      <c r="M8" s="208"/>
      <c r="N8" s="208"/>
      <c r="O8" s="209"/>
    </row>
    <row r="9" spans="1:15" s="2" customFormat="1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206" t="s">
        <v>17</v>
      </c>
      <c r="J9" s="207"/>
      <c r="K9" s="208"/>
      <c r="L9" s="208"/>
      <c r="M9" s="208"/>
      <c r="N9" s="208"/>
      <c r="O9" s="209"/>
    </row>
    <row r="10" spans="1:15" s="2" customFormat="1" ht="35.15" customHeight="1" x14ac:dyDescent="0.25">
      <c r="A10" s="71" t="s">
        <v>92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4"/>
    </row>
    <row r="11" spans="1:15" s="2" customFormat="1" ht="21" customHeight="1" x14ac:dyDescent="0.25">
      <c r="A11" s="63" t="s">
        <v>25</v>
      </c>
      <c r="B11" s="64"/>
      <c r="C11" s="64"/>
      <c r="D11" s="64"/>
      <c r="E11" s="64"/>
      <c r="F11" s="64"/>
      <c r="G11" s="64"/>
      <c r="H11" s="64" t="s">
        <v>113</v>
      </c>
      <c r="I11" s="64"/>
      <c r="J11" s="64"/>
      <c r="K11" s="64"/>
      <c r="L11" s="64"/>
      <c r="M11" s="64"/>
      <c r="N11" s="64"/>
      <c r="O11" s="189"/>
    </row>
    <row r="12" spans="1:15" s="2" customFormat="1" ht="21" customHeight="1" x14ac:dyDescent="0.25">
      <c r="A12" s="69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80"/>
    </row>
    <row r="13" spans="1:15" s="2" customFormat="1" ht="21" customHeight="1" x14ac:dyDescent="0.25">
      <c r="A13" s="69" t="s">
        <v>114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80"/>
    </row>
    <row r="14" spans="1:15" s="2" customFormat="1" ht="21" customHeight="1" x14ac:dyDescent="0.25">
      <c r="A14" s="69" t="s">
        <v>115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80"/>
    </row>
    <row r="15" spans="1:15" s="2" customFormat="1" ht="21" customHeight="1" x14ac:dyDescent="0.25">
      <c r="A15" s="69" t="s">
        <v>116</v>
      </c>
      <c r="B15" s="39"/>
      <c r="C15" s="39"/>
      <c r="D15" s="39"/>
      <c r="E15" s="39"/>
      <c r="F15" s="39"/>
      <c r="G15" s="39"/>
      <c r="H15" s="39" t="s">
        <v>117</v>
      </c>
      <c r="I15" s="39"/>
      <c r="J15" s="39"/>
      <c r="K15" s="39"/>
      <c r="L15" s="39"/>
      <c r="M15" s="39"/>
      <c r="N15" s="39"/>
      <c r="O15" s="80"/>
    </row>
    <row r="16" spans="1:15" s="2" customFormat="1" ht="21" customHeight="1" x14ac:dyDescent="0.25">
      <c r="A16" s="69" t="s">
        <v>118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80"/>
    </row>
    <row r="17" spans="1:15" s="2" customFormat="1" ht="21" customHeight="1" x14ac:dyDescent="0.25">
      <c r="A17" s="69" t="s">
        <v>119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80"/>
    </row>
    <row r="18" spans="1:15" s="2" customFormat="1" ht="21" customHeight="1" x14ac:dyDescent="0.25">
      <c r="A18" s="69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80"/>
    </row>
    <row r="19" spans="1:15" s="2" customFormat="1" ht="21" customHeight="1" x14ac:dyDescent="0.25">
      <c r="A19" s="69" t="s">
        <v>120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80"/>
    </row>
    <row r="20" spans="1:15" s="2" customFormat="1" ht="21" customHeight="1" x14ac:dyDescent="0.25">
      <c r="A20" s="69" t="s">
        <v>121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0"/>
    </row>
    <row r="21" spans="1:15" s="2" customFormat="1" ht="21" customHeight="1" x14ac:dyDescent="0.25">
      <c r="A21" s="69" t="s">
        <v>122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9" t="s">
        <v>123</v>
      </c>
      <c r="B22" s="39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9"/>
      <c r="B23" s="39"/>
      <c r="C23" s="6" t="s">
        <v>126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80"/>
    </row>
    <row r="24" spans="1:15" s="2" customFormat="1" ht="21" customHeight="1" x14ac:dyDescent="0.25">
      <c r="A24" s="69"/>
      <c r="B24" s="39"/>
      <c r="C24" s="6" t="s">
        <v>127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80"/>
    </row>
    <row r="25" spans="1:15" s="2" customFormat="1" ht="21" customHeight="1" x14ac:dyDescent="0.25">
      <c r="A25" s="69"/>
      <c r="B25" s="39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9"/>
      <c r="B26" s="39"/>
      <c r="C26" s="6" t="s">
        <v>126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80"/>
    </row>
    <row r="27" spans="1:15" s="2" customFormat="1" ht="21" customHeight="1" x14ac:dyDescent="0.25">
      <c r="A27" s="69"/>
      <c r="B27" s="39"/>
      <c r="C27" s="6" t="s">
        <v>127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80"/>
    </row>
    <row r="28" spans="1:15" s="2" customFormat="1" ht="21" customHeight="1" x14ac:dyDescent="0.25">
      <c r="A28" s="69" t="s">
        <v>129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80"/>
    </row>
    <row r="29" spans="1:15" s="2" customFormat="1" ht="29.25" customHeight="1" x14ac:dyDescent="0.25">
      <c r="A29" s="69" t="s">
        <v>130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80"/>
    </row>
    <row r="30" spans="1:15" s="2" customFormat="1" ht="29.25" customHeight="1" x14ac:dyDescent="0.25">
      <c r="A30" s="69" t="s">
        <v>131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80"/>
    </row>
    <row r="31" spans="1:15" s="2" customFormat="1" ht="29.25" customHeight="1" x14ac:dyDescent="0.25">
      <c r="A31" s="69" t="s">
        <v>132</v>
      </c>
      <c r="B31" s="39"/>
      <c r="C31" s="39"/>
      <c r="D31" s="206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9"/>
    </row>
    <row r="32" spans="1:15" s="3" customFormat="1" ht="35.25" customHeight="1" x14ac:dyDescent="0.25">
      <c r="A32" s="71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4"/>
    </row>
    <row r="33" spans="1:15" s="3" customFormat="1" ht="5.15" customHeight="1" x14ac:dyDescent="0.25"/>
    <row r="34" spans="1:15" s="3" customFormat="1" ht="18" customHeight="1" x14ac:dyDescent="0.25">
      <c r="A34" s="53" t="s">
        <v>104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2018-07-30T02:54:42Z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