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FE49029F-7CE1-4378-84FF-60734E594006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<sst xmlns="http://schemas.openxmlformats.org/spreadsheetml/2006/main" count="482" uniqueCount="156">
  <si>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</si>
  <si>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</si>
  <si>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</si>
  <si>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</si>
  <si>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</si>
  <si>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</si>
  <si>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</si>
  <si>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</si>
  <si>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</si>
  <si>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</si>
  <si>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</si>
  <si>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</si>
  <si>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</si>
  <si>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</si>
  <si>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</si>
  <si>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</si>
  <si>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</si>
  <si>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</si>
  <si>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</si>
  <si>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</si>
  <si>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</si>
  <si>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</si>
  <si>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</si>
  <si>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</si>
  <si>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</si>
  <si>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</si>
  <si>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</si>
  <si>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</si>
  <si>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</si>
  <si>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</si>
  <si>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</si>
  <si>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</si>
  <si>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</si>
  <si>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</si>
  <si>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</si>
  <si>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</si>
  <si>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</si>
  <si>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</si>
  <si>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</si>
  <si>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</si>
  <si>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</si>
  <si>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</si>
  <si>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</si>
  <si>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</si>
  <si>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</si>
  <si>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</si>
  <si>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</si>
  <si>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</si>
  <si>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</si>
  <si>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</si>
  <si>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</si>
  <si>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</si>
  <si>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</si>
  <si>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</si>
  <si>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</si>
  <si>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</si>
  <si>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</si>
  <si>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</si>
  <si>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</si>
  <si>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</si>
  <si>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</si>
  <si>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</si>
  <si>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</si>
  <si>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</si>
  <si>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</si>
  <si>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</si>
  <si>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</si>
  <si>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</si>
  <si>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</si>
  <si>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</si>
  <si>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</si>
  <si>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</si>
  <si>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</si>
  <si>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</si>
  <si>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</si>
  <si>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</si>
  <si>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</si>
  <si>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</si>
  <si>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</si>
  <si>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</si>
  <si>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</si>
  <si>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</si>
  <si>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</si>
  <si>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</si>
  <si>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</si>
  <si>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</si>
  <si>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</si>
  <si>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</si>
  <si>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</si>
  <si>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</si>
  <si>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</si>
  <si>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</si>
  <si>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</si>
  <si>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</si>
  <si>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</si>
  <si>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</si>
  <si>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</si>
  <si>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</si>
  <si>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</si>
  <si>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</si>
  <si>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</si>
  <si>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</si>
  <si>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</si>
  <si>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</si>
  <si>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</si>
  <si>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</si>
  <si>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</si>
  <si>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</si>
  <si>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</si>
  <si>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</si>
  <si>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</si>
  <si>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</si>
  <si>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</si>
  <si>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</si>
  <si>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</si>
  <si>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</si>
  <si>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</si>
  <si>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</si>
  <si>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</si>
  <si>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</si>
  <si>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</si>
  <si>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</si>
  <si>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</si>
  <si>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</si>
  <si>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</si>
  <si>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</si>
  <si>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</si>
  <si>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</si>
  <si>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</si>
  <si>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</si>
  <si>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</si>
  <si>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</si>
  <si>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</si>
  <si>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</si>
  <si>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</si>
  <si>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</si>
  <si>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</si>
  <si>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</si>
  <si>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</si>
  <si>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</si>
  <si>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</si>
  <si>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</si>
  <si>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</si>
  <si>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</si>
  <si>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</si>
  <si>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</si>
  <si>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</si>
  <si>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</si>
  <si>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</si>
  <si>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</si>
  <si>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</si>
  <si>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>50</t>
    <phoneticPr fontId="16" type="noConversion"/>
  </si>
  <si>
    <t>K22+385分离立交2-4板梁</t>
    <phoneticPr fontId="16" type="noConversion"/>
  </si>
  <si>
    <t xml:space="preserve"> </t>
    <phoneticPr fontId="16" type="noConversion"/>
  </si>
  <si>
    <t>430</t>
    <phoneticPr fontId="16" type="noConversion"/>
  </si>
  <si>
    <t>2018/07/03-2018/07/31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</si>
</sst>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5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151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JL-2018-SHY-430</v>
      </c>
      <c r="N4" s="61"/>
      <c r="O4" s="61"/>
      <c r="P4" s="39" t="s">
        <v>154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152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P6" s="2" t="s">
        <v>153</v>
      </c>
      <c r="R6" s="30">
        <f>(K15+K16+K17)/3</f>
        <v>1289.5333333333335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YP-2018-SHY-430</v>
      </c>
      <c r="M7" s="46"/>
      <c r="N7" s="46"/>
      <c r="O7" s="47"/>
      <c r="P7" s="2" t="s">
        <v>11</v>
      </c>
      <c r="Q7" s="21" t="str">
        <f>RIGHT(L7,2)</f>
        <v>30</v>
      </c>
      <c r="R7" s="33">
        <f>(K18+K19+K20)/3</f>
        <v>1309.8333333333333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155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YP-2018-SHY-430-1</v>
      </c>
      <c r="B15" s="44" t="str">
        <f>R1&amp;Q1</f>
        <v>C50</v>
      </c>
      <c r="C15" s="44"/>
      <c r="D15" s="50" t="str">
        <f>LEFT(L9,P9)</f>
        <v>2018/07/03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1253.5</v>
      </c>
      <c r="L15" s="25">
        <f>K15/S6</f>
        <v>55.711111111111109</v>
      </c>
      <c r="M15" s="48">
        <f>AVERAGE(L15,L16,L17)</f>
        <v>57.312592592592601</v>
      </c>
      <c r="N15" s="48">
        <f>M15</f>
        <v>57.312592592592601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YP-2018-SHY-430-2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1293.4000000000001</v>
      </c>
      <c r="L16" s="25">
        <f>K16/S6</f>
        <v>57.484444444444449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YP-2018-SHY-430-3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1321.7</v>
      </c>
      <c r="L17" s="25">
        <f>K17/S6</f>
        <v>58.742222222222225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YP-2018-SHY-430-4</v>
      </c>
      <c r="B18" s="43" t="str">
        <f>B15</f>
        <v>C50</v>
      </c>
      <c r="C18" s="44"/>
      <c r="D18" s="44" t="str">
        <f>D15</f>
        <v>2018/07/03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1265.7</v>
      </c>
      <c r="L18" s="25">
        <f>K18/S6</f>
        <v>56.253333333333337</v>
      </c>
      <c r="M18" s="48">
        <f>AVERAGE(L18,L19,L20)</f>
        <v>58.214814814814815</v>
      </c>
      <c r="N18" s="48">
        <f>M18</f>
        <v>58.214814814814815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YP-2018-SHY-430-5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1326</v>
      </c>
      <c r="L19" s="25">
        <f>K19/S6</f>
        <v>58.93333333333333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YP-2018-SHY-430-6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1337.8</v>
      </c>
      <c r="L20" s="25">
        <f>K20/S6</f>
        <v>59.457777777777778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997.09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980.45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960.43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954.46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959.93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965.07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1014.63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1005.17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993.73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报告编号：BG-2018-SHY-430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430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YP-2018-SHY-430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K22+385分离立交2-4板梁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YP-2018-SHY-430-1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2018/07/03-2018/07/31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55.711111111111109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57.312592592592601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114.6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YP-2018-SHY-430-2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57.484444444444449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YP-2018-SHY-430-3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58.742222222222225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YP-2018-SHY-430-4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2018/07/03-2018/07/31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56.253333333333337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58.214814814814815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116.4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YP-2018-SHY-430-5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58.93333333333333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YP-2018-SHY-430-6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59.457777777777778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