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Desk桌面\s4650134_Wirth_2024030107_房森\"/>
    </mc:Choice>
  </mc:AlternateContent>
  <xr:revisionPtr revIDLastSave="0" documentId="13_ncr:1_{389346DB-719F-45EF-AAB8-852B9AD8DD8A}" xr6:coauthVersionLast="47" xr6:coauthVersionMax="47" xr10:uidLastSave="{00000000-0000-0000-0000-000000000000}"/>
  <bookViews>
    <workbookView xWindow="23125" yWindow="-109" windowWidth="13286" windowHeight="22725" tabRatio="204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5" i="1" l="1"/>
  <c r="P75" i="1"/>
  <c r="P71" i="1"/>
  <c r="P42" i="1"/>
  <c r="P33" i="1"/>
  <c r="P21" i="1"/>
  <c r="P13" i="1"/>
  <c r="P74" i="1" l="1"/>
  <c r="P76" i="1" s="1"/>
  <c r="P86" i="1" s="1"/>
</calcChain>
</file>

<file path=xl/sharedStrings.xml><?xml version="1.0" encoding="utf-8"?>
<sst xmlns="http://schemas.openxmlformats.org/spreadsheetml/2006/main" count="471" uniqueCount="159">
  <si>
    <t>WBS No</t>
  </si>
  <si>
    <t>WBS TASK Activities</t>
  </si>
  <si>
    <t>CORP-CEO</t>
  </si>
  <si>
    <t>EXECUTIVE</t>
  </si>
  <si>
    <t>SENIOR USER</t>
  </si>
  <si>
    <t>SENIOR SUPPLIER</t>
  </si>
  <si>
    <t>PROJECT MANAGER</t>
  </si>
  <si>
    <t>CHANGE MANAGER</t>
  </si>
  <si>
    <t>BRAD - SEG1</t>
  </si>
  <si>
    <t>SIMONE - SEG2</t>
  </si>
  <si>
    <t>LORAINE - HEG1</t>
  </si>
  <si>
    <t>MARK - HEG2</t>
  </si>
  <si>
    <t>JAMES - CSEG1</t>
  </si>
  <si>
    <t>PENNY -CSEG2</t>
  </si>
  <si>
    <t>TIME (DAYS)</t>
  </si>
  <si>
    <t>COST (wages)</t>
  </si>
  <si>
    <r>
      <rPr>
        <sz val="20"/>
        <color rgb="FF000000"/>
        <rFont val="Arial"/>
        <family val="2"/>
      </rPr>
      <t>CMS SCM System Project</t>
    </r>
  </si>
  <si>
    <r>
      <rPr>
        <sz val="10"/>
        <color rgb="FF000000"/>
        <rFont val="Microsoft YaHei"/>
        <charset val="134"/>
      </rPr>
      <t>Planning Phase</t>
    </r>
  </si>
  <si>
    <r>
      <rPr>
        <sz val="10"/>
        <color rgb="FF000000"/>
        <rFont val="Arial"/>
        <family val="2"/>
      </rPr>
      <t>1.1.1</t>
    </r>
  </si>
  <si>
    <r>
      <rPr>
        <sz val="10"/>
        <color rgb="FF000000"/>
        <rFont val="Arial"/>
        <family val="2"/>
      </rPr>
      <t>*Problem Definition</t>
    </r>
  </si>
  <si>
    <r>
      <rPr>
        <sz val="10"/>
        <color rgb="FF000000"/>
        <rFont val="Arial"/>
        <family val="2"/>
      </rPr>
      <t>R</t>
    </r>
  </si>
  <si>
    <r>
      <rPr>
        <sz val="10"/>
        <color rgb="FF000000"/>
        <rFont val="Arial"/>
        <family val="2"/>
      </rPr>
      <t>AR</t>
    </r>
  </si>
  <si>
    <r>
      <rPr>
        <sz val="10"/>
        <color rgb="FF000000"/>
        <rFont val="Arial"/>
        <family val="2"/>
      </rPr>
      <t>1.1.2</t>
    </r>
  </si>
  <si>
    <r>
      <rPr>
        <sz val="10"/>
        <color rgb="FF000000"/>
        <rFont val="Arial"/>
        <family val="2"/>
      </rPr>
      <t>*Listing Solution Adequacies</t>
    </r>
  </si>
  <si>
    <r>
      <rPr>
        <sz val="10"/>
        <color rgb="FF000000"/>
        <rFont val="Arial"/>
        <family val="2"/>
      </rPr>
      <t>1.1.3</t>
    </r>
  </si>
  <si>
    <r>
      <rPr>
        <sz val="10"/>
        <color rgb="FF000000"/>
        <rFont val="Arial"/>
        <family val="2"/>
      </rPr>
      <t>*Evaluating benefits to be realised from a solution</t>
    </r>
  </si>
  <si>
    <r>
      <rPr>
        <sz val="10"/>
        <color rgb="FF000000"/>
        <rFont val="Arial"/>
        <family val="2"/>
      </rPr>
      <t>1.1.4</t>
    </r>
  </si>
  <si>
    <r>
      <rPr>
        <sz val="10"/>
        <color rgb="FF000000"/>
        <rFont val="Arial"/>
        <family val="2"/>
      </rPr>
      <t>*Defining the scope of the project</t>
    </r>
  </si>
  <si>
    <r>
      <rPr>
        <sz val="10"/>
        <color rgb="FF000000"/>
        <rFont val="Arial"/>
        <family val="2"/>
      </rPr>
      <t>1.1.5</t>
    </r>
  </si>
  <si>
    <r>
      <rPr>
        <sz val="10"/>
        <color rgb="FF000000"/>
        <rFont val="Arial"/>
        <family val="2"/>
      </rPr>
      <t>*Define preliminary resources</t>
    </r>
  </si>
  <si>
    <r>
      <rPr>
        <sz val="10"/>
        <color rgb="FF000000"/>
        <rFont val="Arial"/>
        <family val="2"/>
      </rPr>
      <t>1.1.6</t>
    </r>
  </si>
  <si>
    <r>
      <rPr>
        <sz val="10"/>
        <color rgb="FF000000"/>
        <rFont val="Arial"/>
        <family val="2"/>
      </rPr>
      <t>*Risk Analysis</t>
    </r>
  </si>
  <si>
    <r>
      <rPr>
        <sz val="10"/>
        <color rgb="FF000000"/>
        <rFont val="Arial"/>
        <family val="2"/>
      </rPr>
      <t>1.1.7</t>
    </r>
  </si>
  <si>
    <r>
      <rPr>
        <sz val="10"/>
        <color rgb="FF000000"/>
        <rFont val="Arial"/>
        <family val="2"/>
      </rPr>
      <t>* Review staffing / HR requirements</t>
    </r>
  </si>
  <si>
    <r>
      <rPr>
        <sz val="10"/>
        <color rgb="FF000000"/>
        <rFont val="Arial"/>
        <family val="2"/>
      </rPr>
      <t>1.1.8</t>
    </r>
  </si>
  <si>
    <r>
      <rPr>
        <sz val="10"/>
        <color rgb="FF000000"/>
        <rFont val="Arial"/>
        <family val="2"/>
      </rPr>
      <t>*Review Customer Service &amp; manufacturer delivery requirements</t>
    </r>
  </si>
  <si>
    <t>total</t>
  </si>
  <si>
    <r>
      <rPr>
        <sz val="10"/>
        <color rgb="FF000000"/>
        <rFont val="Arial"/>
        <family val="2"/>
      </rPr>
      <t>1.2</t>
    </r>
  </si>
  <si>
    <t>Preliminary investigation phase</t>
  </si>
  <si>
    <r>
      <rPr>
        <sz val="10"/>
        <color rgb="FF000000"/>
        <rFont val="Arial"/>
        <family val="2"/>
      </rPr>
      <t>1.2.1</t>
    </r>
  </si>
  <si>
    <r>
      <rPr>
        <sz val="10"/>
        <color rgb="FF000000"/>
        <rFont val="Arial"/>
        <family val="2"/>
      </rPr>
      <t>*Review current processing</t>
    </r>
  </si>
  <si>
    <r>
      <rPr>
        <sz val="10"/>
        <color rgb="FF000000"/>
        <rFont val="Arial"/>
        <family val="2"/>
      </rPr>
      <t>1.2.2</t>
    </r>
  </si>
  <si>
    <r>
      <rPr>
        <sz val="10"/>
        <color rgb="FF000000"/>
        <rFont val="Arial"/>
        <family val="2"/>
      </rPr>
      <t>*Prepare organisational chart</t>
    </r>
  </si>
  <si>
    <r>
      <rPr>
        <sz val="10"/>
        <color rgb="FF000000"/>
        <rFont val="Arial"/>
        <family val="2"/>
      </rPr>
      <t>1.2.3</t>
    </r>
  </si>
  <si>
    <r>
      <rPr>
        <sz val="10"/>
        <color rgb="FF000000"/>
        <rFont val="Arial"/>
        <family val="2"/>
      </rPr>
      <t>*Cost benefit analysis</t>
    </r>
  </si>
  <si>
    <r>
      <rPr>
        <sz val="10"/>
        <color rgb="FF000000"/>
        <rFont val="Arial"/>
        <family val="2"/>
      </rPr>
      <t>1.2.4</t>
    </r>
  </si>
  <si>
    <r>
      <rPr>
        <sz val="10"/>
        <color rgb="FF000000"/>
        <rFont val="Arial"/>
        <family val="2"/>
      </rPr>
      <t>*Time and cost estimates</t>
    </r>
  </si>
  <si>
    <r>
      <rPr>
        <sz val="10"/>
        <color rgb="FF000000"/>
        <rFont val="Arial"/>
        <family val="2"/>
      </rPr>
      <t>1.2.5</t>
    </r>
  </si>
  <si>
    <t>*Alternative solutions</t>
  </si>
  <si>
    <r>
      <rPr>
        <sz val="10"/>
        <color rgb="FF000000"/>
        <rFont val="Microsoft YaHei"/>
        <charset val="134"/>
      </rPr>
      <t>R</t>
    </r>
  </si>
  <si>
    <t>R</t>
  </si>
  <si>
    <r>
      <rPr>
        <sz val="10"/>
        <color rgb="FF000000"/>
        <rFont val="Microsoft YaHei"/>
        <charset val="134"/>
      </rPr>
      <t>AR</t>
    </r>
  </si>
  <si>
    <r>
      <rPr>
        <sz val="10"/>
        <color rgb="FF000000"/>
        <rFont val="Arial"/>
        <family val="2"/>
      </rPr>
      <t>1.2.6</t>
    </r>
  </si>
  <si>
    <r>
      <rPr>
        <sz val="10"/>
        <color rgb="FF000000"/>
        <rFont val="Arial"/>
        <family val="2"/>
      </rPr>
      <t>*Preparing feasibility report</t>
    </r>
  </si>
  <si>
    <r>
      <rPr>
        <sz val="10"/>
        <color rgb="FF000000"/>
        <rFont val="Arial"/>
        <family val="2"/>
      </rPr>
      <t>1.3</t>
    </r>
  </si>
  <si>
    <t>Analysis Phase</t>
  </si>
  <si>
    <r>
      <rPr>
        <sz val="9"/>
        <color rgb="FF2B2B2B"/>
        <rFont val="Arial"/>
        <family val="2"/>
      </rPr>
      <t>1.3.1</t>
    </r>
  </si>
  <si>
    <r>
      <rPr>
        <sz val="12"/>
        <color rgb="FF000000"/>
        <rFont val="Calibri"/>
        <family val="2"/>
      </rPr>
      <t>*Conduct needs analysis</t>
    </r>
  </si>
  <si>
    <r>
      <rPr>
        <sz val="10"/>
        <color rgb="FF000000"/>
        <rFont val="Arial"/>
        <family val="2"/>
      </rPr>
      <t>1.3.2</t>
    </r>
  </si>
  <si>
    <r>
      <rPr>
        <sz val="10"/>
        <color rgb="FF000000"/>
        <rFont val="Arial"/>
        <family val="2"/>
      </rPr>
      <t xml:space="preserve">*Draft preliminary software / hardware specifications </t>
    </r>
  </si>
  <si>
    <r>
      <rPr>
        <sz val="10"/>
        <color rgb="FF000000"/>
        <rFont val="Arial"/>
        <family val="2"/>
      </rPr>
      <t>1.3.3</t>
    </r>
  </si>
  <si>
    <r>
      <rPr>
        <sz val="10"/>
        <color rgb="FF000000"/>
        <rFont val="Arial"/>
        <family val="2"/>
      </rPr>
      <t>*API(s) review for applications &amp; interconnect requirement</t>
    </r>
  </si>
  <si>
    <r>
      <rPr>
        <sz val="10"/>
        <color rgb="FF000000"/>
        <rFont val="Arial"/>
        <family val="2"/>
      </rPr>
      <t>1.3.4</t>
    </r>
  </si>
  <si>
    <r>
      <rPr>
        <sz val="10"/>
        <color rgb="FF000000"/>
        <rFont val="Arial"/>
        <family val="2"/>
      </rPr>
      <t xml:space="preserve">*Develop preliminary budget </t>
    </r>
  </si>
  <si>
    <r>
      <rPr>
        <sz val="10"/>
        <color rgb="FF000000"/>
        <rFont val="Arial"/>
        <family val="2"/>
      </rPr>
      <t>1.3.5</t>
    </r>
  </si>
  <si>
    <r>
      <rPr>
        <sz val="10"/>
        <color rgb="FF000000"/>
        <rFont val="Arial"/>
        <family val="2"/>
      </rPr>
      <t>*Review software/hardware specifications/budget with team</t>
    </r>
  </si>
  <si>
    <r>
      <rPr>
        <sz val="10"/>
        <color rgb="FF000000"/>
        <rFont val="Arial"/>
        <family val="2"/>
      </rPr>
      <t>1.3.6</t>
    </r>
  </si>
  <si>
    <r>
      <rPr>
        <sz val="10"/>
        <color rgb="FF000000"/>
        <rFont val="Arial"/>
        <family val="2"/>
      </rPr>
      <t>*Incorporate feedback on software/hardware specifications</t>
    </r>
  </si>
  <si>
    <r>
      <rPr>
        <sz val="10"/>
        <color rgb="FF000000"/>
        <rFont val="Arial"/>
        <family val="2"/>
      </rPr>
      <t>1.3.7</t>
    </r>
  </si>
  <si>
    <r>
      <rPr>
        <sz val="10"/>
        <color rgb="FF000000"/>
        <rFont val="Arial"/>
        <family val="2"/>
      </rPr>
      <t>*Develop delivery timeline</t>
    </r>
  </si>
  <si>
    <t>1.3.8</t>
  </si>
  <si>
    <t>*Obtain approvals to proceed (concept, timeline, and budget)</t>
  </si>
  <si>
    <r>
      <rPr>
        <sz val="10"/>
        <color rgb="FF000000"/>
        <rFont val="Arial"/>
        <family val="2"/>
      </rPr>
      <t>1.3.9</t>
    </r>
  </si>
  <si>
    <r>
      <rPr>
        <sz val="10"/>
        <color rgb="FF000000"/>
        <rFont val="Arial"/>
        <family val="2"/>
      </rPr>
      <t>*Secure Core Resources (Purchase IT Infrastructure)</t>
    </r>
  </si>
  <si>
    <t>AR</t>
  </si>
  <si>
    <t>1.3.10</t>
  </si>
  <si>
    <t>*Presentation to the user</t>
  </si>
  <si>
    <r>
      <rPr>
        <sz val="10"/>
        <color rgb="FF000000"/>
        <rFont val="Arial"/>
        <family val="2"/>
      </rPr>
      <t>1.4</t>
    </r>
  </si>
  <si>
    <t>Design phase</t>
  </si>
  <si>
    <r>
      <rPr>
        <sz val="10"/>
        <color rgb="FF000000"/>
        <rFont val="Arial"/>
        <family val="2"/>
      </rPr>
      <t>1.4.1</t>
    </r>
  </si>
  <si>
    <r>
      <rPr>
        <sz val="10"/>
        <color rgb="FF000000"/>
        <rFont val="Arial"/>
        <family val="2"/>
      </rPr>
      <t>*Review preliminary software/hardware specifications</t>
    </r>
  </si>
  <si>
    <r>
      <rPr>
        <sz val="10"/>
        <color rgb="FF000000"/>
        <rFont val="Arial"/>
        <family val="2"/>
      </rPr>
      <t>1.4.2</t>
    </r>
  </si>
  <si>
    <r>
      <rPr>
        <sz val="10"/>
        <color rgb="FF000000"/>
        <rFont val="Arial"/>
        <family val="2"/>
      </rPr>
      <t>*Develop functional specifications</t>
    </r>
  </si>
  <si>
    <r>
      <rPr>
        <sz val="10"/>
        <color rgb="FF000000"/>
        <rFont val="Arial"/>
        <family val="2"/>
      </rPr>
      <t>1.4.3</t>
    </r>
  </si>
  <si>
    <r>
      <rPr>
        <sz val="10"/>
        <color rgb="FF000000"/>
        <rFont val="Arial"/>
        <family val="2"/>
      </rPr>
      <t>*Develop prototype based on functional specifications</t>
    </r>
  </si>
  <si>
    <r>
      <rPr>
        <sz val="10"/>
        <color rgb="FF000000"/>
        <rFont val="Arial"/>
        <family val="2"/>
      </rPr>
      <t>1.4.4</t>
    </r>
  </si>
  <si>
    <r>
      <rPr>
        <sz val="10"/>
        <color rgb="FF000000"/>
        <rFont val="Arial"/>
        <family val="2"/>
      </rPr>
      <t>*Risk Management</t>
    </r>
  </si>
  <si>
    <r>
      <rPr>
        <sz val="10"/>
        <color rgb="FF000000"/>
        <rFont val="Arial"/>
        <family val="2"/>
      </rPr>
      <t>1.4.5</t>
    </r>
  </si>
  <si>
    <r>
      <rPr>
        <sz val="10"/>
        <color rgb="FF000000"/>
        <rFont val="Arial"/>
        <family val="2"/>
      </rPr>
      <t>*Review functional specifications</t>
    </r>
  </si>
  <si>
    <t>1.4.6</t>
  </si>
  <si>
    <t>*Incorporate feedback into functional specifications</t>
  </si>
  <si>
    <t>1.4.7</t>
  </si>
  <si>
    <t>*Obtain approval to proceed/ Presentation to the user</t>
  </si>
  <si>
    <r>
      <rPr>
        <sz val="10"/>
        <color rgb="FF000000"/>
        <rFont val="Arial"/>
        <family val="2"/>
      </rPr>
      <t>1.5</t>
    </r>
  </si>
  <si>
    <t>Implementation phase</t>
  </si>
  <si>
    <r>
      <rPr>
        <sz val="10"/>
        <color rgb="FF000000"/>
        <rFont val="Arial"/>
        <family val="2"/>
      </rPr>
      <t>1.5.1</t>
    </r>
  </si>
  <si>
    <r>
      <rPr>
        <sz val="10"/>
        <color rgb="FF000000"/>
        <rFont val="Arial"/>
        <family val="2"/>
      </rPr>
      <t>*Acquiring new hardware and software</t>
    </r>
  </si>
  <si>
    <r>
      <rPr>
        <sz val="10"/>
        <color rgb="FF000000"/>
        <rFont val="Arial"/>
        <family val="2"/>
      </rPr>
      <t>1.5.2</t>
    </r>
  </si>
  <si>
    <r>
      <rPr>
        <sz val="10"/>
        <color rgb="FF000000"/>
        <rFont val="Arial"/>
        <family val="2"/>
      </rPr>
      <t>*Disconnecting the old computer</t>
    </r>
  </si>
  <si>
    <r>
      <rPr>
        <sz val="10"/>
        <color rgb="FF000000"/>
        <rFont val="Arial"/>
        <family val="2"/>
      </rPr>
      <t>1.5.3</t>
    </r>
  </si>
  <si>
    <r>
      <rPr>
        <sz val="10"/>
        <color rgb="FF000000"/>
        <rFont val="Arial"/>
        <family val="2"/>
      </rPr>
      <t>*Using a temporary server to maintain current system</t>
    </r>
  </si>
  <si>
    <r>
      <rPr>
        <sz val="10"/>
        <color rgb="FF000000"/>
        <rFont val="Arial"/>
        <family val="2"/>
      </rPr>
      <t>1.5.4</t>
    </r>
  </si>
  <si>
    <r>
      <rPr>
        <sz val="10"/>
        <color rgb="FF000000"/>
        <rFont val="Arial"/>
        <family val="2"/>
      </rPr>
      <t>*Disassembling furniture</t>
    </r>
  </si>
  <si>
    <r>
      <rPr>
        <sz val="10"/>
        <color rgb="FF000000"/>
        <rFont val="Arial"/>
        <family val="2"/>
      </rPr>
      <t>1.5.5</t>
    </r>
  </si>
  <si>
    <r>
      <rPr>
        <sz val="10"/>
        <color rgb="FF000000"/>
        <rFont val="Arial"/>
        <family val="2"/>
      </rPr>
      <t>*Moving furniture/equipment</t>
    </r>
  </si>
  <si>
    <r>
      <rPr>
        <sz val="10"/>
        <color rgb="FF000000"/>
        <rFont val="Arial"/>
        <family val="2"/>
      </rPr>
      <t>1.5.6</t>
    </r>
  </si>
  <si>
    <r>
      <rPr>
        <sz val="10"/>
        <color rgb="FF000000"/>
        <rFont val="Arial"/>
        <family val="2"/>
      </rPr>
      <t>*Installing new hardware and software</t>
    </r>
  </si>
  <si>
    <r>
      <rPr>
        <sz val="10"/>
        <color rgb="FF000000"/>
        <rFont val="Arial"/>
        <family val="2"/>
      </rPr>
      <t>1.5.7</t>
    </r>
  </si>
  <si>
    <r>
      <rPr>
        <sz val="10"/>
        <color rgb="FF000000"/>
        <rFont val="Arial"/>
        <family val="2"/>
      </rPr>
      <t>*Development Environment</t>
    </r>
  </si>
  <si>
    <r>
      <rPr>
        <sz val="10"/>
        <color rgb="FF000000"/>
        <rFont val="Arial"/>
        <family val="2"/>
      </rPr>
      <t>1.5.8</t>
    </r>
  </si>
  <si>
    <r>
      <rPr>
        <sz val="10"/>
        <color rgb="FF000000"/>
        <rFont val="Arial"/>
        <family val="2"/>
      </rPr>
      <t>*User Interface Design</t>
    </r>
  </si>
  <si>
    <r>
      <rPr>
        <sz val="10"/>
        <color rgb="FF000000"/>
        <rFont val="Arial"/>
        <family val="2"/>
      </rPr>
      <t>1.5.9</t>
    </r>
  </si>
  <si>
    <r>
      <rPr>
        <sz val="10"/>
        <color rgb="FF000000"/>
        <rFont val="Arial"/>
        <family val="2"/>
      </rPr>
      <t>*Database Model</t>
    </r>
  </si>
  <si>
    <r>
      <rPr>
        <sz val="10"/>
        <color rgb="FF000000"/>
        <rFont val="Arial"/>
        <family val="2"/>
      </rPr>
      <t>1.5.10</t>
    </r>
  </si>
  <si>
    <r>
      <rPr>
        <sz val="10"/>
        <color rgb="FF000000"/>
        <rFont val="Arial"/>
        <family val="2"/>
      </rPr>
      <t>*Database design</t>
    </r>
  </si>
  <si>
    <r>
      <rPr>
        <sz val="10"/>
        <color rgb="FF000000"/>
        <rFont val="Arial"/>
        <family val="2"/>
      </rPr>
      <t>1.5.11</t>
    </r>
  </si>
  <si>
    <r>
      <rPr>
        <sz val="10"/>
        <color rgb="FF000000"/>
        <rFont val="Arial"/>
        <family val="2"/>
      </rPr>
      <t>*Develop code</t>
    </r>
  </si>
  <si>
    <r>
      <rPr>
        <sz val="10"/>
        <color rgb="FF000000"/>
        <rFont val="Arial"/>
        <family val="2"/>
      </rPr>
      <t>1.5.12</t>
    </r>
  </si>
  <si>
    <r>
      <rPr>
        <sz val="10"/>
        <color rgb="FF000000"/>
        <rFont val="Arial"/>
        <family val="2"/>
      </rPr>
      <t>*Code Generation Release Testing Bug Fixes</t>
    </r>
  </si>
  <si>
    <t>1.5.13</t>
  </si>
  <si>
    <t>*Test plan and Test Environment Setup</t>
  </si>
  <si>
    <r>
      <rPr>
        <sz val="10"/>
        <color rgb="FF000000"/>
        <rFont val="Arial"/>
        <family val="2"/>
      </rPr>
      <t>1.5.14</t>
    </r>
  </si>
  <si>
    <t>*Developer Testing</t>
  </si>
  <si>
    <r>
      <rPr>
        <sz val="10"/>
        <color rgb="FF000000"/>
        <rFont val="Arial"/>
        <family val="2"/>
      </rPr>
      <t>1.5.15</t>
    </r>
  </si>
  <si>
    <r>
      <rPr>
        <sz val="10"/>
        <color rgb="FF000000"/>
        <rFont val="Arial"/>
        <family val="2"/>
      </rPr>
      <t>*User Acceptance Testing</t>
    </r>
  </si>
  <si>
    <r>
      <rPr>
        <sz val="10"/>
        <color rgb="FF000000"/>
        <rFont val="Arial"/>
        <family val="2"/>
      </rPr>
      <t>1.5.16</t>
    </r>
  </si>
  <si>
    <r>
      <rPr>
        <sz val="10"/>
        <color rgb="FF000000"/>
        <rFont val="Arial"/>
        <family val="2"/>
      </rPr>
      <t>*Resolution of any problems</t>
    </r>
  </si>
  <si>
    <r>
      <rPr>
        <sz val="10"/>
        <color rgb="FF000000"/>
        <rFont val="Arial"/>
        <family val="2"/>
      </rPr>
      <t>1.5.17</t>
    </r>
  </si>
  <si>
    <r>
      <rPr>
        <sz val="10"/>
        <color rgb="FF000000"/>
        <rFont val="Arial"/>
        <family val="2"/>
      </rPr>
      <t>*Preparation of documentation</t>
    </r>
  </si>
  <si>
    <t>1.5.18</t>
  </si>
  <si>
    <t>*Release full system</t>
  </si>
  <si>
    <r>
      <rPr>
        <sz val="10"/>
        <color rgb="FF000000"/>
        <rFont val="Arial"/>
        <family val="2"/>
      </rPr>
      <t>1.5.19</t>
    </r>
  </si>
  <si>
    <r>
      <rPr>
        <sz val="10"/>
        <color rgb="FF000000"/>
        <rFont val="Arial"/>
        <family val="2"/>
      </rPr>
      <t>*Results Reporting</t>
    </r>
  </si>
  <si>
    <r>
      <rPr>
        <sz val="10"/>
        <color rgb="FF000000"/>
        <rFont val="Arial"/>
        <family val="2"/>
      </rPr>
      <t>1.5.20</t>
    </r>
  </si>
  <si>
    <r>
      <rPr>
        <sz val="10"/>
        <color rgb="FF000000"/>
        <rFont val="Arial"/>
        <family val="2"/>
      </rPr>
      <t>*Training of customer service staff</t>
    </r>
  </si>
  <si>
    <t>1.5.21</t>
  </si>
  <si>
    <t>*Deploy full System and Operations Switch Over</t>
  </si>
  <si>
    <t>Close-Out phase</t>
  </si>
  <si>
    <r>
      <rPr>
        <sz val="10"/>
        <color rgb="FF000000"/>
        <rFont val="Arial"/>
        <family val="2"/>
      </rPr>
      <t>1.6.1</t>
    </r>
  </si>
  <si>
    <r>
      <rPr>
        <sz val="10"/>
        <color rgb="FF000000"/>
        <rFont val="Arial"/>
        <family val="2"/>
      </rPr>
      <t>*Final report to management</t>
    </r>
  </si>
  <si>
    <r>
      <rPr>
        <sz val="10"/>
        <color rgb="FF000000"/>
        <rFont val="Arial"/>
        <family val="2"/>
      </rPr>
      <t>1.6.2</t>
    </r>
  </si>
  <si>
    <r>
      <rPr>
        <sz val="10"/>
        <color rgb="FF000000"/>
        <rFont val="Arial"/>
        <family val="2"/>
      </rPr>
      <t>*Final presentation to the user</t>
    </r>
  </si>
  <si>
    <t>1.6.3</t>
  </si>
  <si>
    <t>*Customer acceptance</t>
  </si>
  <si>
    <t>1.6.4</t>
  </si>
  <si>
    <t>*Lessons Learnt Report</t>
  </si>
  <si>
    <t>——</t>
  </si>
  <si>
    <r>
      <t>Project total</t>
    </r>
    <r>
      <rPr>
        <sz val="10"/>
        <color rgb="FF000000"/>
        <rFont val="Arial"/>
        <family val="2"/>
      </rPr>
      <t xml:space="preserve"> </t>
    </r>
  </si>
  <si>
    <t>timeframe</t>
  </si>
  <si>
    <t>Days</t>
  </si>
  <si>
    <t>TOYAL WAG E COST</t>
  </si>
  <si>
    <t>PROJECT MANAGER WAGE</t>
  </si>
  <si>
    <t>TOTAL PROJECT WAGE COST</t>
  </si>
  <si>
    <t>INFRASTRUCTURE COST</t>
  </si>
  <si>
    <t>SOFTWARE COST</t>
  </si>
  <si>
    <t xml:space="preserve">TESTING COST </t>
  </si>
  <si>
    <t xml:space="preserve">Training COST </t>
  </si>
  <si>
    <t xml:space="preserve">Reserve cost </t>
  </si>
  <si>
    <t xml:space="preserve">OVERALL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</si>
</sst>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13">
    <font>
      <sz val="12"/>
      <color theme="1"/>
      <name val="宋体"/>
      <charset val="134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color rgb="FF000000"/>
      <name val="Microsoft YaHei"/>
      <charset val="134"/>
    </font>
    <font>
      <sz val="10"/>
      <name val="Arial"/>
      <family val="2"/>
    </font>
    <font>
      <sz val="12"/>
      <color rgb="FF000000"/>
      <name val="Calibri"/>
      <family val="2"/>
    </font>
    <font>
      <sz val="9"/>
      <color rgb="FF2B2B2B"/>
      <name val="Arial"/>
      <family val="2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20"/>
      <color rgb="FF00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wrapText="1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wrapText="1"/>
    </xf>
    <xf numFmtId="0" fontId="1" fillId="0" borderId="0" xfId="0" applyNumberFormat="1" applyFont="1" applyBorder="1" applyAlignment="1"/>
    <xf numFmtId="0" fontId="5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/>
    </xf>
    <xf numFmtId="0" fontId="1" fillId="0" borderId="1" xfId="0" applyNumberFormat="1" applyFont="1" applyBorder="1" applyAlignment="1"/>
    <xf numFmtId="0" fontId="3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/>
    <xf numFmtId="0" fontId="5" fillId="0" borderId="0" xfId="0" applyNumberFormat="1" applyFont="1" applyBorder="1" applyAlignment="1"/>
    <xf numFmtId="0" fontId="1" fillId="0" borderId="0" xfId="0" applyNumberFormat="1" applyFont="1" applyBorder="1" applyAlignment="1"/>
    <xf numFmtId="0" fontId="7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/>
    <xf numFmtId="0" fontId="3" fillId="0" borderId="0" xfId="0" applyNumberFormat="1" applyFont="1" applyBorder="1" applyAlignment="1"/>
    <xf numFmtId="176" fontId="3" fillId="0" borderId="0" xfId="0" applyNumberFormat="1" applyFont="1" applyBorder="1" applyAlignment="1"/>
    <xf numFmtId="176" fontId="1" fillId="0" borderId="0" xfId="0" applyNumberFormat="1" applyFont="1" applyBorder="1" applyAlignment="1">
      <alignment horizontal="right" vertical="center"/>
    </xf>
    <xf numFmtId="0" fontId="9" fillId="0" borderId="0" xfId="0" applyNumberFormat="1" applyFont="1" applyBorder="1">
      <alignment vertical="center"/>
    </xf>
    <xf numFmtId="0" fontId="9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0" fillId="0" borderId="0" xfId="0" applyNumberFormat="1" applyFont="1" applyBorder="1">
      <alignment vertical="center"/>
    </xf>
    <xf numFmtId="0" fontId="9" fillId="0" borderId="0" xfId="0" applyNumberFormat="1" applyFont="1" applyBorder="1" applyAlignment="1">
      <alignment horizontal="right" vertical="center"/>
    </xf>
    <xf numFmtId="176" fontId="10" fillId="0" borderId="0" xfId="0" applyNumberFormat="1" applyFont="1" applyBorder="1">
      <alignment vertical="center"/>
    </xf>
    <xf numFmtId="176" fontId="9" fillId="0" borderId="0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5"/>
  <sheetViews>
    <sheetView tabSelected="1" zoomScale="85" zoomScaleNormal="85" workbookViewId="0">
      <selection activeCell="Q57" sqref="Q57"/>
    </sheetView>
  </sheetViews>
  <sheetFormatPr defaultColWidth="8.796875" defaultRowHeight="15.75"/>
  <cols>
    <col min="1" max="1" width="10.796875" customWidth="1"/>
    <col min="2" max="2" width="70.59765625" customWidth="1"/>
    <col min="3" max="15" width="9.5" customWidth="1"/>
    <col min="16" max="16" width="11.296875" customWidth="1"/>
    <col min="17" max="26" width="12.8984375" customWidth="1"/>
  </cols>
  <sheetData>
    <row r="1" spans="1:26">
      <c r="A1" s="1"/>
      <c r="B1" s="2"/>
      <c r="C1" s="3">
        <v>2000</v>
      </c>
      <c r="D1" s="3">
        <v>1500</v>
      </c>
      <c r="E1" s="3">
        <v>1000</v>
      </c>
      <c r="F1" s="3">
        <v>1150</v>
      </c>
      <c r="G1" s="3">
        <v>1200</v>
      </c>
      <c r="H1" s="3">
        <v>800</v>
      </c>
      <c r="I1" s="3">
        <v>750</v>
      </c>
      <c r="J1" s="3">
        <v>750</v>
      </c>
      <c r="K1" s="3">
        <v>700</v>
      </c>
      <c r="L1" s="3">
        <v>700</v>
      </c>
      <c r="M1" s="3">
        <v>300</v>
      </c>
      <c r="N1" s="3">
        <v>300</v>
      </c>
      <c r="O1" s="3"/>
      <c r="P1" s="3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6.65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24.85">
      <c r="A3" s="7">
        <v>1</v>
      </c>
      <c r="B3" s="8" t="s">
        <v>16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7">
        <v>1.1000000000000001</v>
      </c>
      <c r="B4" s="10" t="s">
        <v>17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11" t="s">
        <v>18</v>
      </c>
      <c r="B5" s="12" t="s">
        <v>19</v>
      </c>
      <c r="C5" s="9"/>
      <c r="D5" s="9" t="s">
        <v>20</v>
      </c>
      <c r="E5" s="9" t="s">
        <v>21</v>
      </c>
      <c r="F5" s="9" t="s">
        <v>20</v>
      </c>
      <c r="G5" s="9" t="s">
        <v>20</v>
      </c>
      <c r="H5" s="9"/>
      <c r="I5" s="9"/>
      <c r="J5" s="9"/>
      <c r="K5" s="9"/>
      <c r="L5" s="9"/>
      <c r="M5" s="9"/>
      <c r="N5" s="9"/>
      <c r="O5" s="9">
        <v>1</v>
      </c>
      <c r="P5" s="22">
        <v>730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1" t="s">
        <v>22</v>
      </c>
      <c r="B6" s="13" t="s">
        <v>23</v>
      </c>
      <c r="C6" s="9"/>
      <c r="D6" s="9" t="s">
        <v>20</v>
      </c>
      <c r="E6" s="9" t="s">
        <v>20</v>
      </c>
      <c r="F6" s="9" t="s">
        <v>21</v>
      </c>
      <c r="G6" s="9" t="s">
        <v>20</v>
      </c>
      <c r="H6" s="9"/>
      <c r="I6" s="9"/>
      <c r="J6" s="9"/>
      <c r="K6" s="9"/>
      <c r="L6" s="9"/>
      <c r="M6" s="9"/>
      <c r="N6" s="9"/>
      <c r="O6" s="9">
        <v>1</v>
      </c>
      <c r="P6" s="22">
        <v>730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1" t="s">
        <v>24</v>
      </c>
      <c r="B7" s="12" t="s">
        <v>25</v>
      </c>
      <c r="C7" s="9"/>
      <c r="D7" s="9" t="s">
        <v>21</v>
      </c>
      <c r="E7" s="9" t="s">
        <v>20</v>
      </c>
      <c r="F7" s="9" t="s">
        <v>20</v>
      </c>
      <c r="G7" s="9" t="s">
        <v>20</v>
      </c>
      <c r="H7" s="9"/>
      <c r="I7" s="9"/>
      <c r="J7" s="9"/>
      <c r="K7" s="9"/>
      <c r="L7" s="9"/>
      <c r="M7" s="9"/>
      <c r="N7" s="9"/>
      <c r="O7" s="9">
        <v>1</v>
      </c>
      <c r="P7" s="22">
        <v>730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1" t="s">
        <v>26</v>
      </c>
      <c r="B8" s="12" t="s">
        <v>27</v>
      </c>
      <c r="C8" s="9"/>
      <c r="D8" s="9" t="s">
        <v>20</v>
      </c>
      <c r="E8" s="9" t="s">
        <v>20</v>
      </c>
      <c r="F8" s="9" t="s">
        <v>20</v>
      </c>
      <c r="G8" s="9" t="s">
        <v>21</v>
      </c>
      <c r="H8" s="9"/>
      <c r="I8" s="9"/>
      <c r="J8" s="9"/>
      <c r="K8" s="9"/>
      <c r="L8" s="9"/>
      <c r="M8" s="9"/>
      <c r="N8" s="9"/>
      <c r="O8" s="9">
        <v>1</v>
      </c>
      <c r="P8" s="22">
        <v>730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11" t="s">
        <v>28</v>
      </c>
      <c r="B9" s="12" t="s">
        <v>29</v>
      </c>
      <c r="C9" s="9"/>
      <c r="D9" s="9" t="s">
        <v>20</v>
      </c>
      <c r="E9" s="9" t="s">
        <v>20</v>
      </c>
      <c r="F9" s="9" t="s">
        <v>21</v>
      </c>
      <c r="G9" s="9" t="s">
        <v>20</v>
      </c>
      <c r="H9" s="9"/>
      <c r="I9" s="9"/>
      <c r="J9" s="9"/>
      <c r="K9" s="9"/>
      <c r="L9" s="9"/>
      <c r="M9" s="9"/>
      <c r="N9" s="9"/>
      <c r="O9" s="9">
        <v>1</v>
      </c>
      <c r="P9" s="22">
        <v>730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1" t="s">
        <v>30</v>
      </c>
      <c r="B10" s="12" t="s">
        <v>31</v>
      </c>
      <c r="C10" s="9"/>
      <c r="D10" s="9" t="s">
        <v>20</v>
      </c>
      <c r="E10" s="9" t="s">
        <v>20</v>
      </c>
      <c r="F10" s="9" t="s">
        <v>20</v>
      </c>
      <c r="G10" s="9" t="s">
        <v>21</v>
      </c>
      <c r="H10" s="9"/>
      <c r="I10" s="9"/>
      <c r="J10" s="9"/>
      <c r="K10" s="9"/>
      <c r="L10" s="9"/>
      <c r="M10" s="9"/>
      <c r="N10" s="9"/>
      <c r="O10" s="9">
        <v>2</v>
      </c>
      <c r="P10" s="22">
        <v>730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1" t="s">
        <v>32</v>
      </c>
      <c r="B11" s="12" t="s">
        <v>33</v>
      </c>
      <c r="C11" s="9"/>
      <c r="D11" s="9" t="s">
        <v>20</v>
      </c>
      <c r="E11" s="9" t="s">
        <v>20</v>
      </c>
      <c r="F11" s="9" t="s">
        <v>20</v>
      </c>
      <c r="G11" s="9" t="s">
        <v>21</v>
      </c>
      <c r="H11" s="9"/>
      <c r="I11" s="9"/>
      <c r="J11" s="9"/>
      <c r="K11" s="9"/>
      <c r="L11" s="9"/>
      <c r="M11" s="9"/>
      <c r="N11" s="9"/>
      <c r="O11" s="9">
        <v>2</v>
      </c>
      <c r="P11" s="22">
        <v>730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1" t="s">
        <v>34</v>
      </c>
      <c r="B12" s="12" t="s">
        <v>35</v>
      </c>
      <c r="C12" s="9"/>
      <c r="D12" s="9" t="s">
        <v>20</v>
      </c>
      <c r="E12" s="9" t="s">
        <v>21</v>
      </c>
      <c r="F12" s="9" t="s">
        <v>20</v>
      </c>
      <c r="G12" s="9" t="s">
        <v>20</v>
      </c>
      <c r="H12" s="9"/>
      <c r="I12" s="9"/>
      <c r="J12" s="9"/>
      <c r="K12" s="9"/>
      <c r="L12" s="9"/>
      <c r="M12" s="9"/>
      <c r="N12" s="9"/>
      <c r="O12" s="9">
        <v>1</v>
      </c>
      <c r="P12" s="22">
        <v>730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1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3" t="s">
        <v>36</v>
      </c>
      <c r="O13" s="23">
        <v>10</v>
      </c>
      <c r="P13" s="24">
        <f>P5+P6+P7+P8+P9+P10+P11+P12</f>
        <v>5840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1" t="s">
        <v>37</v>
      </c>
      <c r="B14" s="14" t="s">
        <v>38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22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1" t="s">
        <v>39</v>
      </c>
      <c r="B15" s="12" t="s">
        <v>40</v>
      </c>
      <c r="C15" s="9"/>
      <c r="D15" s="9" t="s">
        <v>20</v>
      </c>
      <c r="E15" s="9" t="s">
        <v>20</v>
      </c>
      <c r="F15" s="9" t="s">
        <v>20</v>
      </c>
      <c r="G15" s="9" t="s">
        <v>21</v>
      </c>
      <c r="H15" s="9"/>
      <c r="I15" s="9"/>
      <c r="J15" s="9"/>
      <c r="K15" s="9"/>
      <c r="L15" s="9"/>
      <c r="M15" s="9"/>
      <c r="N15" s="9"/>
      <c r="O15" s="9">
        <v>1</v>
      </c>
      <c r="P15" s="22">
        <v>730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1" t="s">
        <v>41</v>
      </c>
      <c r="B16" s="12" t="s">
        <v>42</v>
      </c>
      <c r="C16" s="9"/>
      <c r="D16" s="9" t="s">
        <v>20</v>
      </c>
      <c r="E16" s="9" t="s">
        <v>20</v>
      </c>
      <c r="F16" s="9" t="s">
        <v>20</v>
      </c>
      <c r="G16" s="9" t="s">
        <v>21</v>
      </c>
      <c r="H16" s="9"/>
      <c r="I16" s="9"/>
      <c r="J16" s="9"/>
      <c r="K16" s="9"/>
      <c r="L16" s="9"/>
      <c r="M16" s="9"/>
      <c r="N16" s="9"/>
      <c r="O16" s="9">
        <v>1</v>
      </c>
      <c r="P16" s="22">
        <v>730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1" t="s">
        <v>43</v>
      </c>
      <c r="B17" s="12" t="s">
        <v>44</v>
      </c>
      <c r="C17" s="9"/>
      <c r="D17" s="9" t="s">
        <v>20</v>
      </c>
      <c r="E17" s="9" t="s">
        <v>20</v>
      </c>
      <c r="F17" s="9" t="s">
        <v>20</v>
      </c>
      <c r="G17" s="9" t="s">
        <v>21</v>
      </c>
      <c r="H17" s="9"/>
      <c r="I17" s="9"/>
      <c r="J17" s="9"/>
      <c r="K17" s="9"/>
      <c r="L17" s="9"/>
      <c r="M17" s="9"/>
      <c r="N17" s="9"/>
      <c r="O17" s="9">
        <v>2</v>
      </c>
      <c r="P17" s="22">
        <v>7300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11" t="s">
        <v>45</v>
      </c>
      <c r="B18" s="12" t="s">
        <v>46</v>
      </c>
      <c r="C18" s="9"/>
      <c r="D18" s="9" t="s">
        <v>20</v>
      </c>
      <c r="E18" s="9" t="s">
        <v>20</v>
      </c>
      <c r="F18" s="9" t="s">
        <v>20</v>
      </c>
      <c r="G18" s="9" t="s">
        <v>21</v>
      </c>
      <c r="H18" s="9"/>
      <c r="I18" s="9"/>
      <c r="J18" s="9"/>
      <c r="K18" s="9"/>
      <c r="L18" s="9"/>
      <c r="M18" s="9"/>
      <c r="N18" s="9"/>
      <c r="O18" s="9">
        <v>2</v>
      </c>
      <c r="P18" s="22">
        <v>7300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1" t="s">
        <v>47</v>
      </c>
      <c r="B19" s="15" t="s">
        <v>48</v>
      </c>
      <c r="C19" s="9"/>
      <c r="D19" s="16" t="s">
        <v>49</v>
      </c>
      <c r="E19" s="9" t="s">
        <v>20</v>
      </c>
      <c r="F19" s="9" t="s">
        <v>50</v>
      </c>
      <c r="G19" s="16" t="s">
        <v>51</v>
      </c>
      <c r="H19" s="9"/>
      <c r="I19" s="9"/>
      <c r="J19" s="9"/>
      <c r="K19" s="9"/>
      <c r="L19" s="9"/>
      <c r="M19" s="9"/>
      <c r="N19" s="9"/>
      <c r="O19" s="9">
        <v>2</v>
      </c>
      <c r="P19" s="22">
        <v>7300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11" t="s">
        <v>52</v>
      </c>
      <c r="B20" s="12" t="s">
        <v>53</v>
      </c>
      <c r="C20" s="9"/>
      <c r="D20" s="16" t="s">
        <v>49</v>
      </c>
      <c r="E20" s="9" t="s">
        <v>20</v>
      </c>
      <c r="F20" s="9" t="s">
        <v>20</v>
      </c>
      <c r="G20" s="16" t="s">
        <v>51</v>
      </c>
      <c r="H20" s="9"/>
      <c r="I20" s="9"/>
      <c r="J20" s="9"/>
      <c r="K20" s="9"/>
      <c r="L20" s="9"/>
      <c r="M20" s="9"/>
      <c r="N20" s="9"/>
      <c r="O20" s="9">
        <v>2</v>
      </c>
      <c r="P20" s="22">
        <v>7300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1"/>
      <c r="B21" s="17"/>
      <c r="C21" s="9"/>
      <c r="D21" s="16"/>
      <c r="E21" s="9"/>
      <c r="F21" s="9"/>
      <c r="G21" s="16"/>
      <c r="H21" s="9"/>
      <c r="I21" s="9"/>
      <c r="J21" s="9"/>
      <c r="K21" s="9"/>
      <c r="L21" s="9"/>
      <c r="M21" s="9"/>
      <c r="N21" s="23" t="s">
        <v>36</v>
      </c>
      <c r="O21" s="23">
        <v>10</v>
      </c>
      <c r="P21" s="24">
        <f>P15+P16+P17+P18+P19+P20</f>
        <v>30660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11" t="s">
        <v>54</v>
      </c>
      <c r="B22" s="18" t="s">
        <v>55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22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9" t="s">
        <v>56</v>
      </c>
      <c r="B23" s="20" t="s">
        <v>57</v>
      </c>
      <c r="C23" s="9"/>
      <c r="D23" s="9" t="s">
        <v>20</v>
      </c>
      <c r="E23" s="9" t="s">
        <v>21</v>
      </c>
      <c r="F23" s="9" t="s">
        <v>20</v>
      </c>
      <c r="G23" s="9" t="s">
        <v>20</v>
      </c>
      <c r="H23" s="9"/>
      <c r="I23" s="9"/>
      <c r="J23" s="9"/>
      <c r="K23" s="9"/>
      <c r="L23" s="9"/>
      <c r="M23" s="9"/>
      <c r="N23" s="9"/>
      <c r="O23" s="9">
        <v>1</v>
      </c>
      <c r="P23" s="22">
        <v>730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11" t="s">
        <v>58</v>
      </c>
      <c r="B24" s="12" t="s">
        <v>59</v>
      </c>
      <c r="C24" s="9"/>
      <c r="D24" s="9" t="s">
        <v>20</v>
      </c>
      <c r="E24" s="9" t="s">
        <v>20</v>
      </c>
      <c r="F24" s="9" t="s">
        <v>21</v>
      </c>
      <c r="G24" s="9" t="s">
        <v>20</v>
      </c>
      <c r="H24" s="9"/>
      <c r="I24" s="9"/>
      <c r="J24" s="9"/>
      <c r="K24" s="9"/>
      <c r="L24" s="9"/>
      <c r="M24" s="9"/>
      <c r="N24" s="9"/>
      <c r="O24" s="9">
        <v>2</v>
      </c>
      <c r="P24" s="22">
        <v>365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1" t="s">
        <v>60</v>
      </c>
      <c r="B25" s="12" t="s">
        <v>61</v>
      </c>
      <c r="C25" s="9"/>
      <c r="D25" s="9" t="s">
        <v>20</v>
      </c>
      <c r="E25" s="9" t="s">
        <v>20</v>
      </c>
      <c r="F25" s="9" t="s">
        <v>21</v>
      </c>
      <c r="G25" s="9" t="s">
        <v>20</v>
      </c>
      <c r="H25" s="9"/>
      <c r="I25" s="9"/>
      <c r="J25" s="9"/>
      <c r="K25" s="9"/>
      <c r="L25" s="9"/>
      <c r="M25" s="9"/>
      <c r="N25" s="9"/>
      <c r="O25" s="9">
        <v>1</v>
      </c>
      <c r="P25" s="22">
        <v>365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1" t="s">
        <v>62</v>
      </c>
      <c r="B26" s="12" t="s">
        <v>63</v>
      </c>
      <c r="C26" s="9"/>
      <c r="D26" s="16" t="s">
        <v>51</v>
      </c>
      <c r="E26" s="9" t="s">
        <v>20</v>
      </c>
      <c r="F26" s="9" t="s">
        <v>20</v>
      </c>
      <c r="G26" s="9" t="s">
        <v>20</v>
      </c>
      <c r="H26" s="9"/>
      <c r="I26" s="9"/>
      <c r="J26" s="9"/>
      <c r="K26" s="9"/>
      <c r="L26" s="9"/>
      <c r="M26" s="9"/>
      <c r="N26" s="9"/>
      <c r="O26" s="9">
        <v>2</v>
      </c>
      <c r="P26" s="22">
        <v>730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1" t="s">
        <v>64</v>
      </c>
      <c r="B27" s="12" t="s">
        <v>65</v>
      </c>
      <c r="C27" s="9"/>
      <c r="D27" s="9" t="s">
        <v>20</v>
      </c>
      <c r="E27" s="9" t="s">
        <v>20</v>
      </c>
      <c r="F27" s="9" t="s">
        <v>21</v>
      </c>
      <c r="G27" s="9" t="s">
        <v>20</v>
      </c>
      <c r="H27" s="9"/>
      <c r="I27" s="9"/>
      <c r="J27" s="9"/>
      <c r="K27" s="9"/>
      <c r="L27" s="9"/>
      <c r="M27" s="9"/>
      <c r="N27" s="9"/>
      <c r="O27" s="9">
        <v>2</v>
      </c>
      <c r="P27" s="22">
        <v>7300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11" t="s">
        <v>66</v>
      </c>
      <c r="B28" s="12" t="s">
        <v>67</v>
      </c>
      <c r="C28" s="9"/>
      <c r="D28" s="9" t="s">
        <v>20</v>
      </c>
      <c r="E28" s="16" t="s">
        <v>51</v>
      </c>
      <c r="F28" s="16" t="s">
        <v>49</v>
      </c>
      <c r="G28" s="9" t="s">
        <v>20</v>
      </c>
      <c r="H28" s="9"/>
      <c r="I28" s="9"/>
      <c r="J28" s="9"/>
      <c r="K28" s="9"/>
      <c r="L28" s="9"/>
      <c r="M28" s="9"/>
      <c r="N28" s="9"/>
      <c r="O28" s="9">
        <v>1</v>
      </c>
      <c r="P28" s="22">
        <v>365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1" t="s">
        <v>68</v>
      </c>
      <c r="B29" s="12" t="s">
        <v>69</v>
      </c>
      <c r="C29" s="9"/>
      <c r="D29" s="9" t="s">
        <v>20</v>
      </c>
      <c r="E29" s="9" t="s">
        <v>20</v>
      </c>
      <c r="F29" s="9" t="s">
        <v>20</v>
      </c>
      <c r="G29" s="9" t="s">
        <v>21</v>
      </c>
      <c r="H29" s="9"/>
      <c r="I29" s="9"/>
      <c r="J29" s="9"/>
      <c r="K29" s="9"/>
      <c r="L29" s="9"/>
      <c r="M29" s="9"/>
      <c r="N29" s="9"/>
      <c r="O29" s="9">
        <v>2</v>
      </c>
      <c r="P29" s="22">
        <v>7300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11" t="s">
        <v>70</v>
      </c>
      <c r="B30" s="12" t="s">
        <v>71</v>
      </c>
      <c r="C30" s="9"/>
      <c r="D30" s="16" t="s">
        <v>51</v>
      </c>
      <c r="E30" s="9" t="s">
        <v>20</v>
      </c>
      <c r="F30" s="9" t="s">
        <v>20</v>
      </c>
      <c r="G30" s="16" t="s">
        <v>49</v>
      </c>
      <c r="H30" s="9"/>
      <c r="I30" s="9"/>
      <c r="J30" s="9"/>
      <c r="K30" s="9"/>
      <c r="L30" s="9"/>
      <c r="M30" s="9"/>
      <c r="N30" s="9"/>
      <c r="O30" s="9">
        <v>1</v>
      </c>
      <c r="P30" s="22">
        <v>365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1" t="s">
        <v>72</v>
      </c>
      <c r="B31" s="21" t="s">
        <v>73</v>
      </c>
      <c r="C31" s="9"/>
      <c r="D31" s="16" t="s">
        <v>50</v>
      </c>
      <c r="E31" s="9" t="s">
        <v>20</v>
      </c>
      <c r="F31" s="9" t="s">
        <v>74</v>
      </c>
      <c r="G31" s="16" t="s">
        <v>49</v>
      </c>
      <c r="H31" s="9"/>
      <c r="I31" s="9"/>
      <c r="J31" s="9"/>
      <c r="K31" s="9"/>
      <c r="L31" s="9"/>
      <c r="M31" s="9"/>
      <c r="N31" s="9"/>
      <c r="O31" s="9">
        <v>2</v>
      </c>
      <c r="P31" s="22">
        <v>7300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1" t="s">
        <v>75</v>
      </c>
      <c r="B32" s="21" t="s">
        <v>76</v>
      </c>
      <c r="C32" s="9"/>
      <c r="D32" s="16" t="s">
        <v>50</v>
      </c>
      <c r="E32" s="9" t="s">
        <v>20</v>
      </c>
      <c r="F32" s="9" t="s">
        <v>74</v>
      </c>
      <c r="G32" s="16" t="s">
        <v>49</v>
      </c>
      <c r="H32" s="9"/>
      <c r="I32" s="9"/>
      <c r="J32" s="9"/>
      <c r="K32" s="9"/>
      <c r="L32" s="9"/>
      <c r="M32" s="9"/>
      <c r="N32" s="9"/>
      <c r="O32" s="9">
        <v>1</v>
      </c>
      <c r="P32" s="22">
        <v>3650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1"/>
      <c r="B33" s="21"/>
      <c r="C33" s="9"/>
      <c r="D33" s="16"/>
      <c r="E33" s="9"/>
      <c r="F33" s="9"/>
      <c r="G33" s="16"/>
      <c r="H33" s="9"/>
      <c r="I33" s="9"/>
      <c r="J33" s="9"/>
      <c r="K33" s="9"/>
      <c r="L33" s="9"/>
      <c r="M33" s="9"/>
      <c r="N33" s="23" t="s">
        <v>36</v>
      </c>
      <c r="O33" s="23">
        <v>15</v>
      </c>
      <c r="P33" s="24">
        <f>P23+P24+P25+P26+P27+P28+P29+P30+P31+P32</f>
        <v>28470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11" t="s">
        <v>77</v>
      </c>
      <c r="B34" s="20" t="s">
        <v>78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22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11" t="s">
        <v>79</v>
      </c>
      <c r="B35" s="21" t="s">
        <v>80</v>
      </c>
      <c r="C35" s="9"/>
      <c r="D35" s="9"/>
      <c r="E35" s="9"/>
      <c r="F35" s="9" t="s">
        <v>21</v>
      </c>
      <c r="G35" s="9"/>
      <c r="H35" s="9"/>
      <c r="I35" s="9" t="s">
        <v>20</v>
      </c>
      <c r="J35" s="9" t="s">
        <v>20</v>
      </c>
      <c r="K35" s="9" t="s">
        <v>20</v>
      </c>
      <c r="L35" s="9" t="s">
        <v>20</v>
      </c>
      <c r="M35" s="9" t="s">
        <v>20</v>
      </c>
      <c r="N35" s="9" t="s">
        <v>20</v>
      </c>
      <c r="O35" s="9">
        <v>1</v>
      </c>
      <c r="P35" s="22">
        <v>450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11" t="s">
        <v>81</v>
      </c>
      <c r="B36" s="12" t="s">
        <v>82</v>
      </c>
      <c r="C36" s="9"/>
      <c r="D36" s="9"/>
      <c r="E36" s="9"/>
      <c r="F36" s="9" t="s">
        <v>21</v>
      </c>
      <c r="G36" s="9"/>
      <c r="H36" s="9"/>
      <c r="I36" s="9" t="s">
        <v>20</v>
      </c>
      <c r="J36" s="9" t="s">
        <v>20</v>
      </c>
      <c r="K36" s="9" t="s">
        <v>20</v>
      </c>
      <c r="L36" s="9" t="s">
        <v>20</v>
      </c>
      <c r="M36" s="9" t="s">
        <v>20</v>
      </c>
      <c r="N36" s="9" t="s">
        <v>20</v>
      </c>
      <c r="O36" s="9">
        <v>3</v>
      </c>
      <c r="P36" s="25">
        <v>1350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11" t="s">
        <v>83</v>
      </c>
      <c r="B37" s="12" t="s">
        <v>84</v>
      </c>
      <c r="C37" s="9"/>
      <c r="D37" s="9"/>
      <c r="E37" s="9"/>
      <c r="F37" s="9" t="s">
        <v>21</v>
      </c>
      <c r="G37" s="9"/>
      <c r="H37" s="9"/>
      <c r="I37" s="9" t="s">
        <v>20</v>
      </c>
      <c r="J37" s="9" t="s">
        <v>20</v>
      </c>
      <c r="K37" s="9" t="s">
        <v>20</v>
      </c>
      <c r="L37" s="9" t="s">
        <v>20</v>
      </c>
      <c r="M37" s="9" t="s">
        <v>20</v>
      </c>
      <c r="N37" s="9" t="s">
        <v>20</v>
      </c>
      <c r="O37" s="9">
        <v>3</v>
      </c>
      <c r="P37" s="25">
        <v>3950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11" t="s">
        <v>85</v>
      </c>
      <c r="B38" s="12" t="s">
        <v>86</v>
      </c>
      <c r="C38" s="9"/>
      <c r="D38" s="9" t="s">
        <v>50</v>
      </c>
      <c r="E38" s="9" t="s">
        <v>50</v>
      </c>
      <c r="F38" s="9" t="s">
        <v>50</v>
      </c>
      <c r="G38" s="9" t="s">
        <v>74</v>
      </c>
      <c r="H38" s="9"/>
      <c r="I38" s="9" t="s">
        <v>20</v>
      </c>
      <c r="J38" s="9" t="s">
        <v>20</v>
      </c>
      <c r="K38" s="9" t="s">
        <v>20</v>
      </c>
      <c r="L38" s="9" t="s">
        <v>20</v>
      </c>
      <c r="M38" s="9" t="s">
        <v>20</v>
      </c>
      <c r="N38" s="9" t="s">
        <v>20</v>
      </c>
      <c r="O38" s="9">
        <v>2</v>
      </c>
      <c r="P38" s="22">
        <v>1300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11" t="s">
        <v>87</v>
      </c>
      <c r="B39" s="12" t="s">
        <v>88</v>
      </c>
      <c r="C39" s="9"/>
      <c r="D39" s="9"/>
      <c r="E39" s="9"/>
      <c r="F39" s="9" t="s">
        <v>21</v>
      </c>
      <c r="G39" s="9"/>
      <c r="H39" s="9"/>
      <c r="I39" s="9" t="s">
        <v>20</v>
      </c>
      <c r="J39" s="9" t="s">
        <v>20</v>
      </c>
      <c r="K39" s="9" t="s">
        <v>20</v>
      </c>
      <c r="L39" s="9" t="s">
        <v>20</v>
      </c>
      <c r="M39" s="9" t="s">
        <v>20</v>
      </c>
      <c r="N39" s="9" t="s">
        <v>20</v>
      </c>
      <c r="O39" s="9">
        <v>2</v>
      </c>
      <c r="P39" s="22">
        <v>300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11" t="s">
        <v>89</v>
      </c>
      <c r="B40" s="12" t="s">
        <v>90</v>
      </c>
      <c r="C40" s="9"/>
      <c r="D40" s="9"/>
      <c r="E40" s="9"/>
      <c r="F40" s="9" t="s">
        <v>21</v>
      </c>
      <c r="G40" s="9"/>
      <c r="H40" s="9"/>
      <c r="I40" s="9" t="s">
        <v>20</v>
      </c>
      <c r="J40" s="9" t="s">
        <v>20</v>
      </c>
      <c r="K40" s="9" t="s">
        <v>20</v>
      </c>
      <c r="L40" s="9" t="s">
        <v>20</v>
      </c>
      <c r="M40" s="9" t="s">
        <v>20</v>
      </c>
      <c r="N40" s="9" t="s">
        <v>20</v>
      </c>
      <c r="O40" s="9">
        <v>3</v>
      </c>
      <c r="P40" s="22">
        <v>1950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11" t="s">
        <v>91</v>
      </c>
      <c r="B41" s="12" t="s">
        <v>92</v>
      </c>
      <c r="C41" s="9"/>
      <c r="D41" s="16" t="s">
        <v>51</v>
      </c>
      <c r="E41" s="16" t="s">
        <v>49</v>
      </c>
      <c r="F41" s="16" t="s">
        <v>49</v>
      </c>
      <c r="G41" s="9"/>
      <c r="H41" s="9"/>
      <c r="I41" s="9"/>
      <c r="J41" s="9"/>
      <c r="K41" s="9"/>
      <c r="L41" s="9"/>
      <c r="M41" s="9"/>
      <c r="N41" s="9"/>
      <c r="O41" s="9">
        <v>1</v>
      </c>
      <c r="P41" s="22">
        <v>3650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11"/>
      <c r="B42" s="17"/>
      <c r="C42" s="9"/>
      <c r="D42" s="16"/>
      <c r="E42" s="16"/>
      <c r="F42" s="16"/>
      <c r="G42" s="9"/>
      <c r="H42" s="9"/>
      <c r="I42" s="9"/>
      <c r="J42" s="9"/>
      <c r="K42" s="9"/>
      <c r="L42" s="9"/>
      <c r="M42" s="9"/>
      <c r="N42" s="23" t="s">
        <v>36</v>
      </c>
      <c r="O42" s="23">
        <v>15</v>
      </c>
      <c r="P42" s="24">
        <f>P35+P36+P37+P38+P39+P40+P41</f>
        <v>12950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11" t="s">
        <v>93</v>
      </c>
      <c r="B43" s="20" t="s">
        <v>94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9"/>
      <c r="P43" s="22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11" t="s">
        <v>95</v>
      </c>
      <c r="B44" s="12" t="s">
        <v>96</v>
      </c>
      <c r="C44" s="9"/>
      <c r="D44" s="16" t="s">
        <v>51</v>
      </c>
      <c r="E44" s="16"/>
      <c r="F44" s="16" t="s">
        <v>49</v>
      </c>
      <c r="G44" s="16" t="s">
        <v>49</v>
      </c>
      <c r="H44" s="9" t="s">
        <v>50</v>
      </c>
      <c r="I44" s="9" t="s">
        <v>20</v>
      </c>
      <c r="J44" s="9" t="s">
        <v>20</v>
      </c>
      <c r="K44" s="9" t="s">
        <v>20</v>
      </c>
      <c r="L44" s="9" t="s">
        <v>20</v>
      </c>
      <c r="M44" s="16" t="s">
        <v>49</v>
      </c>
      <c r="N44" s="16" t="s">
        <v>49</v>
      </c>
      <c r="O44" s="9">
        <v>1</v>
      </c>
      <c r="P44" s="22">
        <v>6950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11" t="s">
        <v>97</v>
      </c>
      <c r="B45" s="12" t="s">
        <v>98</v>
      </c>
      <c r="C45" s="9"/>
      <c r="D45" s="9"/>
      <c r="E45" s="9"/>
      <c r="F45" s="16" t="s">
        <v>51</v>
      </c>
      <c r="G45" s="9"/>
      <c r="H45" s="9" t="s">
        <v>50</v>
      </c>
      <c r="I45" s="9" t="s">
        <v>50</v>
      </c>
      <c r="J45" s="9" t="s">
        <v>50</v>
      </c>
      <c r="K45" s="9" t="s">
        <v>20</v>
      </c>
      <c r="L45" s="9" t="s">
        <v>20</v>
      </c>
      <c r="M45" s="9" t="s">
        <v>20</v>
      </c>
      <c r="N45" s="9" t="s">
        <v>20</v>
      </c>
      <c r="O45" s="9">
        <v>1</v>
      </c>
      <c r="P45" s="22">
        <v>5450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1" t="s">
        <v>99</v>
      </c>
      <c r="B46" s="12" t="s">
        <v>100</v>
      </c>
      <c r="C46" s="9"/>
      <c r="D46" s="9"/>
      <c r="E46" s="9"/>
      <c r="F46" s="9" t="s">
        <v>21</v>
      </c>
      <c r="G46" s="9"/>
      <c r="H46" s="9" t="s">
        <v>50</v>
      </c>
      <c r="I46" s="9" t="s">
        <v>50</v>
      </c>
      <c r="J46" s="9" t="s">
        <v>50</v>
      </c>
      <c r="K46" s="9" t="s">
        <v>20</v>
      </c>
      <c r="L46" s="9" t="s">
        <v>20</v>
      </c>
      <c r="M46" s="9" t="s">
        <v>20</v>
      </c>
      <c r="N46" s="9" t="s">
        <v>20</v>
      </c>
      <c r="O46" s="9">
        <v>1</v>
      </c>
      <c r="P46" s="22">
        <v>5450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11" t="s">
        <v>101</v>
      </c>
      <c r="B47" s="12" t="s">
        <v>102</v>
      </c>
      <c r="C47" s="9"/>
      <c r="D47" s="9"/>
      <c r="E47" s="9"/>
      <c r="F47" s="16" t="s">
        <v>51</v>
      </c>
      <c r="G47" s="9"/>
      <c r="H47" s="9" t="s">
        <v>50</v>
      </c>
      <c r="I47" s="9" t="s">
        <v>50</v>
      </c>
      <c r="J47" s="9" t="s">
        <v>50</v>
      </c>
      <c r="K47" s="16" t="s">
        <v>49</v>
      </c>
      <c r="L47" s="16" t="s">
        <v>49</v>
      </c>
      <c r="M47" s="16" t="s">
        <v>49</v>
      </c>
      <c r="N47" s="16" t="s">
        <v>49</v>
      </c>
      <c r="O47" s="9">
        <v>1</v>
      </c>
      <c r="P47" s="22">
        <v>5450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11" t="s">
        <v>103</v>
      </c>
      <c r="B48" s="12" t="s">
        <v>104</v>
      </c>
      <c r="C48" s="9"/>
      <c r="D48" s="9"/>
      <c r="E48" s="9"/>
      <c r="F48" s="9" t="s">
        <v>21</v>
      </c>
      <c r="G48" s="9"/>
      <c r="H48" s="9" t="s">
        <v>50</v>
      </c>
      <c r="I48" s="9" t="s">
        <v>50</v>
      </c>
      <c r="J48" s="9" t="s">
        <v>50</v>
      </c>
      <c r="K48" s="9" t="s">
        <v>20</v>
      </c>
      <c r="L48" s="9" t="s">
        <v>20</v>
      </c>
      <c r="M48" s="9" t="s">
        <v>20</v>
      </c>
      <c r="N48" s="9" t="s">
        <v>20</v>
      </c>
      <c r="O48" s="9">
        <v>1</v>
      </c>
      <c r="P48" s="22">
        <v>5450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11" t="s">
        <v>105</v>
      </c>
      <c r="B49" s="12" t="s">
        <v>106</v>
      </c>
      <c r="C49" s="9"/>
      <c r="D49" s="9"/>
      <c r="E49" s="9"/>
      <c r="F49" s="9" t="s">
        <v>21</v>
      </c>
      <c r="G49" s="9"/>
      <c r="H49" s="9" t="s">
        <v>50</v>
      </c>
      <c r="I49" s="9" t="s">
        <v>50</v>
      </c>
      <c r="J49" s="9" t="s">
        <v>50</v>
      </c>
      <c r="K49" s="9" t="s">
        <v>20</v>
      </c>
      <c r="L49" s="9" t="s">
        <v>20</v>
      </c>
      <c r="M49" s="9" t="s">
        <v>20</v>
      </c>
      <c r="N49" s="9" t="s">
        <v>20</v>
      </c>
      <c r="O49" s="9">
        <v>2</v>
      </c>
      <c r="P49" s="22">
        <v>10900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11" t="s">
        <v>107</v>
      </c>
      <c r="B50" s="12" t="s">
        <v>108</v>
      </c>
      <c r="C50" s="9"/>
      <c r="D50" s="9"/>
      <c r="E50" s="9"/>
      <c r="F50" s="16" t="s">
        <v>51</v>
      </c>
      <c r="G50" s="9"/>
      <c r="H50" s="9" t="s">
        <v>50</v>
      </c>
      <c r="I50" s="9" t="s">
        <v>20</v>
      </c>
      <c r="J50" s="9" t="s">
        <v>20</v>
      </c>
      <c r="K50" s="9" t="s">
        <v>20</v>
      </c>
      <c r="L50" s="9" t="s">
        <v>20</v>
      </c>
      <c r="M50" s="9" t="s">
        <v>20</v>
      </c>
      <c r="N50" s="9" t="s">
        <v>20</v>
      </c>
      <c r="O50" s="9">
        <v>3</v>
      </c>
      <c r="P50" s="22">
        <v>1350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11" t="s">
        <v>109</v>
      </c>
      <c r="B51" s="12" t="s">
        <v>110</v>
      </c>
      <c r="C51" s="9"/>
      <c r="D51" s="9"/>
      <c r="E51" s="9"/>
      <c r="F51" s="9" t="s">
        <v>21</v>
      </c>
      <c r="G51" s="9"/>
      <c r="H51" s="9" t="s">
        <v>50</v>
      </c>
      <c r="I51" s="9" t="s">
        <v>50</v>
      </c>
      <c r="J51" s="9" t="s">
        <v>50</v>
      </c>
      <c r="K51" s="9" t="s">
        <v>20</v>
      </c>
      <c r="L51" s="9" t="s">
        <v>20</v>
      </c>
      <c r="M51" s="9"/>
      <c r="N51" s="9"/>
      <c r="O51" s="9">
        <v>2</v>
      </c>
      <c r="P51" s="22">
        <v>9700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11" t="s">
        <v>111</v>
      </c>
      <c r="B52" s="12" t="s">
        <v>112</v>
      </c>
      <c r="C52" s="9"/>
      <c r="D52" s="9"/>
      <c r="E52" s="9"/>
      <c r="F52" s="9" t="s">
        <v>74</v>
      </c>
      <c r="G52" s="9"/>
      <c r="H52" s="9" t="s">
        <v>50</v>
      </c>
      <c r="I52" s="9" t="s">
        <v>50</v>
      </c>
      <c r="J52" s="9" t="s">
        <v>50</v>
      </c>
      <c r="K52" s="9" t="s">
        <v>20</v>
      </c>
      <c r="L52" s="9" t="s">
        <v>20</v>
      </c>
      <c r="M52" s="9"/>
      <c r="N52" s="9"/>
      <c r="O52" s="9">
        <v>1</v>
      </c>
      <c r="P52" s="22">
        <v>4850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11" t="s">
        <v>113</v>
      </c>
      <c r="B53" s="12" t="s">
        <v>114</v>
      </c>
      <c r="C53" s="9"/>
      <c r="D53" s="9"/>
      <c r="E53" s="9"/>
      <c r="F53" s="9" t="s">
        <v>74</v>
      </c>
      <c r="G53" s="9"/>
      <c r="H53" s="9" t="s">
        <v>50</v>
      </c>
      <c r="I53" s="9" t="s">
        <v>50</v>
      </c>
      <c r="J53" s="9" t="s">
        <v>50</v>
      </c>
      <c r="K53" s="9" t="s">
        <v>20</v>
      </c>
      <c r="L53" s="9" t="s">
        <v>20</v>
      </c>
      <c r="M53" s="9"/>
      <c r="N53" s="9"/>
      <c r="O53" s="9">
        <v>2</v>
      </c>
      <c r="P53" s="22">
        <v>9700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11" t="s">
        <v>115</v>
      </c>
      <c r="B54" s="12" t="s">
        <v>116</v>
      </c>
      <c r="C54" s="9"/>
      <c r="D54" s="9"/>
      <c r="E54" s="9"/>
      <c r="F54" s="9" t="s">
        <v>21</v>
      </c>
      <c r="G54" s="9"/>
      <c r="H54" s="9" t="s">
        <v>50</v>
      </c>
      <c r="I54" s="9" t="s">
        <v>50</v>
      </c>
      <c r="J54" s="9" t="s">
        <v>50</v>
      </c>
      <c r="K54" s="9" t="s">
        <v>20</v>
      </c>
      <c r="L54" s="9" t="s">
        <v>20</v>
      </c>
      <c r="M54" s="9"/>
      <c r="N54" s="9"/>
      <c r="O54" s="9">
        <v>3</v>
      </c>
      <c r="P54" s="22">
        <v>1550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11" t="s">
        <v>117</v>
      </c>
      <c r="B55" s="12" t="s">
        <v>118</v>
      </c>
      <c r="C55" s="9"/>
      <c r="D55" s="9"/>
      <c r="E55" s="9"/>
      <c r="F55" s="9" t="s">
        <v>21</v>
      </c>
      <c r="G55" s="9"/>
      <c r="H55" s="9" t="s">
        <v>50</v>
      </c>
      <c r="I55" s="9" t="s">
        <v>50</v>
      </c>
      <c r="J55" s="9" t="s">
        <v>50</v>
      </c>
      <c r="K55" s="9" t="s">
        <v>20</v>
      </c>
      <c r="L55" s="9" t="s">
        <v>20</v>
      </c>
      <c r="M55" s="9"/>
      <c r="N55" s="9"/>
      <c r="O55" s="9">
        <v>3</v>
      </c>
      <c r="P55" s="22">
        <v>1450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11" t="s">
        <v>119</v>
      </c>
      <c r="B56" s="12" t="s">
        <v>120</v>
      </c>
      <c r="C56" s="9"/>
      <c r="D56" s="9"/>
      <c r="E56" s="9"/>
      <c r="F56" s="9" t="s">
        <v>21</v>
      </c>
      <c r="G56" s="9"/>
      <c r="H56" s="9" t="s">
        <v>50</v>
      </c>
      <c r="I56" s="9" t="s">
        <v>20</v>
      </c>
      <c r="J56" s="9" t="s">
        <v>20</v>
      </c>
      <c r="K56" s="9" t="s">
        <v>20</v>
      </c>
      <c r="L56" s="9" t="s">
        <v>20</v>
      </c>
      <c r="M56" s="9" t="s">
        <v>20</v>
      </c>
      <c r="N56" s="9" t="s">
        <v>20</v>
      </c>
      <c r="O56" s="9">
        <v>2</v>
      </c>
      <c r="P56" s="22">
        <v>730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11" t="s">
        <v>121</v>
      </c>
      <c r="B57" s="12" t="s">
        <v>122</v>
      </c>
      <c r="C57" s="9"/>
      <c r="D57" s="9"/>
      <c r="E57" s="9"/>
      <c r="F57" s="9" t="s">
        <v>21</v>
      </c>
      <c r="G57" s="9"/>
      <c r="H57" s="9" t="s">
        <v>50</v>
      </c>
      <c r="I57" s="9" t="s">
        <v>50</v>
      </c>
      <c r="J57" s="9" t="s">
        <v>50</v>
      </c>
      <c r="K57" s="9" t="s">
        <v>20</v>
      </c>
      <c r="L57" s="9" t="s">
        <v>20</v>
      </c>
      <c r="M57" s="9" t="s">
        <v>50</v>
      </c>
      <c r="N57" s="9" t="s">
        <v>50</v>
      </c>
      <c r="O57" s="9">
        <v>1</v>
      </c>
      <c r="P57" s="22">
        <v>5450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11" t="s">
        <v>123</v>
      </c>
      <c r="B58" s="12" t="s">
        <v>124</v>
      </c>
      <c r="C58" s="9"/>
      <c r="D58" s="9"/>
      <c r="E58" s="9" t="s">
        <v>50</v>
      </c>
      <c r="F58" s="16" t="s">
        <v>74</v>
      </c>
      <c r="G58" s="9"/>
      <c r="H58" s="9" t="s">
        <v>50</v>
      </c>
      <c r="I58" s="9" t="s">
        <v>20</v>
      </c>
      <c r="J58" s="9" t="s">
        <v>20</v>
      </c>
      <c r="K58" s="16" t="s">
        <v>49</v>
      </c>
      <c r="L58" s="16" t="s">
        <v>49</v>
      </c>
      <c r="M58" s="16" t="s">
        <v>49</v>
      </c>
      <c r="N58" s="16" t="s">
        <v>49</v>
      </c>
      <c r="O58" s="9">
        <v>1</v>
      </c>
      <c r="P58" s="22">
        <v>6450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11" t="s">
        <v>125</v>
      </c>
      <c r="B59" s="12" t="s">
        <v>126</v>
      </c>
      <c r="C59" s="9"/>
      <c r="D59" s="9"/>
      <c r="E59" s="16"/>
      <c r="F59" s="9" t="s">
        <v>21</v>
      </c>
      <c r="G59" s="9"/>
      <c r="H59" s="9" t="s">
        <v>20</v>
      </c>
      <c r="I59" s="9" t="s">
        <v>20</v>
      </c>
      <c r="J59" s="9" t="s">
        <v>20</v>
      </c>
      <c r="K59" s="9" t="s">
        <v>20</v>
      </c>
      <c r="L59" s="9" t="s">
        <v>20</v>
      </c>
      <c r="M59" s="9" t="s">
        <v>20</v>
      </c>
      <c r="N59" s="9" t="s">
        <v>20</v>
      </c>
      <c r="O59" s="9">
        <v>2</v>
      </c>
      <c r="P59" s="22">
        <v>100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11" t="s">
        <v>127</v>
      </c>
      <c r="B60" s="12" t="s">
        <v>128</v>
      </c>
      <c r="C60" s="9"/>
      <c r="D60" s="9"/>
      <c r="E60" s="9"/>
      <c r="F60" s="9" t="s">
        <v>21</v>
      </c>
      <c r="G60" s="9"/>
      <c r="H60" s="9" t="s">
        <v>50</v>
      </c>
      <c r="I60" s="9" t="s">
        <v>20</v>
      </c>
      <c r="J60" s="9" t="s">
        <v>20</v>
      </c>
      <c r="K60" s="9" t="s">
        <v>20</v>
      </c>
      <c r="L60" s="9" t="s">
        <v>20</v>
      </c>
      <c r="M60" s="9" t="s">
        <v>20</v>
      </c>
      <c r="N60" s="9" t="s">
        <v>20</v>
      </c>
      <c r="O60" s="9">
        <v>1</v>
      </c>
      <c r="P60" s="22">
        <v>5450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11" t="s">
        <v>129</v>
      </c>
      <c r="B61" s="12" t="s">
        <v>130</v>
      </c>
      <c r="C61" s="9"/>
      <c r="D61" s="9"/>
      <c r="E61" s="9"/>
      <c r="F61" s="9" t="s">
        <v>21</v>
      </c>
      <c r="G61" s="9"/>
      <c r="H61" s="9"/>
      <c r="I61" s="9" t="s">
        <v>20</v>
      </c>
      <c r="J61" s="9" t="s">
        <v>20</v>
      </c>
      <c r="K61" s="9" t="s">
        <v>20</v>
      </c>
      <c r="L61" s="9" t="s">
        <v>20</v>
      </c>
      <c r="M61" s="9" t="s">
        <v>20</v>
      </c>
      <c r="N61" s="9" t="s">
        <v>20</v>
      </c>
      <c r="O61" s="9">
        <v>2</v>
      </c>
      <c r="P61" s="22">
        <v>9300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11" t="s">
        <v>131</v>
      </c>
      <c r="B62" s="12" t="s">
        <v>132</v>
      </c>
      <c r="C62" s="9"/>
      <c r="D62" s="9"/>
      <c r="E62" s="9"/>
      <c r="F62" s="9" t="s">
        <v>74</v>
      </c>
      <c r="G62" s="9" t="s">
        <v>20</v>
      </c>
      <c r="H62" s="9" t="s">
        <v>20</v>
      </c>
      <c r="I62" s="9" t="s">
        <v>20</v>
      </c>
      <c r="J62" s="9" t="s">
        <v>20</v>
      </c>
      <c r="K62" s="9" t="s">
        <v>20</v>
      </c>
      <c r="L62" s="9" t="s">
        <v>20</v>
      </c>
      <c r="M62" s="9" t="s">
        <v>20</v>
      </c>
      <c r="N62" s="9" t="s">
        <v>20</v>
      </c>
      <c r="O62" s="9">
        <v>1</v>
      </c>
      <c r="P62" s="22">
        <v>5450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11" t="s">
        <v>133</v>
      </c>
      <c r="B63" s="12" t="s">
        <v>134</v>
      </c>
      <c r="C63" s="9"/>
      <c r="D63" s="9"/>
      <c r="E63" s="9" t="s">
        <v>50</v>
      </c>
      <c r="F63" s="9" t="s">
        <v>74</v>
      </c>
      <c r="G63" s="9"/>
      <c r="H63" s="9" t="s">
        <v>50</v>
      </c>
      <c r="I63" s="9" t="s">
        <v>50</v>
      </c>
      <c r="J63" s="9" t="s">
        <v>50</v>
      </c>
      <c r="K63" s="9" t="s">
        <v>50</v>
      </c>
      <c r="L63" s="9" t="s">
        <v>50</v>
      </c>
      <c r="M63" s="9" t="s">
        <v>20</v>
      </c>
      <c r="N63" s="9" t="s">
        <v>20</v>
      </c>
      <c r="O63" s="9">
        <v>2</v>
      </c>
      <c r="P63" s="22">
        <v>1290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11" t="s">
        <v>135</v>
      </c>
      <c r="B64" s="12" t="s">
        <v>136</v>
      </c>
      <c r="C64" s="9"/>
      <c r="D64" s="9"/>
      <c r="E64" s="9"/>
      <c r="F64" s="16" t="s">
        <v>51</v>
      </c>
      <c r="G64" s="9" t="s">
        <v>50</v>
      </c>
      <c r="H64" s="16" t="s">
        <v>49</v>
      </c>
      <c r="I64" s="9" t="s">
        <v>20</v>
      </c>
      <c r="J64" s="9" t="s">
        <v>20</v>
      </c>
      <c r="K64" s="9" t="s">
        <v>20</v>
      </c>
      <c r="L64" s="9" t="s">
        <v>20</v>
      </c>
      <c r="M64" s="9" t="s">
        <v>20</v>
      </c>
      <c r="N64" s="9" t="s">
        <v>20</v>
      </c>
      <c r="O64" s="9">
        <v>2</v>
      </c>
      <c r="P64" s="22">
        <v>10900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11"/>
      <c r="B65" s="17"/>
      <c r="C65" s="9"/>
      <c r="D65" s="9"/>
      <c r="E65" s="9"/>
      <c r="F65" s="16"/>
      <c r="G65" s="9"/>
      <c r="H65" s="16"/>
      <c r="I65" s="9"/>
      <c r="J65" s="9"/>
      <c r="K65" s="9"/>
      <c r="L65" s="9"/>
      <c r="M65" s="9"/>
      <c r="N65" s="23" t="s">
        <v>36</v>
      </c>
      <c r="O65" s="23">
        <v>35</v>
      </c>
      <c r="P65" s="24">
        <f>P44+P45+P46+P47+P48+P49+P50+P51+P52+P53+P54+P55+P56+P57+P58+P59+P60+P61+P62+P63+P64</f>
        <v>113370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7">
        <v>1.6</v>
      </c>
      <c r="B66" s="20" t="s">
        <v>137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22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11" t="s">
        <v>138</v>
      </c>
      <c r="B67" s="12" t="s">
        <v>139</v>
      </c>
      <c r="C67" s="9"/>
      <c r="D67" s="9"/>
      <c r="E67" s="9"/>
      <c r="F67" s="9" t="s">
        <v>50</v>
      </c>
      <c r="G67" s="9" t="s">
        <v>21</v>
      </c>
      <c r="H67" s="9"/>
      <c r="I67" s="9"/>
      <c r="J67" s="9"/>
      <c r="K67" s="9"/>
      <c r="L67" s="9"/>
      <c r="M67" s="9"/>
      <c r="N67" s="9"/>
      <c r="O67" s="9">
        <v>1</v>
      </c>
      <c r="P67" s="22">
        <v>1150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11" t="s">
        <v>140</v>
      </c>
      <c r="B68" s="12" t="s">
        <v>141</v>
      </c>
      <c r="C68" s="9"/>
      <c r="D68" s="9"/>
      <c r="E68" s="9"/>
      <c r="F68" s="9" t="s">
        <v>50</v>
      </c>
      <c r="G68" s="9" t="s">
        <v>21</v>
      </c>
      <c r="H68" s="9"/>
      <c r="I68" s="9"/>
      <c r="J68" s="9"/>
      <c r="K68" s="9"/>
      <c r="L68" s="9"/>
      <c r="M68" s="9"/>
      <c r="N68" s="9"/>
      <c r="O68" s="9">
        <v>1</v>
      </c>
      <c r="P68" s="22">
        <v>1150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11" t="s">
        <v>142</v>
      </c>
      <c r="B69" s="12" t="s">
        <v>143</v>
      </c>
      <c r="C69" s="9"/>
      <c r="D69" s="9" t="s">
        <v>21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>
        <v>2</v>
      </c>
      <c r="P69" s="22">
        <v>3000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11" t="s">
        <v>144</v>
      </c>
      <c r="B70" s="12" t="s">
        <v>145</v>
      </c>
      <c r="C70" s="9"/>
      <c r="D70" s="9"/>
      <c r="E70" s="9"/>
      <c r="F70" s="9"/>
      <c r="G70" s="9" t="s">
        <v>21</v>
      </c>
      <c r="H70" s="9"/>
      <c r="I70" s="9"/>
      <c r="J70" s="9"/>
      <c r="K70" s="9"/>
      <c r="L70" s="9"/>
      <c r="M70" s="9"/>
      <c r="N70" s="9"/>
      <c r="O70" s="9">
        <v>1</v>
      </c>
      <c r="P70" s="28" t="s">
        <v>146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7"/>
      <c r="B71" s="12"/>
      <c r="C71" s="9"/>
      <c r="D71" s="3"/>
      <c r="E71" s="3"/>
      <c r="F71" s="3"/>
      <c r="G71" s="3"/>
      <c r="H71" s="9"/>
      <c r="I71" s="9"/>
      <c r="J71" s="9"/>
      <c r="K71" s="9"/>
      <c r="L71" s="9"/>
      <c r="M71" s="9"/>
      <c r="N71" s="23" t="s">
        <v>36</v>
      </c>
      <c r="O71" s="23">
        <v>5</v>
      </c>
      <c r="P71" s="24">
        <f>P67+P68+P69</f>
        <v>5300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7"/>
      <c r="B72" s="1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22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7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23" t="s">
        <v>147</v>
      </c>
      <c r="N73" s="23" t="s">
        <v>148</v>
      </c>
      <c r="O73" s="9">
        <v>90</v>
      </c>
      <c r="P73" s="22" t="s">
        <v>149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7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23" t="s">
        <v>150</v>
      </c>
      <c r="N74" s="9"/>
      <c r="O74" s="9"/>
      <c r="P74" s="24">
        <f>P13+P21+P33+P42+P65+P71</f>
        <v>196590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7"/>
      <c r="B75" s="14"/>
      <c r="C75" s="9"/>
      <c r="D75" s="9"/>
      <c r="E75" s="9"/>
      <c r="F75" s="9"/>
      <c r="G75" s="9"/>
      <c r="H75" s="9"/>
      <c r="I75" s="9"/>
      <c r="J75" s="9"/>
      <c r="K75" s="9"/>
      <c r="L75" s="9"/>
      <c r="M75" s="23" t="s">
        <v>151</v>
      </c>
      <c r="N75" s="9"/>
      <c r="O75" s="29"/>
      <c r="P75" s="24">
        <f>90*1200</f>
        <v>108000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7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23" t="s">
        <v>152</v>
      </c>
      <c r="N76" s="9"/>
      <c r="O76" s="29"/>
      <c r="P76" s="24">
        <f>P74+P75</f>
        <v>304590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7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22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7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23" t="s">
        <v>153</v>
      </c>
      <c r="N78" s="9"/>
      <c r="O78" s="9"/>
      <c r="P78" s="24">
        <v>120000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7"/>
      <c r="B79" s="14"/>
      <c r="C79" s="9"/>
      <c r="D79" s="9"/>
      <c r="E79" s="9"/>
      <c r="F79" s="9"/>
      <c r="G79" s="9"/>
      <c r="H79" s="9"/>
      <c r="I79" s="9"/>
      <c r="J79" s="9"/>
      <c r="K79" s="9"/>
      <c r="L79" s="9"/>
      <c r="M79" s="23" t="s">
        <v>154</v>
      </c>
      <c r="N79" s="9"/>
      <c r="O79" s="9"/>
      <c r="P79" s="24">
        <v>70000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7"/>
      <c r="B80" s="14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22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7"/>
      <c r="B81" s="14"/>
      <c r="C81" s="9"/>
      <c r="D81" s="9"/>
      <c r="E81" s="9"/>
      <c r="F81" s="9"/>
      <c r="G81" s="9"/>
      <c r="H81" s="9"/>
      <c r="I81" s="9"/>
      <c r="J81" s="9"/>
      <c r="K81" s="9"/>
      <c r="L81" s="9"/>
      <c r="M81" s="23" t="s">
        <v>155</v>
      </c>
      <c r="N81" s="9"/>
      <c r="O81" s="9"/>
      <c r="P81" s="24">
        <v>19000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7"/>
      <c r="B82" s="1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22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7"/>
      <c r="B83" s="14"/>
      <c r="C83" s="9"/>
      <c r="D83" s="9"/>
      <c r="E83" s="9"/>
      <c r="F83" s="9"/>
      <c r="G83" s="9"/>
      <c r="H83" s="9"/>
      <c r="I83" s="9"/>
      <c r="J83" s="9"/>
      <c r="K83" s="9"/>
      <c r="L83" s="9"/>
      <c r="M83" s="23" t="s">
        <v>156</v>
      </c>
      <c r="N83" s="9"/>
      <c r="O83" s="9"/>
      <c r="P83" s="24">
        <v>3800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30" t="s">
        <v>157</v>
      </c>
      <c r="N84" s="26"/>
      <c r="O84" s="31"/>
      <c r="P84" s="32">
        <v>101797.5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33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30" t="s">
        <v>158</v>
      </c>
      <c r="N86" s="26"/>
      <c r="O86" s="31"/>
      <c r="P86" s="32">
        <f>P76+P78+P79+P81+P83+P84</f>
        <v>619187.5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7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7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7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7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7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7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7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7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7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7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7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7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7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7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7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7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7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7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7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7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7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7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7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7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7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7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7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7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7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7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7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7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7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7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7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7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7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7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7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7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7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7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7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7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7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7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7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7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7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7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7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7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7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7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7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7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7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7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7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7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7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7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7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7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7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7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7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7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7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7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7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7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7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7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7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7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7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</sheetData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FangSen</cp:lastModifiedBy>
  <dcterms:created xsi:type="dcterms:W3CDTF">2006-09-13T11:21:00Z</dcterms:created>
  <dcterms:modified xsi:type="dcterms:W3CDTF">2022-06-06T12:48:05Z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