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35" windowWidth="18810" windowHeight="11790" firstSheet="25" activeTab="27"/>
  </bookViews>
  <sheets>
    <sheet name="CTS2015 principle offence 2010" sheetId="1" r:id="rId1"/>
    <sheet name="CTS2015 principle offence 2011" sheetId="4" r:id="rId2"/>
    <sheet name="CTS2015 principle offence 2012" sheetId="5" r:id="rId3"/>
    <sheet name="CTS2015 principle offence 2013" sheetId="6" r:id="rId4"/>
    <sheet name="CTS2015 principle offence 2014" sheetId="7" r:id="rId5"/>
    <sheet name="CTS2015 Males Princ Off 2010" sheetId="8" r:id="rId6"/>
    <sheet name="CTS2015 Males Princ Off 2011" sheetId="9" r:id="rId7"/>
    <sheet name="CTS2015 Males Princ Off 2012" sheetId="10" r:id="rId8"/>
    <sheet name="CTS2015 Males Princ Off 2013" sheetId="12" r:id="rId9"/>
    <sheet name="CTS2015 Males Princ Off 2014" sheetId="13" r:id="rId10"/>
    <sheet name="CTS2015 Females Princ Off 2010" sheetId="14" r:id="rId11"/>
    <sheet name="CTS2015 Females Princ Off 2011" sheetId="15" r:id="rId12"/>
    <sheet name="CTS2015 Females Princ Off 2012" sheetId="16" r:id="rId13"/>
    <sheet name="CTS2015 Females Princ Off 2013" sheetId="17" r:id="rId14"/>
    <sheet name="CTS2015 Females Princ Off 2014" sheetId="18" r:id="rId15"/>
    <sheet name="Pers sent Drug rel off type" sheetId="2" r:id="rId16"/>
    <sheet name="Males sent Drug rel off type" sheetId="19" r:id="rId17"/>
    <sheet name="Females sent Drug rel off type" sheetId="20" r:id="rId18"/>
    <sheet name="CTS2015 Deaths 2010" sheetId="21" r:id="rId19"/>
    <sheet name="CTS2015 Deaths 2011" sheetId="23" r:id="rId20"/>
    <sheet name="CTS2015 Deaths 2012" sheetId="24" r:id="rId21"/>
    <sheet name="CTS2015 Deaths 2013" sheetId="25" r:id="rId22"/>
    <sheet name="CTS2015 Deaths 2014" sheetId="26" r:id="rId23"/>
    <sheet name="Prison overcrowding" sheetId="28" r:id="rId24"/>
    <sheet name="CTS2013 Previous Sentence 2010" sheetId="29" r:id="rId25"/>
    <sheet name="CTS2013 Previous Sentence 2011" sheetId="30" r:id="rId26"/>
    <sheet name="CTS2013 Previous Sentence 2012" sheetId="31" r:id="rId27"/>
    <sheet name="CTS 2013 persons Held 2010" sheetId="32" r:id="rId28"/>
    <sheet name="CTS 2013 persons Held 2011" sheetId="33" r:id="rId29"/>
    <sheet name="CTS 2013 persons Held 2012" sheetId="34" r:id="rId30"/>
    <sheet name="CTS2013 lenght of sentence 2010" sheetId="35" r:id="rId31"/>
    <sheet name="CTS2013 lenght of sentence 2011" sheetId="36" r:id="rId32"/>
    <sheet name="CTS2013 lenght of sentence 2012" sheetId="37" r:id="rId33"/>
  </sheets>
  <externalReferences>
    <externalReference r:id="rId34"/>
  </externalReferences>
  <definedNames>
    <definedName name="_BRIBE">#REF!</definedName>
    <definedName name="_BRIBEF">#REF!</definedName>
    <definedName name="_BRIBEM">#REF!</definedName>
    <definedName name="_CC">#REF!</definedName>
    <definedName name="_Key1" hidden="1">#REF!</definedName>
    <definedName name="_Order1" hidden="1">255</definedName>
    <definedName name="_Q1">#REF!</definedName>
    <definedName name="_Q10A">#REF!</definedName>
    <definedName name="_Q10B">#REF!</definedName>
    <definedName name="_Q10C">#REF!</definedName>
    <definedName name="_Q10D">#REF!</definedName>
    <definedName name="_Q10E">#REF!</definedName>
    <definedName name="_Q10F">#REF!</definedName>
    <definedName name="_Q11A">#REF!</definedName>
    <definedName name="_Q11B">#REF!</definedName>
    <definedName name="_Q12A">#REF!</definedName>
    <definedName name="_Q12B">#REF!</definedName>
    <definedName name="_Q13">#REF!</definedName>
    <definedName name="_Q2">#REF!</definedName>
    <definedName name="_Q2F">#REF!</definedName>
    <definedName name="_Q2M">#REF!</definedName>
    <definedName name="_Q3">#REF!</definedName>
    <definedName name="_Q3F">#REF!</definedName>
    <definedName name="_Q3M">#REF!</definedName>
    <definedName name="_Q4">#REF!</definedName>
    <definedName name="_Q5">#REF!</definedName>
    <definedName name="_Q6A">#REF!</definedName>
    <definedName name="_Q6B">#REF!</definedName>
    <definedName name="_Q6C">#REF!</definedName>
    <definedName name="_Q6D">#REF!</definedName>
    <definedName name="_Q6E">#REF!</definedName>
    <definedName name="_Q6F">#REF!</definedName>
    <definedName name="_Q6G">#REF!</definedName>
    <definedName name="_Q6H">#REF!</definedName>
    <definedName name="_Q6I">#REF!</definedName>
    <definedName name="_Q6J">#REF!</definedName>
    <definedName name="_Q6K">#REF!</definedName>
    <definedName name="_Q6L">#REF!</definedName>
    <definedName name="_Q6Rank">#REF!</definedName>
    <definedName name="_Q7A1">#REF!</definedName>
    <definedName name="_Q7A2">#REF!</definedName>
    <definedName name="_Q7A3">#REF!</definedName>
    <definedName name="_Q7A4">#REF!</definedName>
    <definedName name="_Q7A5">#REF!</definedName>
    <definedName name="_Q7A6">#REF!</definedName>
    <definedName name="_Q7A7">#REF!</definedName>
    <definedName name="_Q7A8">#REF!</definedName>
    <definedName name="_Q7B1">#REF!</definedName>
    <definedName name="_Q7B2">#REF!</definedName>
    <definedName name="_Q7B3">#REF!</definedName>
    <definedName name="_Q7B4">#REF!</definedName>
    <definedName name="_Q7B5">#REF!</definedName>
    <definedName name="_Q7B6">#REF!</definedName>
    <definedName name="_Q7B7">#REF!</definedName>
    <definedName name="_Q7B8">#REF!</definedName>
    <definedName name="_Q7BRank">#REF!</definedName>
    <definedName name="_Q8">#REF!</definedName>
    <definedName name="_Q9">#REF!</definedName>
    <definedName name="_Q9F">#REF!</definedName>
    <definedName name="_Q9M">#REF!</definedName>
    <definedName name="_SEXE">#REF!</definedName>
    <definedName name="_Sort" hidden="1">#REF!</definedName>
    <definedName name="_WILLING">#REF!</definedName>
    <definedName name="_WILLINGF">#REF!</definedName>
    <definedName name="_WILLINGM">#REF!</definedName>
    <definedName name="AGE_CAT">#REF!</definedName>
    <definedName name="EDUCATION">#REF!</definedName>
    <definedName name="INCOME">#REF!</definedName>
    <definedName name="OCCUP">#REF!</definedName>
    <definedName name="RURAL">#REF!</definedName>
    <definedName name="SEXE">'[1]STATA download'!$A$2569:$C$2620</definedName>
  </definedNames>
  <calcPr calcId="145621"/>
</workbook>
</file>

<file path=xl/calcChain.xml><?xml version="1.0" encoding="utf-8"?>
<calcChain xmlns="http://schemas.openxmlformats.org/spreadsheetml/2006/main">
  <c r="K15" i="37" l="1"/>
  <c r="L15" i="37"/>
  <c r="M15" i="37"/>
  <c r="K16" i="37"/>
  <c r="L16" i="37"/>
  <c r="M16" i="37"/>
  <c r="P16" i="37"/>
  <c r="Q16" i="37"/>
  <c r="K17" i="37"/>
  <c r="L17" i="37"/>
  <c r="M17" i="37"/>
  <c r="N17" i="37"/>
  <c r="O17" i="37"/>
  <c r="P17" i="37"/>
  <c r="Q17" i="37"/>
  <c r="K18" i="37"/>
  <c r="L18" i="37"/>
  <c r="M18" i="37"/>
  <c r="N18" i="37"/>
  <c r="P18" i="37"/>
  <c r="Q18" i="37"/>
  <c r="K19" i="37"/>
  <c r="L19" i="37"/>
  <c r="M19" i="37"/>
  <c r="N19" i="37"/>
  <c r="O19" i="37"/>
  <c r="K20" i="37"/>
  <c r="L20" i="37"/>
  <c r="M20" i="37"/>
  <c r="N20" i="37"/>
  <c r="O20" i="37"/>
  <c r="K21" i="37"/>
  <c r="L21" i="37"/>
  <c r="M21" i="37"/>
  <c r="N21" i="37"/>
  <c r="O21" i="37"/>
  <c r="P21" i="37"/>
  <c r="Q21" i="37"/>
  <c r="N22" i="37"/>
  <c r="O22" i="37"/>
  <c r="K23" i="37"/>
  <c r="L23" i="37"/>
  <c r="M23" i="37"/>
  <c r="N23" i="37"/>
  <c r="O23" i="37"/>
  <c r="P23" i="37"/>
  <c r="K24" i="37"/>
  <c r="L24" i="37"/>
  <c r="M24" i="37"/>
  <c r="L25" i="37"/>
  <c r="M25" i="37"/>
  <c r="N25" i="37"/>
  <c r="O25" i="37"/>
  <c r="P25" i="37"/>
  <c r="Q25" i="37"/>
  <c r="K26" i="37"/>
  <c r="L26" i="37"/>
  <c r="M26" i="37"/>
  <c r="N26" i="37"/>
  <c r="O26" i="37"/>
  <c r="P26" i="37"/>
  <c r="Q26" i="37"/>
  <c r="K27" i="37"/>
  <c r="L27" i="37"/>
  <c r="M27" i="37"/>
  <c r="N27" i="37"/>
  <c r="O27" i="37"/>
  <c r="P27" i="37"/>
  <c r="Q27" i="37"/>
  <c r="M28" i="37"/>
  <c r="N28" i="37"/>
  <c r="P28" i="37"/>
  <c r="K29" i="37"/>
  <c r="L29" i="37"/>
  <c r="M29" i="37"/>
  <c r="N29" i="37"/>
  <c r="O29" i="37"/>
  <c r="P29" i="37"/>
  <c r="Q29" i="37"/>
  <c r="K30" i="37"/>
  <c r="L30" i="37"/>
  <c r="M30" i="37"/>
  <c r="N30" i="37"/>
  <c r="O30" i="37"/>
  <c r="P30" i="37"/>
  <c r="Q30" i="37"/>
  <c r="K31" i="37"/>
  <c r="L31" i="37"/>
  <c r="M31" i="37"/>
  <c r="N31" i="37"/>
  <c r="O31" i="37"/>
  <c r="K32" i="37"/>
  <c r="L32" i="37"/>
  <c r="M32" i="37"/>
  <c r="N32" i="37"/>
  <c r="O32" i="37"/>
  <c r="P32" i="37"/>
  <c r="Q32" i="37"/>
  <c r="K33" i="37"/>
  <c r="L33" i="37"/>
  <c r="M33" i="37"/>
  <c r="P33" i="37"/>
  <c r="Q33" i="37"/>
  <c r="M34" i="37"/>
  <c r="N34" i="37"/>
  <c r="O34" i="37"/>
  <c r="P34" i="37"/>
  <c r="K35" i="37"/>
  <c r="L35" i="37"/>
  <c r="M35" i="37"/>
  <c r="N35" i="37"/>
  <c r="O35" i="37"/>
  <c r="P35" i="37"/>
  <c r="Q35" i="37"/>
  <c r="K36" i="37"/>
  <c r="L36" i="37"/>
  <c r="M36" i="37"/>
  <c r="N36" i="37"/>
  <c r="P36" i="37"/>
  <c r="P37" i="37"/>
  <c r="P38" i="37"/>
  <c r="K39" i="37"/>
  <c r="L39" i="37"/>
  <c r="M39" i="37"/>
  <c r="N39" i="37"/>
  <c r="O39" i="37"/>
  <c r="P39" i="37"/>
  <c r="Q39" i="37"/>
  <c r="K40" i="37"/>
  <c r="L40" i="37"/>
  <c r="M40" i="37"/>
  <c r="N40" i="37"/>
  <c r="O40" i="37"/>
  <c r="P40" i="37"/>
  <c r="Q40" i="37"/>
  <c r="K41" i="37"/>
  <c r="L41" i="37"/>
  <c r="M41" i="37"/>
  <c r="N41" i="37"/>
  <c r="O41" i="37"/>
  <c r="P41" i="37"/>
  <c r="Q41" i="37"/>
  <c r="K42" i="37"/>
  <c r="L42" i="37"/>
  <c r="M42" i="37"/>
  <c r="P42" i="37"/>
  <c r="Q42" i="37"/>
  <c r="K43" i="37"/>
  <c r="L43" i="37"/>
  <c r="M43" i="37"/>
  <c r="N43" i="37"/>
  <c r="O43" i="37"/>
  <c r="P43" i="37"/>
  <c r="Q43" i="37"/>
  <c r="K44" i="37"/>
  <c r="L44" i="37"/>
  <c r="M44" i="37"/>
  <c r="N44" i="37"/>
  <c r="O44" i="37"/>
  <c r="P44" i="37"/>
  <c r="Q44" i="37"/>
  <c r="K45" i="37"/>
  <c r="L45" i="37"/>
  <c r="M45" i="37"/>
  <c r="N45" i="37"/>
  <c r="O45" i="37"/>
  <c r="P45" i="37"/>
  <c r="K46" i="37"/>
  <c r="L46" i="37"/>
  <c r="M46" i="37"/>
  <c r="N46" i="37"/>
  <c r="O46" i="37"/>
  <c r="P46" i="37"/>
  <c r="K47" i="37"/>
  <c r="L47" i="37"/>
  <c r="M47" i="37"/>
  <c r="N47" i="37"/>
  <c r="O47" i="37"/>
  <c r="P47" i="37"/>
  <c r="K48" i="37"/>
  <c r="L48" i="37"/>
  <c r="M48" i="37"/>
  <c r="N48" i="37"/>
  <c r="O48" i="37"/>
  <c r="P48" i="37"/>
  <c r="Q48" i="37"/>
  <c r="K49" i="37"/>
  <c r="L49" i="37"/>
  <c r="M49" i="37"/>
  <c r="N49" i="37"/>
  <c r="P49" i="37"/>
  <c r="K50" i="37"/>
  <c r="L50" i="37"/>
  <c r="M50" i="37"/>
  <c r="N50" i="37"/>
  <c r="O50" i="37"/>
  <c r="P50" i="37"/>
  <c r="Q50" i="37"/>
  <c r="K51" i="37"/>
  <c r="L51" i="37"/>
  <c r="M51" i="37"/>
  <c r="N51" i="37"/>
  <c r="O51" i="37"/>
  <c r="P51" i="37"/>
  <c r="Q51" i="37"/>
  <c r="K52" i="37"/>
  <c r="L52" i="37"/>
  <c r="M52" i="37"/>
  <c r="N52" i="37"/>
  <c r="O52" i="37"/>
  <c r="P52" i="37"/>
  <c r="K53" i="37"/>
  <c r="L53" i="37"/>
  <c r="M53" i="37"/>
  <c r="N53" i="37"/>
  <c r="O53" i="37"/>
  <c r="P53" i="37"/>
  <c r="Q53" i="37"/>
  <c r="K54" i="37"/>
  <c r="L54" i="37"/>
  <c r="M54" i="37"/>
  <c r="N54" i="37"/>
  <c r="O54" i="37"/>
  <c r="P54" i="37"/>
  <c r="K55" i="37"/>
  <c r="L55" i="37"/>
  <c r="M55" i="37"/>
  <c r="N55" i="37"/>
  <c r="O55" i="37"/>
  <c r="P55" i="37"/>
  <c r="Q55" i="37"/>
  <c r="K56" i="37"/>
  <c r="L56" i="37"/>
  <c r="M56" i="37"/>
  <c r="N56" i="37"/>
  <c r="O56" i="37"/>
  <c r="P56" i="37"/>
  <c r="Q56" i="37"/>
  <c r="K57" i="37"/>
  <c r="L57" i="37"/>
  <c r="M57" i="37"/>
  <c r="N57" i="37"/>
  <c r="O57" i="37"/>
  <c r="K58" i="37"/>
  <c r="L58" i="37"/>
  <c r="M58" i="37"/>
  <c r="N58" i="37"/>
  <c r="O58" i="37"/>
  <c r="P58" i="37"/>
  <c r="Q58" i="37"/>
  <c r="K59" i="37"/>
  <c r="L59" i="37"/>
  <c r="M59" i="37"/>
  <c r="N59" i="37"/>
  <c r="O59" i="37"/>
  <c r="P59" i="37"/>
  <c r="P60" i="37"/>
  <c r="Q60" i="37"/>
  <c r="K61" i="37"/>
  <c r="L61" i="37"/>
  <c r="M61" i="37"/>
  <c r="N61" i="37"/>
  <c r="O61" i="37"/>
  <c r="K62" i="37"/>
  <c r="L62" i="37"/>
  <c r="M62" i="37"/>
  <c r="N62" i="37"/>
  <c r="O62" i="37"/>
  <c r="K63" i="37"/>
  <c r="L63" i="37"/>
  <c r="M63" i="37"/>
  <c r="N63" i="37"/>
  <c r="O63" i="37"/>
  <c r="P63" i="37"/>
  <c r="Q63" i="37"/>
  <c r="K64" i="37"/>
  <c r="L64" i="37"/>
  <c r="M64" i="37"/>
  <c r="N64" i="37"/>
  <c r="P64" i="37"/>
  <c r="K65" i="37"/>
  <c r="L65" i="37"/>
  <c r="M65" i="37"/>
  <c r="N65" i="37"/>
  <c r="O65" i="37"/>
  <c r="P65" i="37"/>
  <c r="Q65" i="37"/>
  <c r="K66" i="37"/>
  <c r="L66" i="37"/>
  <c r="M66" i="37"/>
  <c r="N66" i="37"/>
  <c r="O66" i="37"/>
  <c r="P66" i="37"/>
  <c r="Q66" i="37"/>
  <c r="K67" i="37"/>
  <c r="L67" i="37"/>
  <c r="M67" i="37"/>
  <c r="N67" i="37"/>
  <c r="O67" i="37"/>
  <c r="P67" i="37"/>
  <c r="K68" i="37"/>
  <c r="L68" i="37"/>
  <c r="M68" i="37"/>
  <c r="N68" i="37"/>
  <c r="P68" i="37"/>
  <c r="K69" i="37"/>
  <c r="L69" i="37"/>
  <c r="M69" i="37"/>
  <c r="N69" i="37"/>
  <c r="O69" i="37"/>
  <c r="P69" i="37"/>
  <c r="Q69" i="37"/>
  <c r="K70" i="37"/>
  <c r="L70" i="37"/>
  <c r="M70" i="37"/>
  <c r="N70" i="37"/>
  <c r="O70" i="37"/>
  <c r="P70" i="37"/>
  <c r="K15" i="36"/>
  <c r="L15" i="36"/>
  <c r="M15" i="36"/>
  <c r="K16" i="36"/>
  <c r="L16" i="36"/>
  <c r="M16" i="36"/>
  <c r="N16" i="36"/>
  <c r="O16" i="36"/>
  <c r="P16" i="36"/>
  <c r="Q16" i="36"/>
  <c r="K17" i="36"/>
  <c r="L17" i="36"/>
  <c r="M17" i="36"/>
  <c r="N17" i="36"/>
  <c r="P17" i="36"/>
  <c r="Q17" i="36"/>
  <c r="K18" i="36"/>
  <c r="L18" i="36"/>
  <c r="M18" i="36"/>
  <c r="N18" i="36"/>
  <c r="O18" i="36"/>
  <c r="K19" i="36"/>
  <c r="L19" i="36"/>
  <c r="M19" i="36"/>
  <c r="N19" i="36"/>
  <c r="O19" i="36"/>
  <c r="K20" i="36"/>
  <c r="L20" i="36"/>
  <c r="M20" i="36"/>
  <c r="N20" i="36"/>
  <c r="O20" i="36"/>
  <c r="P20" i="36"/>
  <c r="Q20" i="36"/>
  <c r="N21" i="36"/>
  <c r="O21" i="36"/>
  <c r="K22" i="36"/>
  <c r="L22" i="36"/>
  <c r="M22" i="36"/>
  <c r="N22" i="36"/>
  <c r="O22" i="36"/>
  <c r="P22" i="36"/>
  <c r="K23" i="36"/>
  <c r="L23" i="36"/>
  <c r="M23" i="36"/>
  <c r="L24" i="36"/>
  <c r="M24" i="36"/>
  <c r="N24" i="36"/>
  <c r="O24" i="36"/>
  <c r="P24" i="36"/>
  <c r="Q24" i="36"/>
  <c r="K25" i="36"/>
  <c r="L25" i="36"/>
  <c r="M25" i="36"/>
  <c r="N25" i="36"/>
  <c r="O25" i="36"/>
  <c r="P25" i="36"/>
  <c r="Q25" i="36"/>
  <c r="K26" i="36"/>
  <c r="L26" i="36"/>
  <c r="M26" i="36"/>
  <c r="N26" i="36"/>
  <c r="O26" i="36"/>
  <c r="P26" i="36"/>
  <c r="Q26" i="36"/>
  <c r="K27" i="36"/>
  <c r="L27" i="36"/>
  <c r="M27" i="36"/>
  <c r="N27" i="36"/>
  <c r="O27" i="36"/>
  <c r="P27" i="36"/>
  <c r="Q27" i="36"/>
  <c r="K28" i="36"/>
  <c r="L28" i="36"/>
  <c r="M28" i="36"/>
  <c r="N28" i="36"/>
  <c r="O28" i="36"/>
  <c r="P28" i="36"/>
  <c r="Q28" i="36"/>
  <c r="K29" i="36"/>
  <c r="L29" i="36"/>
  <c r="M29" i="36"/>
  <c r="N29" i="36"/>
  <c r="O29" i="36"/>
  <c r="P29" i="36"/>
  <c r="Q29" i="36"/>
  <c r="M30" i="36"/>
  <c r="N30" i="36"/>
  <c r="O30" i="36"/>
  <c r="P30" i="36"/>
  <c r="Q30" i="36"/>
  <c r="K32" i="36"/>
  <c r="L32" i="36"/>
  <c r="M32" i="36"/>
  <c r="N32" i="36"/>
  <c r="P32" i="36"/>
  <c r="P33" i="36"/>
  <c r="P34" i="36"/>
  <c r="K35" i="36"/>
  <c r="L35" i="36"/>
  <c r="M35" i="36"/>
  <c r="N35" i="36"/>
  <c r="O35" i="36"/>
  <c r="P35" i="36"/>
  <c r="Q35" i="36"/>
  <c r="K36" i="36"/>
  <c r="L36" i="36"/>
  <c r="M36" i="36"/>
  <c r="N36" i="36"/>
  <c r="O36" i="36"/>
  <c r="P36" i="36"/>
  <c r="Q36" i="36"/>
  <c r="K37" i="36"/>
  <c r="L37" i="36"/>
  <c r="M37" i="36"/>
  <c r="P37" i="36"/>
  <c r="Q37" i="36"/>
  <c r="K38" i="36"/>
  <c r="L38" i="36"/>
  <c r="M38" i="36"/>
  <c r="N38" i="36"/>
  <c r="O38" i="36"/>
  <c r="P38" i="36"/>
  <c r="Q38" i="36"/>
  <c r="K39" i="36"/>
  <c r="L39" i="36"/>
  <c r="M39" i="36"/>
  <c r="N39" i="36"/>
  <c r="O39" i="36"/>
  <c r="P39" i="36"/>
  <c r="Q39" i="36"/>
  <c r="K40" i="36"/>
  <c r="L40" i="36"/>
  <c r="M40" i="36"/>
  <c r="N40" i="36"/>
  <c r="O40" i="36"/>
  <c r="P40" i="36"/>
  <c r="K41" i="36"/>
  <c r="L41" i="36"/>
  <c r="M41" i="36"/>
  <c r="N41" i="36"/>
  <c r="O41" i="36"/>
  <c r="P41" i="36"/>
  <c r="K42" i="36"/>
  <c r="L42" i="36"/>
  <c r="M42" i="36"/>
  <c r="N42" i="36"/>
  <c r="O42" i="36"/>
  <c r="P42" i="36"/>
  <c r="K43" i="36"/>
  <c r="L43" i="36"/>
  <c r="M43" i="36"/>
  <c r="N43" i="36"/>
  <c r="O43" i="36"/>
  <c r="P43" i="36"/>
  <c r="Q43" i="36"/>
  <c r="K44" i="36"/>
  <c r="L44" i="36"/>
  <c r="M44" i="36"/>
  <c r="N44" i="36"/>
  <c r="P44" i="36"/>
  <c r="K45" i="36"/>
  <c r="L45" i="36"/>
  <c r="M45" i="36"/>
  <c r="N45" i="36"/>
  <c r="O45" i="36"/>
  <c r="P45" i="36"/>
  <c r="Q45" i="36"/>
  <c r="K46" i="36"/>
  <c r="L46" i="36"/>
  <c r="M46" i="36"/>
  <c r="N46" i="36"/>
  <c r="O46" i="36"/>
  <c r="P46" i="36"/>
  <c r="Q46" i="36"/>
  <c r="K47" i="36"/>
  <c r="L47" i="36"/>
  <c r="M47" i="36"/>
  <c r="N47" i="36"/>
  <c r="O47" i="36"/>
  <c r="P47" i="36"/>
  <c r="K48" i="36"/>
  <c r="L48" i="36"/>
  <c r="M48" i="36"/>
  <c r="N48" i="36"/>
  <c r="O48" i="36"/>
  <c r="K49" i="36"/>
  <c r="L49" i="36"/>
  <c r="M49" i="36"/>
  <c r="N49" i="36"/>
  <c r="O49" i="36"/>
  <c r="P49" i="36"/>
  <c r="Q49" i="36"/>
  <c r="K50" i="36"/>
  <c r="L50" i="36"/>
  <c r="M50" i="36"/>
  <c r="N50" i="36"/>
  <c r="O50" i="36"/>
  <c r="P50" i="36"/>
  <c r="K51" i="36"/>
  <c r="L51" i="36"/>
  <c r="M51" i="36"/>
  <c r="N51" i="36"/>
  <c r="O51" i="36"/>
  <c r="P51" i="36"/>
  <c r="Q51" i="36"/>
  <c r="K52" i="36"/>
  <c r="L52" i="36"/>
  <c r="M52" i="36"/>
  <c r="N52" i="36"/>
  <c r="O52" i="36"/>
  <c r="P52" i="36"/>
  <c r="Q52" i="36"/>
  <c r="K53" i="36"/>
  <c r="L53" i="36"/>
  <c r="M53" i="36"/>
  <c r="N53" i="36"/>
  <c r="O53" i="36"/>
  <c r="P53" i="36"/>
  <c r="P54" i="36"/>
  <c r="Q54" i="36"/>
  <c r="K55" i="36"/>
  <c r="L55" i="36"/>
  <c r="M55" i="36"/>
  <c r="N55" i="36"/>
  <c r="O55" i="36"/>
  <c r="K56" i="36"/>
  <c r="L56" i="36"/>
  <c r="M56" i="36"/>
  <c r="N56" i="36"/>
  <c r="O56" i="36"/>
  <c r="K57" i="36"/>
  <c r="L57" i="36"/>
  <c r="M57" i="36"/>
  <c r="N57" i="36"/>
  <c r="O57" i="36"/>
  <c r="P57" i="36"/>
  <c r="K58" i="36"/>
  <c r="L58" i="36"/>
  <c r="M58" i="36"/>
  <c r="N58" i="36"/>
  <c r="O58" i="36"/>
  <c r="P58" i="36"/>
  <c r="Q58" i="36"/>
  <c r="K59" i="36"/>
  <c r="L59" i="36"/>
  <c r="M59" i="36"/>
  <c r="N59" i="36"/>
  <c r="P59" i="36"/>
  <c r="K60" i="36"/>
  <c r="L60" i="36"/>
  <c r="M60" i="36"/>
  <c r="N60" i="36"/>
  <c r="O60" i="36"/>
  <c r="P60" i="36"/>
  <c r="Q60" i="36"/>
  <c r="K61" i="36"/>
  <c r="L61" i="36"/>
  <c r="M61" i="36"/>
  <c r="N61" i="36"/>
  <c r="O61" i="36"/>
  <c r="P61" i="36"/>
  <c r="Q61" i="36"/>
  <c r="K62" i="36"/>
  <c r="L62" i="36"/>
  <c r="M62" i="36"/>
  <c r="N62" i="36"/>
  <c r="O62" i="36"/>
  <c r="P62" i="36"/>
  <c r="K63" i="36"/>
  <c r="L63" i="36"/>
  <c r="M63" i="36"/>
  <c r="N63" i="36"/>
  <c r="P63" i="36"/>
  <c r="K65" i="36"/>
  <c r="L65" i="36"/>
  <c r="M65" i="36"/>
  <c r="N65" i="36"/>
  <c r="O65" i="36"/>
  <c r="P65" i="36"/>
  <c r="K15" i="35"/>
  <c r="L15" i="35"/>
  <c r="M15" i="35"/>
  <c r="N15" i="35"/>
  <c r="O15" i="35"/>
  <c r="P15" i="35"/>
  <c r="Q15" i="35"/>
  <c r="K16" i="35"/>
  <c r="L16" i="35"/>
  <c r="M16" i="35"/>
  <c r="K17" i="35"/>
  <c r="L17" i="35"/>
  <c r="M17" i="35"/>
  <c r="N17" i="35"/>
  <c r="O17" i="35"/>
  <c r="P17" i="35"/>
  <c r="Q17" i="35"/>
  <c r="K18" i="35"/>
  <c r="L18" i="35"/>
  <c r="M18" i="35"/>
  <c r="N18" i="35"/>
  <c r="P18" i="35"/>
  <c r="Q18" i="35"/>
  <c r="K19" i="35"/>
  <c r="L19" i="35"/>
  <c r="M19" i="35"/>
  <c r="N19" i="35"/>
  <c r="O19" i="35"/>
  <c r="K20" i="35"/>
  <c r="L20" i="35"/>
  <c r="M20" i="35"/>
  <c r="N20" i="35"/>
  <c r="O20" i="35"/>
  <c r="P20" i="35"/>
  <c r="Q20" i="35"/>
  <c r="N21" i="35"/>
  <c r="O21" i="35"/>
  <c r="K22" i="35"/>
  <c r="L22" i="35"/>
  <c r="M22" i="35"/>
  <c r="N22" i="35"/>
  <c r="O22" i="35"/>
  <c r="P22" i="35"/>
  <c r="Q22" i="35"/>
  <c r="K23" i="35"/>
  <c r="L23" i="35"/>
  <c r="M23" i="35"/>
  <c r="L24" i="35"/>
  <c r="M24" i="35"/>
  <c r="N24" i="35"/>
  <c r="O24" i="35"/>
  <c r="P24" i="35"/>
  <c r="Q24" i="35"/>
  <c r="K25" i="35"/>
  <c r="L25" i="35"/>
  <c r="M25" i="35"/>
  <c r="N25" i="35"/>
  <c r="O25" i="35"/>
  <c r="P25" i="35"/>
  <c r="Q25" i="35"/>
  <c r="K26" i="35"/>
  <c r="L26" i="35"/>
  <c r="M26" i="35"/>
  <c r="N26" i="35"/>
  <c r="O26" i="35"/>
  <c r="P26" i="35"/>
  <c r="Q26" i="35"/>
  <c r="K27" i="35"/>
  <c r="L27" i="35"/>
  <c r="M27" i="35"/>
  <c r="N27" i="35"/>
  <c r="O27" i="35"/>
  <c r="P27" i="35"/>
  <c r="Q27" i="35"/>
  <c r="K28" i="35"/>
  <c r="L28" i="35"/>
  <c r="M28" i="35"/>
  <c r="N28" i="35"/>
  <c r="O28" i="35"/>
  <c r="K29" i="35"/>
  <c r="L29" i="35"/>
  <c r="M29" i="35"/>
  <c r="N29" i="35"/>
  <c r="O29" i="35"/>
  <c r="P29" i="35"/>
  <c r="Q29" i="35"/>
  <c r="M30" i="35"/>
  <c r="N30" i="35"/>
  <c r="O30" i="35"/>
  <c r="P30" i="35"/>
  <c r="K32" i="35"/>
  <c r="L32" i="35"/>
  <c r="M32" i="35"/>
  <c r="N32" i="35"/>
  <c r="P32" i="35"/>
  <c r="P33" i="35"/>
  <c r="P34" i="35"/>
  <c r="K35" i="35"/>
  <c r="L35" i="35"/>
  <c r="M35" i="35"/>
  <c r="N35" i="35"/>
  <c r="O35" i="35"/>
  <c r="P35" i="35"/>
  <c r="Q35" i="35"/>
  <c r="K36" i="35"/>
  <c r="L36" i="35"/>
  <c r="M36" i="35"/>
  <c r="N36" i="35"/>
  <c r="O36" i="35"/>
  <c r="P36" i="35"/>
  <c r="Q36" i="35"/>
  <c r="K37" i="35"/>
  <c r="L37" i="35"/>
  <c r="M37" i="35"/>
  <c r="P37" i="35"/>
  <c r="Q37" i="35"/>
  <c r="K38" i="35"/>
  <c r="L38" i="35"/>
  <c r="M38" i="35"/>
  <c r="N38" i="35"/>
  <c r="O38" i="35"/>
  <c r="P38" i="35"/>
  <c r="Q38" i="35"/>
  <c r="K39" i="35"/>
  <c r="L39" i="35"/>
  <c r="M39" i="35"/>
  <c r="N39" i="35"/>
  <c r="O39" i="35"/>
  <c r="P39" i="35"/>
  <c r="Q39" i="35"/>
  <c r="K40" i="35"/>
  <c r="L40" i="35"/>
  <c r="M40" i="35"/>
  <c r="N40" i="35"/>
  <c r="O40" i="35"/>
  <c r="P40" i="35"/>
  <c r="K41" i="35"/>
  <c r="L41" i="35"/>
  <c r="M41" i="35"/>
  <c r="N41" i="35"/>
  <c r="O41" i="35"/>
  <c r="P41" i="35"/>
  <c r="K42" i="35"/>
  <c r="L42" i="35"/>
  <c r="M42" i="35"/>
  <c r="N42" i="35"/>
  <c r="O42" i="35"/>
  <c r="P42" i="35"/>
  <c r="K43" i="35"/>
  <c r="L43" i="35"/>
  <c r="M43" i="35"/>
  <c r="N43" i="35"/>
  <c r="O43" i="35"/>
  <c r="P43" i="35"/>
  <c r="Q43" i="35"/>
  <c r="K44" i="35"/>
  <c r="L44" i="35"/>
  <c r="M44" i="35"/>
  <c r="N44" i="35"/>
  <c r="P44" i="35"/>
  <c r="K45" i="35"/>
  <c r="L45" i="35"/>
  <c r="M45" i="35"/>
  <c r="N45" i="35"/>
  <c r="P45" i="35"/>
  <c r="K46" i="35"/>
  <c r="L46" i="35"/>
  <c r="M46" i="35"/>
  <c r="N46" i="35"/>
  <c r="O46" i="35"/>
  <c r="P46" i="35"/>
  <c r="Q46" i="35"/>
  <c r="K47" i="35"/>
  <c r="L47" i="35"/>
  <c r="M47" i="35"/>
  <c r="N47" i="35"/>
  <c r="O47" i="35"/>
  <c r="P47" i="35"/>
  <c r="Q47" i="35"/>
  <c r="K48" i="35"/>
  <c r="L48" i="35"/>
  <c r="M48" i="35"/>
  <c r="N48" i="35"/>
  <c r="O48" i="35"/>
  <c r="P48" i="35"/>
  <c r="K49" i="35"/>
  <c r="L49" i="35"/>
  <c r="M49" i="35"/>
  <c r="N49" i="35"/>
  <c r="O49" i="35"/>
  <c r="K50" i="35"/>
  <c r="L50" i="35"/>
  <c r="M50" i="35"/>
  <c r="N50" i="35"/>
  <c r="O50" i="35"/>
  <c r="P50" i="35"/>
  <c r="Q50" i="35"/>
  <c r="K51" i="35"/>
  <c r="L51" i="35"/>
  <c r="M51" i="35"/>
  <c r="N51" i="35"/>
  <c r="O51" i="35"/>
  <c r="P51" i="35"/>
  <c r="K52" i="35"/>
  <c r="L52" i="35"/>
  <c r="M52" i="35"/>
  <c r="N52" i="35"/>
  <c r="O52" i="35"/>
  <c r="P52" i="35"/>
  <c r="Q52" i="35"/>
  <c r="K53" i="35"/>
  <c r="L53" i="35"/>
  <c r="M53" i="35"/>
  <c r="N53" i="35"/>
  <c r="O53" i="35"/>
  <c r="P53" i="35"/>
  <c r="Q53" i="35"/>
  <c r="K54" i="35"/>
  <c r="L54" i="35"/>
  <c r="M54" i="35"/>
  <c r="N54" i="35"/>
  <c r="O54" i="35"/>
  <c r="P54" i="35"/>
  <c r="P55" i="35"/>
  <c r="Q55" i="35"/>
  <c r="K56" i="35"/>
  <c r="L56" i="35"/>
  <c r="M56" i="35"/>
  <c r="N56" i="35"/>
  <c r="O56" i="35"/>
  <c r="K57" i="35"/>
  <c r="L57" i="35"/>
  <c r="M57" i="35"/>
  <c r="N57" i="35"/>
  <c r="O57" i="35"/>
  <c r="K58" i="35"/>
  <c r="L58" i="35"/>
  <c r="M58" i="35"/>
  <c r="N58" i="35"/>
  <c r="O58" i="35"/>
  <c r="P58" i="35"/>
  <c r="K59" i="35"/>
  <c r="L59" i="35"/>
  <c r="M59" i="35"/>
  <c r="N59" i="35"/>
  <c r="O59" i="35"/>
  <c r="P59" i="35"/>
  <c r="Q59" i="35"/>
  <c r="K60" i="35"/>
  <c r="L60" i="35"/>
  <c r="M60" i="35"/>
  <c r="N60" i="35"/>
  <c r="P60" i="35"/>
  <c r="K61" i="35"/>
  <c r="L61" i="35"/>
  <c r="M61" i="35"/>
  <c r="N61" i="35"/>
  <c r="O61" i="35"/>
  <c r="P61" i="35"/>
  <c r="Q61" i="35"/>
  <c r="K62" i="35"/>
  <c r="L62" i="35"/>
  <c r="M62" i="35"/>
  <c r="N62" i="35"/>
  <c r="O62" i="35"/>
  <c r="P62" i="35"/>
  <c r="K63" i="35"/>
  <c r="L63" i="35"/>
  <c r="M63" i="35"/>
  <c r="N63" i="35"/>
  <c r="O63" i="35"/>
  <c r="P63" i="35"/>
  <c r="K64" i="35"/>
  <c r="L64" i="35"/>
  <c r="M64" i="35"/>
  <c r="N64" i="35"/>
  <c r="P64" i="35"/>
  <c r="Q64" i="35"/>
  <c r="K66" i="35"/>
  <c r="L66" i="35"/>
  <c r="M66" i="35"/>
  <c r="N66" i="35"/>
  <c r="O66" i="35"/>
  <c r="P66" i="35"/>
  <c r="G15" i="34"/>
  <c r="H15" i="34"/>
  <c r="I15" i="34"/>
  <c r="G16" i="34"/>
  <c r="I16" i="34"/>
  <c r="G17" i="34"/>
  <c r="H17" i="34"/>
  <c r="I17" i="34"/>
  <c r="G18" i="34"/>
  <c r="I18" i="34"/>
  <c r="G19" i="34"/>
  <c r="I19" i="34"/>
  <c r="G20" i="34"/>
  <c r="H20" i="34"/>
  <c r="I20" i="34"/>
  <c r="G21" i="34"/>
  <c r="H21" i="34"/>
  <c r="I21" i="34"/>
  <c r="G22" i="34"/>
  <c r="I22" i="34"/>
  <c r="G23" i="34"/>
  <c r="I23" i="34"/>
  <c r="G24" i="34"/>
  <c r="I24" i="34"/>
  <c r="G25" i="34"/>
  <c r="I25" i="34"/>
  <c r="G26" i="34"/>
  <c r="I26" i="34"/>
  <c r="G27" i="34"/>
  <c r="H27" i="34"/>
  <c r="I27" i="34"/>
  <c r="G28" i="34"/>
  <c r="H28" i="34"/>
  <c r="I28" i="34"/>
  <c r="G29" i="34"/>
  <c r="H29" i="34"/>
  <c r="I29" i="34"/>
  <c r="G30" i="34"/>
  <c r="I30" i="34"/>
  <c r="G31" i="34"/>
  <c r="H31" i="34"/>
  <c r="I31" i="34"/>
  <c r="G32" i="34"/>
  <c r="I32" i="34"/>
  <c r="G33" i="34"/>
  <c r="H33" i="34"/>
  <c r="I33" i="34"/>
  <c r="G34" i="34"/>
  <c r="H34" i="34"/>
  <c r="I34" i="34"/>
  <c r="G35" i="34"/>
  <c r="H35" i="34"/>
  <c r="I35" i="34"/>
  <c r="G36" i="34"/>
  <c r="I36" i="34"/>
  <c r="G37" i="34"/>
  <c r="I37" i="34"/>
  <c r="G38" i="34"/>
  <c r="I38" i="34"/>
  <c r="G39" i="34"/>
  <c r="I39" i="34"/>
  <c r="G40" i="34"/>
  <c r="H40" i="34"/>
  <c r="I40" i="34"/>
  <c r="G41" i="34"/>
  <c r="I41" i="34"/>
  <c r="G42" i="34"/>
  <c r="H42" i="34"/>
  <c r="I42" i="34"/>
  <c r="G43" i="34"/>
  <c r="I43" i="34"/>
  <c r="G44" i="34"/>
  <c r="H44" i="34"/>
  <c r="I44" i="34"/>
  <c r="G45" i="34"/>
  <c r="I45" i="34"/>
  <c r="G46" i="34"/>
  <c r="I46" i="34"/>
  <c r="G47" i="34"/>
  <c r="H47" i="34"/>
  <c r="I47" i="34"/>
  <c r="G48" i="34"/>
  <c r="I48" i="34"/>
  <c r="G49" i="34"/>
  <c r="I49" i="34"/>
  <c r="G50" i="34"/>
  <c r="I50" i="34"/>
  <c r="G51" i="34"/>
  <c r="H51" i="34"/>
  <c r="I51" i="34"/>
  <c r="G52" i="34"/>
  <c r="H52" i="34"/>
  <c r="I52" i="34"/>
  <c r="G53" i="34"/>
  <c r="I53" i="34"/>
  <c r="G54" i="34"/>
  <c r="H54" i="34"/>
  <c r="I54" i="34"/>
  <c r="G55" i="34"/>
  <c r="I55" i="34"/>
  <c r="G56" i="34"/>
  <c r="H56" i="34"/>
  <c r="I56" i="34"/>
  <c r="G57" i="34"/>
  <c r="I57" i="34"/>
  <c r="G58" i="34"/>
  <c r="H58" i="34"/>
  <c r="I58" i="34"/>
  <c r="G59" i="34"/>
  <c r="H59" i="34"/>
  <c r="I59" i="34"/>
  <c r="G60" i="34"/>
  <c r="H60" i="34"/>
  <c r="I60" i="34"/>
  <c r="G61" i="34"/>
  <c r="I61" i="34"/>
  <c r="G62" i="34"/>
  <c r="H62" i="34"/>
  <c r="I62" i="34"/>
  <c r="G63" i="34"/>
  <c r="H63" i="34"/>
  <c r="I63" i="34"/>
  <c r="G64" i="34"/>
  <c r="H64" i="34"/>
  <c r="I64" i="34"/>
  <c r="G65" i="34"/>
  <c r="H65" i="34"/>
  <c r="I65" i="34"/>
  <c r="G66" i="34"/>
  <c r="I66" i="34"/>
  <c r="G67" i="34"/>
  <c r="H67" i="34"/>
  <c r="I67" i="34"/>
  <c r="G15" i="33"/>
  <c r="I15" i="33"/>
  <c r="G16" i="33"/>
  <c r="H16" i="33"/>
  <c r="I16" i="33"/>
  <c r="G17" i="33"/>
  <c r="I17" i="33"/>
  <c r="G18" i="33"/>
  <c r="I18" i="33"/>
  <c r="G19" i="33"/>
  <c r="H19" i="33"/>
  <c r="I19" i="33"/>
  <c r="G20" i="33"/>
  <c r="I20" i="33"/>
  <c r="G21" i="33"/>
  <c r="I21" i="33"/>
  <c r="G22" i="33"/>
  <c r="I22" i="33"/>
  <c r="G23" i="33"/>
  <c r="I23" i="33"/>
  <c r="G24" i="33"/>
  <c r="H24" i="33"/>
  <c r="I24" i="33"/>
  <c r="G25" i="33"/>
  <c r="H25" i="33"/>
  <c r="I25" i="33"/>
  <c r="G26" i="33"/>
  <c r="I26" i="33"/>
  <c r="G27" i="33"/>
  <c r="H27" i="33"/>
  <c r="I27" i="33"/>
  <c r="G28" i="33"/>
  <c r="I28" i="33"/>
  <c r="G29" i="33"/>
  <c r="H29" i="33"/>
  <c r="I29" i="33"/>
  <c r="G30" i="33"/>
  <c r="H30" i="33"/>
  <c r="I30" i="33"/>
  <c r="G31" i="33"/>
  <c r="I31" i="33"/>
  <c r="G32" i="33"/>
  <c r="I32" i="33"/>
  <c r="G33" i="33"/>
  <c r="H33" i="33"/>
  <c r="I33" i="33"/>
  <c r="G34" i="33"/>
  <c r="H34" i="33"/>
  <c r="I34" i="33"/>
  <c r="G35" i="33"/>
  <c r="I35" i="33"/>
  <c r="G36" i="33"/>
  <c r="H36" i="33"/>
  <c r="I36" i="33"/>
  <c r="G37" i="33"/>
  <c r="I37" i="33"/>
  <c r="G38" i="33"/>
  <c r="H38" i="33"/>
  <c r="I38" i="33"/>
  <c r="G39" i="33"/>
  <c r="I39" i="33"/>
  <c r="G40" i="33"/>
  <c r="I40" i="33"/>
  <c r="G41" i="33"/>
  <c r="H41" i="33"/>
  <c r="I41" i="33"/>
  <c r="G42" i="33"/>
  <c r="I42" i="33"/>
  <c r="G43" i="33"/>
  <c r="I43" i="33"/>
  <c r="G44" i="33"/>
  <c r="I44" i="33"/>
  <c r="G45" i="33"/>
  <c r="H45" i="33"/>
  <c r="I45" i="33"/>
  <c r="G46" i="33"/>
  <c r="H46" i="33"/>
  <c r="I46" i="33"/>
  <c r="G47" i="33"/>
  <c r="I47" i="33"/>
  <c r="G48" i="33"/>
  <c r="H48" i="33"/>
  <c r="I48" i="33"/>
  <c r="G49" i="33"/>
  <c r="I49" i="33"/>
  <c r="G50" i="33"/>
  <c r="H50" i="33"/>
  <c r="I50" i="33"/>
  <c r="G51" i="33"/>
  <c r="H51" i="33"/>
  <c r="I51" i="33"/>
  <c r="G52" i="33"/>
  <c r="H52" i="33"/>
  <c r="I52" i="33"/>
  <c r="G53" i="33"/>
  <c r="H53" i="33"/>
  <c r="I53" i="33"/>
  <c r="G54" i="33"/>
  <c r="I54" i="33"/>
  <c r="G55" i="33"/>
  <c r="H55" i="33"/>
  <c r="I55" i="33"/>
  <c r="G56" i="33"/>
  <c r="H56" i="33"/>
  <c r="I56" i="33"/>
  <c r="G57" i="33"/>
  <c r="H57" i="33"/>
  <c r="I57" i="33"/>
  <c r="G58" i="33"/>
  <c r="H58" i="33"/>
  <c r="I58" i="33"/>
  <c r="G59" i="33"/>
  <c r="H59" i="33"/>
  <c r="I59" i="33"/>
  <c r="G60" i="33"/>
  <c r="I60" i="33"/>
  <c r="G61" i="33"/>
  <c r="H61" i="33"/>
  <c r="I61" i="33"/>
  <c r="G15" i="32"/>
  <c r="I15" i="32"/>
  <c r="G16" i="32"/>
  <c r="I16" i="32"/>
  <c r="G17" i="32"/>
  <c r="H17" i="32"/>
  <c r="I17" i="32"/>
  <c r="G18" i="32"/>
  <c r="I18" i="32"/>
  <c r="G19" i="32"/>
  <c r="H19" i="32"/>
  <c r="I19" i="32"/>
  <c r="G20" i="32"/>
  <c r="I20" i="32"/>
  <c r="G21" i="32"/>
  <c r="I21" i="32"/>
  <c r="G22" i="32"/>
  <c r="I22" i="32"/>
  <c r="G23" i="32"/>
  <c r="I23" i="32"/>
  <c r="G24" i="32"/>
  <c r="H24" i="32"/>
  <c r="I24" i="32"/>
  <c r="G25" i="32"/>
  <c r="H25" i="32"/>
  <c r="I25" i="32"/>
  <c r="G26" i="32"/>
  <c r="I26" i="32"/>
  <c r="G27" i="32"/>
  <c r="H27" i="32"/>
  <c r="I27" i="32"/>
  <c r="G28" i="32"/>
  <c r="I28" i="32"/>
  <c r="G29" i="32"/>
  <c r="H29" i="32"/>
  <c r="I29" i="32"/>
  <c r="G30" i="32"/>
  <c r="H30" i="32"/>
  <c r="I30" i="32"/>
  <c r="G31" i="32"/>
  <c r="I31" i="32"/>
  <c r="G32" i="32"/>
  <c r="I32" i="32"/>
  <c r="G33" i="32"/>
  <c r="H33" i="32"/>
  <c r="I33" i="32"/>
  <c r="G34" i="32"/>
  <c r="H34" i="32"/>
  <c r="I34" i="32"/>
  <c r="G35" i="32"/>
  <c r="I35" i="32"/>
  <c r="G36" i="32"/>
  <c r="H36" i="32"/>
  <c r="I36" i="32"/>
  <c r="G37" i="32"/>
  <c r="I37" i="32"/>
  <c r="G38" i="32"/>
  <c r="H38" i="32"/>
  <c r="I38" i="32"/>
  <c r="G39" i="32"/>
  <c r="I39" i="32"/>
  <c r="G40" i="32"/>
  <c r="I40" i="32"/>
  <c r="G41" i="32"/>
  <c r="H41" i="32"/>
  <c r="I41" i="32"/>
  <c r="G42" i="32"/>
  <c r="I42" i="32"/>
  <c r="G43" i="32"/>
  <c r="I43" i="32"/>
  <c r="G44" i="32"/>
  <c r="I44" i="32"/>
  <c r="G45" i="32"/>
  <c r="H45" i="32"/>
  <c r="I45" i="32"/>
  <c r="G46" i="32"/>
  <c r="H46" i="32"/>
  <c r="I46" i="32"/>
  <c r="G47" i="32"/>
  <c r="I47" i="32"/>
  <c r="G48" i="32"/>
  <c r="I48" i="32"/>
  <c r="G49" i="32"/>
  <c r="H49" i="32"/>
  <c r="I49" i="32"/>
  <c r="G50" i="32"/>
  <c r="I50" i="32"/>
  <c r="G51" i="32"/>
  <c r="H51" i="32"/>
  <c r="I51" i="32"/>
  <c r="G52" i="32"/>
  <c r="H52" i="32"/>
  <c r="I52" i="32"/>
  <c r="G53" i="32"/>
  <c r="H53" i="32"/>
  <c r="I53" i="32"/>
  <c r="G54" i="32"/>
  <c r="H54" i="32"/>
  <c r="I54" i="32"/>
  <c r="G55" i="32"/>
  <c r="I55" i="32"/>
  <c r="G56" i="32"/>
  <c r="H56" i="32"/>
  <c r="I56" i="32"/>
  <c r="G57" i="32"/>
  <c r="H57" i="32"/>
  <c r="I57" i="32"/>
  <c r="G58" i="32"/>
  <c r="H58" i="32"/>
  <c r="I58" i="32"/>
  <c r="G59" i="32"/>
  <c r="H59" i="32"/>
  <c r="I59" i="32"/>
  <c r="G60" i="32"/>
  <c r="H60" i="32"/>
  <c r="I60" i="32"/>
  <c r="G61" i="32"/>
  <c r="I61" i="32"/>
  <c r="G62" i="32"/>
  <c r="H62" i="32"/>
  <c r="I62" i="32"/>
  <c r="D15" i="31"/>
  <c r="K15" i="31" s="1"/>
  <c r="L15" i="31"/>
  <c r="M15" i="31"/>
  <c r="D16" i="31"/>
  <c r="K16" i="31" s="1"/>
  <c r="L16" i="31"/>
  <c r="M16" i="31"/>
  <c r="D17" i="31"/>
  <c r="K17" i="31"/>
  <c r="L17" i="31"/>
  <c r="M17" i="31"/>
  <c r="D18" i="31"/>
  <c r="K18" i="31"/>
  <c r="L18" i="31"/>
  <c r="M18" i="31"/>
  <c r="D19" i="31"/>
  <c r="K19" i="31"/>
  <c r="L19" i="31"/>
  <c r="M19" i="31"/>
  <c r="D20" i="31"/>
  <c r="K20" i="31"/>
  <c r="L20" i="31"/>
  <c r="M20" i="31"/>
  <c r="D21" i="31"/>
  <c r="K21" i="31"/>
  <c r="L21" i="31"/>
  <c r="M21" i="31"/>
  <c r="D22" i="31"/>
  <c r="K22" i="31"/>
  <c r="L22" i="31"/>
  <c r="M22" i="31"/>
  <c r="D23" i="31"/>
  <c r="K23" i="31"/>
  <c r="L23" i="31"/>
  <c r="M23" i="31"/>
  <c r="D24" i="31"/>
  <c r="K24" i="31"/>
  <c r="L24" i="31"/>
  <c r="M24" i="31"/>
  <c r="D25" i="31"/>
  <c r="K25" i="31"/>
  <c r="L25" i="31"/>
  <c r="M25" i="31"/>
  <c r="D26" i="31"/>
  <c r="K26" i="31"/>
  <c r="L26" i="31"/>
  <c r="M26" i="31"/>
  <c r="D27" i="31"/>
  <c r="K27" i="31"/>
  <c r="L27" i="31"/>
  <c r="M27" i="31"/>
  <c r="D28" i="31"/>
  <c r="K28" i="31"/>
  <c r="L28" i="31"/>
  <c r="M28" i="31"/>
  <c r="D29" i="31"/>
  <c r="K29" i="31"/>
  <c r="L29" i="31"/>
  <c r="M29" i="31"/>
  <c r="D30" i="31"/>
  <c r="K30" i="31"/>
  <c r="L30" i="31"/>
  <c r="M30" i="31"/>
  <c r="D31" i="31"/>
  <c r="K31" i="31"/>
  <c r="L31" i="31"/>
  <c r="M31" i="31"/>
  <c r="D32" i="31"/>
  <c r="K32" i="31"/>
  <c r="L32" i="31"/>
  <c r="M32" i="31"/>
  <c r="D33" i="31"/>
  <c r="K33" i="31"/>
  <c r="L33" i="31"/>
  <c r="M33" i="31"/>
  <c r="D34" i="31"/>
  <c r="K34" i="31"/>
  <c r="L34" i="31"/>
  <c r="M34" i="31"/>
  <c r="D35" i="31"/>
  <c r="K35" i="31"/>
  <c r="L35" i="31"/>
  <c r="M35" i="31"/>
  <c r="D36" i="31"/>
  <c r="K36" i="31"/>
  <c r="L36" i="31"/>
  <c r="M36" i="31"/>
  <c r="D37" i="31"/>
  <c r="K37" i="31"/>
  <c r="L37" i="31"/>
  <c r="M37" i="31"/>
  <c r="D38" i="31"/>
  <c r="K38" i="31"/>
  <c r="L38" i="31"/>
  <c r="M38" i="31"/>
  <c r="D39" i="31"/>
  <c r="K39" i="31"/>
  <c r="L39" i="31"/>
  <c r="M39" i="31"/>
  <c r="D40" i="31"/>
  <c r="K40" i="31"/>
  <c r="L40" i="31"/>
  <c r="M40" i="31"/>
  <c r="D41" i="31"/>
  <c r="K41" i="31"/>
  <c r="L41" i="31"/>
  <c r="M41" i="31"/>
  <c r="D42" i="31"/>
  <c r="K42" i="31"/>
  <c r="L42" i="31"/>
  <c r="M42" i="31"/>
  <c r="D43" i="31"/>
  <c r="K43" i="31"/>
  <c r="L43" i="31"/>
  <c r="M43" i="31"/>
  <c r="D44" i="31"/>
  <c r="K44" i="31"/>
  <c r="L44" i="31"/>
  <c r="M44" i="31"/>
  <c r="D45" i="31"/>
  <c r="K45" i="31"/>
  <c r="L45" i="31"/>
  <c r="M45" i="31"/>
  <c r="D46" i="31"/>
  <c r="K46" i="31"/>
  <c r="L46" i="31"/>
  <c r="M46" i="31"/>
  <c r="D47" i="31"/>
  <c r="K47" i="31"/>
  <c r="L47" i="31"/>
  <c r="D48" i="31"/>
  <c r="K48" i="31" s="1"/>
  <c r="L48" i="31"/>
  <c r="M48" i="31"/>
  <c r="D49" i="31"/>
  <c r="K49" i="31" s="1"/>
  <c r="L49" i="31"/>
  <c r="M49" i="31"/>
  <c r="D50" i="31"/>
  <c r="K50" i="31" s="1"/>
  <c r="L50" i="31"/>
  <c r="M50" i="31"/>
  <c r="D51" i="31"/>
  <c r="K51" i="31" s="1"/>
  <c r="L51" i="31"/>
  <c r="M51" i="31"/>
  <c r="D15" i="30"/>
  <c r="K15" i="30" s="1"/>
  <c r="L15" i="30"/>
  <c r="M15" i="30"/>
  <c r="D16" i="30"/>
  <c r="K16" i="30" s="1"/>
  <c r="L16" i="30"/>
  <c r="M16" i="30"/>
  <c r="D17" i="30"/>
  <c r="K17" i="30" s="1"/>
  <c r="L17" i="30"/>
  <c r="M17" i="30"/>
  <c r="D18" i="30"/>
  <c r="K18" i="30" s="1"/>
  <c r="L18" i="30"/>
  <c r="M18" i="30"/>
  <c r="D19" i="30"/>
  <c r="K19" i="30"/>
  <c r="L19" i="30"/>
  <c r="M19" i="30"/>
  <c r="D20" i="30"/>
  <c r="K20" i="30"/>
  <c r="L20" i="30"/>
  <c r="M20" i="30"/>
  <c r="D21" i="30"/>
  <c r="K21" i="30"/>
  <c r="L21" i="30"/>
  <c r="M21" i="30"/>
  <c r="D22" i="30"/>
  <c r="K22" i="30"/>
  <c r="L22" i="30"/>
  <c r="M22" i="30"/>
  <c r="D23" i="30"/>
  <c r="K23" i="30"/>
  <c r="L23" i="30"/>
  <c r="M23" i="30"/>
  <c r="D24" i="30"/>
  <c r="K24" i="30"/>
  <c r="L24" i="30"/>
  <c r="M24" i="30"/>
  <c r="D25" i="30"/>
  <c r="K25" i="30"/>
  <c r="L25" i="30"/>
  <c r="M25" i="30"/>
  <c r="D26" i="30"/>
  <c r="K26" i="30"/>
  <c r="L26" i="30"/>
  <c r="M26" i="30"/>
  <c r="D27" i="30"/>
  <c r="K27" i="30"/>
  <c r="L27" i="30"/>
  <c r="M27" i="30"/>
  <c r="D28" i="30"/>
  <c r="K28" i="30"/>
  <c r="L28" i="30"/>
  <c r="M28" i="30"/>
  <c r="D29" i="30"/>
  <c r="K29" i="30"/>
  <c r="L29" i="30"/>
  <c r="M29" i="30"/>
  <c r="D30" i="30"/>
  <c r="K30" i="30"/>
  <c r="L30" i="30"/>
  <c r="M30" i="30"/>
  <c r="D31" i="30"/>
  <c r="K31" i="30"/>
  <c r="L31" i="30"/>
  <c r="M31" i="30"/>
  <c r="D32" i="30"/>
  <c r="K32" i="30"/>
  <c r="L32" i="30"/>
  <c r="M32" i="30"/>
  <c r="D33" i="30"/>
  <c r="K33" i="30"/>
  <c r="L33" i="30"/>
  <c r="M33" i="30"/>
  <c r="D34" i="30"/>
  <c r="K34" i="30"/>
  <c r="L34" i="30"/>
  <c r="M34" i="30"/>
  <c r="D35" i="30"/>
  <c r="K35" i="30"/>
  <c r="L35" i="30"/>
  <c r="M35" i="30"/>
  <c r="D36" i="30"/>
  <c r="K36" i="30"/>
  <c r="L36" i="30"/>
  <c r="M36" i="30"/>
  <c r="D37" i="30"/>
  <c r="K37" i="30"/>
  <c r="L37" i="30"/>
  <c r="M37" i="30"/>
  <c r="D38" i="30"/>
  <c r="K38" i="30"/>
  <c r="L38" i="30"/>
  <c r="M38" i="30"/>
  <c r="D39" i="30"/>
  <c r="K39" i="30"/>
  <c r="L39" i="30"/>
  <c r="M39" i="30"/>
  <c r="D40" i="30"/>
  <c r="K40" i="30"/>
  <c r="L40" i="30"/>
  <c r="M40" i="30"/>
  <c r="D41" i="30"/>
  <c r="K41" i="30"/>
  <c r="L41" i="30"/>
  <c r="M41" i="30"/>
  <c r="D42" i="30"/>
  <c r="K42" i="30"/>
  <c r="L42" i="30"/>
  <c r="M42" i="30"/>
  <c r="D43" i="30"/>
  <c r="K43" i="30"/>
  <c r="L43" i="30"/>
  <c r="M43" i="30"/>
  <c r="D44" i="30"/>
  <c r="K44" i="30"/>
  <c r="L44" i="30"/>
  <c r="D45" i="30"/>
  <c r="K45" i="30" s="1"/>
  <c r="L45" i="30"/>
  <c r="M45" i="30"/>
  <c r="D46" i="30"/>
  <c r="K46" i="30" s="1"/>
  <c r="L46" i="30"/>
  <c r="M46" i="30"/>
  <c r="D47" i="30"/>
  <c r="K47" i="30" s="1"/>
  <c r="L47" i="30"/>
  <c r="M47" i="30"/>
  <c r="D48" i="30"/>
  <c r="K48" i="30" s="1"/>
  <c r="L48" i="30"/>
  <c r="M48" i="30"/>
  <c r="D15" i="29"/>
  <c r="K15" i="29" s="1"/>
  <c r="L15" i="29"/>
  <c r="M15" i="29"/>
  <c r="D16" i="29"/>
  <c r="K16" i="29" s="1"/>
  <c r="L16" i="29"/>
  <c r="M16" i="29"/>
  <c r="D17" i="29"/>
  <c r="K17" i="29" s="1"/>
  <c r="L17" i="29"/>
  <c r="M17" i="29"/>
  <c r="D18" i="29"/>
  <c r="K18" i="29" s="1"/>
  <c r="L18" i="29"/>
  <c r="M18" i="29"/>
  <c r="D19" i="29"/>
  <c r="K19" i="29" s="1"/>
  <c r="L19" i="29"/>
  <c r="M19" i="29"/>
  <c r="D20" i="29"/>
  <c r="K20" i="29" s="1"/>
  <c r="L20" i="29"/>
  <c r="M20" i="29"/>
  <c r="D21" i="29"/>
  <c r="K21" i="29" s="1"/>
  <c r="L21" i="29"/>
  <c r="M21" i="29"/>
  <c r="D22" i="29"/>
  <c r="K22" i="29" s="1"/>
  <c r="L22" i="29"/>
  <c r="M22" i="29"/>
  <c r="D23" i="29"/>
  <c r="K23" i="29" s="1"/>
  <c r="L23" i="29"/>
  <c r="M23" i="29"/>
  <c r="D24" i="29"/>
  <c r="K24" i="29" s="1"/>
  <c r="L24" i="29"/>
  <c r="M24" i="29"/>
  <c r="D25" i="29"/>
  <c r="G25" i="29"/>
  <c r="K25" i="29"/>
  <c r="L25" i="29"/>
  <c r="M25" i="29"/>
  <c r="D26" i="29"/>
  <c r="K26" i="29"/>
  <c r="L26" i="29"/>
  <c r="M26" i="29"/>
  <c r="D27" i="29"/>
  <c r="K27" i="29"/>
  <c r="L27" i="29"/>
  <c r="M27" i="29"/>
  <c r="D28" i="29"/>
  <c r="K28" i="29"/>
  <c r="L28" i="29"/>
  <c r="M28" i="29"/>
  <c r="D29" i="29"/>
  <c r="K29" i="29"/>
  <c r="L29" i="29"/>
  <c r="M29" i="29"/>
  <c r="D30" i="29"/>
  <c r="K30" i="29"/>
  <c r="L30" i="29"/>
  <c r="M30" i="29"/>
  <c r="D31" i="29"/>
  <c r="K31" i="29"/>
  <c r="L31" i="29"/>
  <c r="M31" i="29"/>
  <c r="D32" i="29"/>
  <c r="K32" i="29"/>
  <c r="L32" i="29"/>
  <c r="M32" i="29"/>
  <c r="D33" i="29"/>
  <c r="K33" i="29"/>
  <c r="L33" i="29"/>
  <c r="M33" i="29"/>
  <c r="D34" i="29"/>
  <c r="K34" i="29"/>
  <c r="L34" i="29"/>
  <c r="M34" i="29"/>
  <c r="D35" i="29"/>
  <c r="K35" i="29"/>
  <c r="L35" i="29"/>
  <c r="M35" i="29"/>
  <c r="D36" i="29"/>
  <c r="K36" i="29"/>
  <c r="L36" i="29"/>
  <c r="M36" i="29"/>
  <c r="D37" i="29"/>
  <c r="K37" i="29"/>
  <c r="L37" i="29"/>
  <c r="M37" i="29"/>
  <c r="D38" i="29"/>
  <c r="K38" i="29"/>
  <c r="L38" i="29"/>
  <c r="M38" i="29"/>
  <c r="D39" i="29"/>
  <c r="K39" i="29"/>
  <c r="L39" i="29"/>
  <c r="M39" i="29"/>
  <c r="D40" i="29"/>
  <c r="K40" i="29"/>
  <c r="L40" i="29"/>
  <c r="M40" i="29"/>
  <c r="D41" i="29"/>
  <c r="K41" i="29"/>
  <c r="L41" i="29"/>
  <c r="M41" i="29"/>
  <c r="D42" i="29"/>
  <c r="K42" i="29"/>
  <c r="L42" i="29"/>
  <c r="D43" i="29"/>
  <c r="K43" i="29" s="1"/>
  <c r="L43" i="29"/>
  <c r="M43" i="29"/>
  <c r="D44" i="29"/>
  <c r="K44" i="29" s="1"/>
  <c r="L44" i="29"/>
  <c r="M44" i="29"/>
  <c r="D45" i="29"/>
  <c r="K45" i="29" s="1"/>
  <c r="L45" i="29"/>
  <c r="M45" i="29"/>
  <c r="D46" i="29"/>
  <c r="K46" i="29" s="1"/>
  <c r="L46" i="29"/>
  <c r="M46" i="29"/>
  <c r="M28" i="25" l="1"/>
  <c r="I181" i="28" l="1"/>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2" i="28"/>
  <c r="I183" i="28"/>
  <c r="I184" i="28"/>
  <c r="I185" i="28"/>
  <c r="I186" i="28"/>
  <c r="I187" i="28"/>
  <c r="I188" i="28"/>
  <c r="I189" i="28"/>
  <c r="I190" i="28"/>
  <c r="I191" i="28"/>
  <c r="I192" i="28"/>
  <c r="I193" i="28"/>
  <c r="I194" i="28"/>
  <c r="I195" i="28"/>
  <c r="I196" i="28"/>
  <c r="I197" i="28"/>
  <c r="I198" i="28"/>
  <c r="I11" i="28"/>
  <c r="M58" i="25" l="1"/>
  <c r="J14" i="26"/>
  <c r="K14" i="26"/>
  <c r="L14" i="26"/>
  <c r="M14" i="26"/>
  <c r="J15" i="26"/>
  <c r="K15" i="26"/>
  <c r="L15" i="26"/>
  <c r="M15" i="26"/>
  <c r="J16" i="26"/>
  <c r="K16" i="26"/>
  <c r="L16" i="26"/>
  <c r="M16" i="26"/>
  <c r="J17" i="26"/>
  <c r="K17" i="26"/>
  <c r="L17" i="26"/>
  <c r="M17" i="26"/>
  <c r="J18" i="26"/>
  <c r="K18" i="26"/>
  <c r="L18" i="26"/>
  <c r="M18" i="26"/>
  <c r="J19" i="26"/>
  <c r="K19" i="26"/>
  <c r="L19" i="26"/>
  <c r="M19" i="26"/>
  <c r="J20" i="26"/>
  <c r="K20" i="26"/>
  <c r="L20" i="26"/>
  <c r="M20" i="26"/>
  <c r="J21" i="26"/>
  <c r="L21" i="26"/>
  <c r="M21" i="26"/>
  <c r="J22" i="26"/>
  <c r="K22" i="26"/>
  <c r="M22" i="26"/>
  <c r="J23" i="26"/>
  <c r="K23" i="26"/>
  <c r="L23" i="26"/>
  <c r="M23" i="26"/>
  <c r="J24" i="26"/>
  <c r="K24" i="26"/>
  <c r="L24" i="26"/>
  <c r="M24" i="26"/>
  <c r="J25" i="26"/>
  <c r="K25" i="26"/>
  <c r="L25" i="26"/>
  <c r="M25" i="26"/>
  <c r="J26" i="26"/>
  <c r="K26" i="26"/>
  <c r="L26" i="26"/>
  <c r="M26" i="26"/>
  <c r="J27" i="26"/>
  <c r="K27" i="26"/>
  <c r="L27" i="26"/>
  <c r="M27" i="26"/>
  <c r="J28" i="26"/>
  <c r="M28" i="26"/>
  <c r="J29" i="26"/>
  <c r="K29" i="26"/>
  <c r="M29" i="26"/>
  <c r="J30" i="26"/>
  <c r="M30" i="26"/>
  <c r="J31" i="26"/>
  <c r="L31" i="26"/>
  <c r="M31" i="26"/>
  <c r="J32" i="26"/>
  <c r="M32" i="26"/>
  <c r="J33" i="26"/>
  <c r="J34" i="26"/>
  <c r="K34" i="26"/>
  <c r="L34" i="26"/>
  <c r="M34" i="26"/>
  <c r="J35" i="26"/>
  <c r="M35" i="26"/>
  <c r="J36" i="26"/>
  <c r="K36" i="26"/>
  <c r="L36" i="26"/>
  <c r="M36" i="26"/>
  <c r="J37" i="26"/>
  <c r="L37" i="26"/>
  <c r="M37" i="26"/>
  <c r="J38" i="26"/>
  <c r="K38" i="26"/>
  <c r="L38" i="26"/>
  <c r="M38" i="26"/>
  <c r="J39" i="26"/>
  <c r="K39" i="26"/>
  <c r="M39" i="26"/>
  <c r="J40" i="26"/>
  <c r="J41" i="26"/>
  <c r="K41" i="26"/>
  <c r="L41" i="26"/>
  <c r="M41" i="26"/>
  <c r="J42" i="26"/>
  <c r="K42" i="26"/>
  <c r="L42" i="26"/>
  <c r="M42" i="26"/>
  <c r="J43" i="26"/>
  <c r="K43" i="26"/>
  <c r="L43" i="26"/>
  <c r="M43" i="26"/>
  <c r="J44" i="26"/>
  <c r="K44" i="26"/>
  <c r="L44" i="26"/>
  <c r="M44" i="26"/>
  <c r="J45" i="26"/>
  <c r="K45" i="26"/>
  <c r="L45" i="26"/>
  <c r="M45" i="26"/>
  <c r="J46" i="26"/>
  <c r="J47" i="26"/>
  <c r="J48" i="26"/>
  <c r="K48" i="26"/>
  <c r="L48" i="26"/>
  <c r="M48" i="26"/>
  <c r="J49" i="26"/>
  <c r="K49" i="26"/>
  <c r="L49" i="26"/>
  <c r="M49" i="26"/>
  <c r="J50" i="26"/>
  <c r="L50" i="26"/>
  <c r="M50" i="26"/>
  <c r="J51" i="26"/>
  <c r="K51" i="26"/>
  <c r="L51" i="26"/>
  <c r="M51" i="26"/>
  <c r="L52" i="26"/>
  <c r="M52" i="26"/>
  <c r="J53" i="26"/>
  <c r="K53" i="26"/>
  <c r="J54" i="26"/>
  <c r="K54" i="26"/>
  <c r="L54" i="26"/>
  <c r="M54" i="26"/>
  <c r="J55" i="26"/>
  <c r="K55" i="26"/>
  <c r="L55" i="26"/>
  <c r="M55" i="26"/>
  <c r="J56" i="26"/>
  <c r="K56" i="26"/>
  <c r="L56" i="26"/>
  <c r="M56" i="26"/>
  <c r="J58" i="26"/>
  <c r="J59" i="26"/>
  <c r="K59" i="26"/>
  <c r="L59" i="26"/>
  <c r="M59" i="26"/>
  <c r="J60" i="26"/>
  <c r="K60" i="26"/>
  <c r="L60" i="26"/>
  <c r="M60" i="26"/>
  <c r="J61" i="26"/>
  <c r="L61" i="26"/>
  <c r="M61" i="26"/>
  <c r="J62" i="26"/>
  <c r="M62" i="26"/>
  <c r="M13" i="26"/>
  <c r="J13" i="26"/>
  <c r="J14" i="25"/>
  <c r="K14" i="25"/>
  <c r="L14" i="25"/>
  <c r="M14" i="25"/>
  <c r="J15" i="25"/>
  <c r="K15" i="25"/>
  <c r="L15" i="25"/>
  <c r="M15" i="25"/>
  <c r="J16" i="25"/>
  <c r="M16" i="25"/>
  <c r="J17" i="25"/>
  <c r="K17" i="25"/>
  <c r="L17" i="25"/>
  <c r="M17" i="25"/>
  <c r="J18" i="25"/>
  <c r="K18" i="25"/>
  <c r="L18" i="25"/>
  <c r="M18" i="25"/>
  <c r="J19" i="25"/>
  <c r="K19" i="25"/>
  <c r="L19" i="25"/>
  <c r="M19" i="25"/>
  <c r="J20" i="25"/>
  <c r="K20" i="25"/>
  <c r="L20" i="25"/>
  <c r="M20" i="25"/>
  <c r="J21" i="25"/>
  <c r="L21" i="25"/>
  <c r="M21" i="25"/>
  <c r="J22" i="25"/>
  <c r="K22" i="25"/>
  <c r="M22" i="25"/>
  <c r="J23" i="25"/>
  <c r="K23" i="25"/>
  <c r="L23" i="25"/>
  <c r="M23" i="25"/>
  <c r="J24" i="25"/>
  <c r="K24" i="25"/>
  <c r="L24" i="25"/>
  <c r="M24" i="25"/>
  <c r="J25" i="25"/>
  <c r="K25" i="25"/>
  <c r="L25" i="25"/>
  <c r="M25" i="25"/>
  <c r="J26" i="25"/>
  <c r="L26" i="25"/>
  <c r="M26" i="25"/>
  <c r="J27" i="25"/>
  <c r="K27" i="25"/>
  <c r="L27" i="25"/>
  <c r="M27" i="25"/>
  <c r="J28" i="25"/>
  <c r="J29" i="25"/>
  <c r="K29" i="25"/>
  <c r="M29" i="25"/>
  <c r="J30" i="25"/>
  <c r="M30" i="25"/>
  <c r="J31" i="25"/>
  <c r="L31" i="25"/>
  <c r="M31" i="25"/>
  <c r="J32" i="25"/>
  <c r="M32" i="25"/>
  <c r="J33" i="25"/>
  <c r="K33" i="25"/>
  <c r="L33" i="25"/>
  <c r="M33" i="25"/>
  <c r="J34" i="25"/>
  <c r="K34" i="25"/>
  <c r="L34" i="25"/>
  <c r="M34" i="25"/>
  <c r="J35" i="25"/>
  <c r="M35" i="25"/>
  <c r="J36" i="25"/>
  <c r="K36" i="25"/>
  <c r="L36" i="25"/>
  <c r="M36" i="25"/>
  <c r="J37" i="25"/>
  <c r="L37" i="25"/>
  <c r="M37" i="25"/>
  <c r="J38" i="25"/>
  <c r="K38" i="25"/>
  <c r="L38" i="25"/>
  <c r="M38" i="25"/>
  <c r="J39" i="25"/>
  <c r="K39" i="25"/>
  <c r="M39" i="25"/>
  <c r="J40" i="25"/>
  <c r="J41" i="25"/>
  <c r="K41" i="25"/>
  <c r="L41" i="25"/>
  <c r="M41" i="25"/>
  <c r="J42" i="25"/>
  <c r="K42" i="25"/>
  <c r="L42" i="25"/>
  <c r="M42" i="25"/>
  <c r="J43" i="25"/>
  <c r="K43" i="25"/>
  <c r="L43" i="25"/>
  <c r="M43" i="25"/>
  <c r="J44" i="25"/>
  <c r="K44" i="25"/>
  <c r="L44" i="25"/>
  <c r="M44" i="25"/>
  <c r="J45" i="25"/>
  <c r="K45" i="25"/>
  <c r="L45" i="25"/>
  <c r="M45" i="25"/>
  <c r="J46" i="25"/>
  <c r="J47" i="25"/>
  <c r="M47" i="25"/>
  <c r="J48" i="25"/>
  <c r="K48" i="25"/>
  <c r="L48" i="25"/>
  <c r="M48" i="25"/>
  <c r="J49" i="25"/>
  <c r="K49" i="25"/>
  <c r="L49" i="25"/>
  <c r="M49" i="25"/>
  <c r="J50" i="25"/>
  <c r="K50" i="25"/>
  <c r="L50" i="25"/>
  <c r="M50" i="25"/>
  <c r="J51" i="25"/>
  <c r="K51" i="25"/>
  <c r="L51" i="25"/>
  <c r="M51" i="25"/>
  <c r="J52" i="25"/>
  <c r="K52" i="25"/>
  <c r="L52" i="25"/>
  <c r="M52" i="25"/>
  <c r="J54" i="25"/>
  <c r="J55" i="25"/>
  <c r="K55" i="25"/>
  <c r="L55" i="25"/>
  <c r="M55" i="25"/>
  <c r="J56" i="25"/>
  <c r="K56" i="25"/>
  <c r="L56" i="25"/>
  <c r="M56" i="25"/>
  <c r="J57" i="25"/>
  <c r="L57" i="25"/>
  <c r="M57" i="25"/>
  <c r="J58" i="25"/>
  <c r="J14" i="24"/>
  <c r="K14" i="24"/>
  <c r="L14" i="24"/>
  <c r="M14" i="24"/>
  <c r="J15" i="24"/>
  <c r="K15" i="24"/>
  <c r="L15" i="24"/>
  <c r="M15" i="24"/>
  <c r="J16" i="24"/>
  <c r="K16" i="24"/>
  <c r="L16" i="24"/>
  <c r="M16" i="24"/>
  <c r="K17" i="24"/>
  <c r="L17" i="24"/>
  <c r="M17" i="24"/>
  <c r="K18" i="24"/>
  <c r="L18" i="24"/>
  <c r="J19" i="24"/>
  <c r="J20" i="24"/>
  <c r="K20" i="24"/>
  <c r="L20" i="24"/>
  <c r="M20" i="24"/>
  <c r="J21" i="24"/>
  <c r="K21" i="24"/>
  <c r="L21" i="24"/>
  <c r="M21" i="24"/>
  <c r="J22" i="24"/>
  <c r="K22" i="24"/>
  <c r="L22" i="24"/>
  <c r="M22" i="24"/>
  <c r="J23" i="24"/>
  <c r="J24" i="24"/>
  <c r="L24" i="24"/>
  <c r="M24" i="24"/>
  <c r="J25" i="24"/>
  <c r="K25" i="24"/>
  <c r="M25" i="24"/>
  <c r="J26" i="24"/>
  <c r="K26" i="24"/>
  <c r="L26" i="24"/>
  <c r="M26" i="24"/>
  <c r="J27" i="24"/>
  <c r="J28" i="24"/>
  <c r="K28" i="24"/>
  <c r="L28" i="24"/>
  <c r="M28" i="24"/>
  <c r="J29" i="24"/>
  <c r="K29" i="24"/>
  <c r="L29" i="24"/>
  <c r="M29" i="24"/>
  <c r="J30" i="24"/>
  <c r="K30" i="24"/>
  <c r="L30" i="24"/>
  <c r="M30" i="24"/>
  <c r="J31" i="24"/>
  <c r="K31" i="24"/>
  <c r="L31" i="24"/>
  <c r="M31" i="24"/>
  <c r="J32" i="24"/>
  <c r="K32" i="24"/>
  <c r="L32" i="24"/>
  <c r="M32" i="24"/>
  <c r="J33" i="24"/>
  <c r="L33" i="24"/>
  <c r="M33" i="24"/>
  <c r="J34" i="24"/>
  <c r="J35" i="24"/>
  <c r="L35" i="24"/>
  <c r="M35" i="24"/>
  <c r="J36" i="24"/>
  <c r="J37" i="24"/>
  <c r="K37" i="24"/>
  <c r="L37" i="24"/>
  <c r="M37" i="24"/>
  <c r="J38" i="24"/>
  <c r="M38" i="24"/>
  <c r="J39" i="24"/>
  <c r="K39" i="24"/>
  <c r="L39" i="24"/>
  <c r="M39" i="24"/>
  <c r="J40" i="24"/>
  <c r="K40" i="24"/>
  <c r="L40" i="24"/>
  <c r="M40" i="24"/>
  <c r="J41" i="24"/>
  <c r="K41" i="24"/>
  <c r="M41" i="24"/>
  <c r="J42" i="24"/>
  <c r="M42" i="24"/>
  <c r="J43" i="24"/>
  <c r="K43" i="24"/>
  <c r="M43" i="24"/>
  <c r="J44" i="24"/>
  <c r="L44" i="24"/>
  <c r="M44" i="24"/>
  <c r="J45" i="24"/>
  <c r="K45" i="24"/>
  <c r="M45" i="24"/>
  <c r="J46" i="24"/>
  <c r="K46" i="24"/>
  <c r="L46" i="24"/>
  <c r="M46" i="24"/>
  <c r="J47" i="24"/>
  <c r="K47" i="24"/>
  <c r="L47" i="24"/>
  <c r="M47" i="24"/>
  <c r="J48" i="24"/>
  <c r="M48" i="24"/>
  <c r="J49" i="24"/>
  <c r="L49" i="24"/>
  <c r="M49" i="24"/>
  <c r="J50" i="24"/>
  <c r="L50" i="24"/>
  <c r="M50" i="24"/>
  <c r="J51" i="24"/>
  <c r="J52" i="24"/>
  <c r="K52" i="24"/>
  <c r="M52" i="24"/>
  <c r="J53" i="24"/>
  <c r="K53" i="24"/>
  <c r="L53" i="24"/>
  <c r="M53" i="24"/>
  <c r="J54" i="24"/>
  <c r="K54" i="24"/>
  <c r="L54" i="24"/>
  <c r="M54" i="24"/>
  <c r="J55" i="24"/>
  <c r="K55" i="24"/>
  <c r="L55" i="24"/>
  <c r="M55" i="24"/>
  <c r="J56" i="24"/>
  <c r="K56" i="24"/>
  <c r="L56" i="24"/>
  <c r="M56" i="24"/>
  <c r="J57" i="24"/>
  <c r="K57" i="24"/>
  <c r="L57" i="24"/>
  <c r="M57" i="24"/>
  <c r="J58" i="24"/>
  <c r="L58" i="24"/>
  <c r="M58" i="24"/>
  <c r="J59" i="24"/>
  <c r="J60" i="24"/>
  <c r="M60" i="24"/>
  <c r="J61" i="24"/>
  <c r="K61" i="24"/>
  <c r="L61" i="24"/>
  <c r="M61" i="24"/>
  <c r="J62" i="24"/>
  <c r="J63" i="24"/>
  <c r="K63" i="24"/>
  <c r="L63" i="24"/>
  <c r="M63" i="24"/>
  <c r="J64" i="24"/>
  <c r="J65" i="24"/>
  <c r="K65" i="24"/>
  <c r="L65" i="24"/>
  <c r="M65" i="24"/>
  <c r="J66" i="24"/>
  <c r="K66" i="24"/>
  <c r="L66" i="24"/>
  <c r="M66" i="24"/>
  <c r="J67" i="24"/>
  <c r="K67" i="24"/>
  <c r="L67" i="24"/>
  <c r="M67" i="24"/>
  <c r="J68" i="24"/>
  <c r="J69" i="24"/>
  <c r="K69" i="24"/>
  <c r="L69" i="24"/>
  <c r="M69" i="24"/>
  <c r="J70" i="24"/>
  <c r="K70" i="24"/>
  <c r="L70" i="24"/>
  <c r="M70" i="24"/>
  <c r="J71" i="24"/>
  <c r="L71" i="24"/>
  <c r="M71" i="24"/>
  <c r="J72" i="24"/>
  <c r="M72" i="24"/>
  <c r="J73" i="24"/>
  <c r="K73" i="24"/>
  <c r="L73" i="24"/>
  <c r="M73" i="24"/>
  <c r="L13" i="24"/>
  <c r="J13" i="24"/>
  <c r="K61" i="23"/>
  <c r="L15" i="23"/>
  <c r="K17" i="23"/>
  <c r="K23" i="23"/>
  <c r="K25" i="23"/>
  <c r="K35" i="23"/>
  <c r="K41" i="23"/>
  <c r="K43" i="23"/>
  <c r="K45" i="23"/>
  <c r="K53" i="23"/>
  <c r="K57" i="23"/>
  <c r="M13" i="23"/>
  <c r="J13" i="23"/>
  <c r="K14" i="21"/>
  <c r="L14" i="21"/>
  <c r="M14" i="21"/>
  <c r="J15" i="21"/>
  <c r="J16" i="21"/>
  <c r="K16" i="21"/>
  <c r="L16" i="21"/>
  <c r="M16" i="21"/>
  <c r="J17" i="21"/>
  <c r="K17" i="21"/>
  <c r="L17" i="21"/>
  <c r="M17" i="21"/>
  <c r="J18" i="21"/>
  <c r="L18" i="21"/>
  <c r="M18" i="21"/>
  <c r="J19" i="21"/>
  <c r="K19" i="21"/>
  <c r="M19" i="21"/>
  <c r="J20" i="21"/>
  <c r="J21" i="21"/>
  <c r="K21" i="21"/>
  <c r="L21" i="21"/>
  <c r="M21" i="21"/>
  <c r="J22" i="21"/>
  <c r="K22" i="21"/>
  <c r="L22" i="21"/>
  <c r="M22" i="21"/>
  <c r="J23" i="21"/>
  <c r="K23" i="21"/>
  <c r="L23" i="21"/>
  <c r="M23" i="21"/>
  <c r="J24" i="21"/>
  <c r="K24" i="21"/>
  <c r="L24" i="21"/>
  <c r="M24" i="21"/>
  <c r="J25" i="21"/>
  <c r="L25" i="21"/>
  <c r="M25" i="21"/>
  <c r="J26" i="21"/>
  <c r="J27" i="21"/>
  <c r="L27" i="21"/>
  <c r="M27" i="21"/>
  <c r="J28" i="21"/>
  <c r="J29" i="21"/>
  <c r="M29" i="21"/>
  <c r="J30" i="21"/>
  <c r="K30" i="21"/>
  <c r="M30" i="21"/>
  <c r="J31" i="21"/>
  <c r="L31" i="21"/>
  <c r="M31" i="21"/>
  <c r="J32" i="21"/>
  <c r="K32" i="21"/>
  <c r="M32" i="21"/>
  <c r="J33" i="21"/>
  <c r="K33" i="21"/>
  <c r="L33" i="21"/>
  <c r="M33" i="21"/>
  <c r="J34" i="21"/>
  <c r="M34" i="21"/>
  <c r="J35" i="21"/>
  <c r="L35" i="21"/>
  <c r="M35" i="21"/>
  <c r="J36" i="21"/>
  <c r="L36" i="21"/>
  <c r="M36" i="21"/>
  <c r="J37" i="21"/>
  <c r="J38" i="21"/>
  <c r="K38" i="21"/>
  <c r="M38" i="21"/>
  <c r="J39" i="21"/>
  <c r="K39" i="21"/>
  <c r="L39" i="21"/>
  <c r="M39" i="21"/>
  <c r="J40" i="21"/>
  <c r="K40" i="21"/>
  <c r="L40" i="21"/>
  <c r="M40" i="21"/>
  <c r="J41" i="21"/>
  <c r="K41" i="21"/>
  <c r="L41" i="21"/>
  <c r="M41" i="21"/>
  <c r="J42" i="21"/>
  <c r="K42" i="21"/>
  <c r="L42" i="21"/>
  <c r="M42" i="21"/>
  <c r="J43" i="21"/>
  <c r="K43" i="21"/>
  <c r="L43" i="21"/>
  <c r="M43" i="21"/>
  <c r="J44" i="21"/>
  <c r="L44" i="21"/>
  <c r="M44" i="21"/>
  <c r="J45" i="21"/>
  <c r="J46" i="21"/>
  <c r="K46" i="21"/>
  <c r="L46" i="21"/>
  <c r="M46" i="21"/>
  <c r="J47" i="21"/>
  <c r="M47" i="21"/>
  <c r="J48" i="21"/>
  <c r="K48" i="21"/>
  <c r="L48" i="21"/>
  <c r="M48" i="21"/>
  <c r="J49" i="21"/>
  <c r="J50" i="21"/>
  <c r="K50" i="21"/>
  <c r="L50" i="21"/>
  <c r="M50" i="21"/>
  <c r="J51" i="21"/>
  <c r="K51" i="21"/>
  <c r="L51" i="21"/>
  <c r="M51" i="21"/>
  <c r="J52" i="21"/>
  <c r="K52" i="21"/>
  <c r="L52" i="21"/>
  <c r="M52" i="21"/>
  <c r="J53" i="21"/>
  <c r="J54" i="21"/>
  <c r="K54" i="21"/>
  <c r="L54" i="21"/>
  <c r="M54" i="21"/>
  <c r="J55" i="21"/>
  <c r="K55" i="21"/>
  <c r="L55" i="21"/>
  <c r="M55" i="21"/>
  <c r="M56" i="21"/>
  <c r="J57" i="21"/>
  <c r="M57" i="21"/>
  <c r="J58" i="21"/>
  <c r="J59" i="21"/>
  <c r="K59" i="21"/>
  <c r="L59" i="21"/>
  <c r="M59" i="21"/>
  <c r="M13" i="21"/>
  <c r="L13" i="21"/>
  <c r="K13" i="21"/>
  <c r="J13" i="21"/>
  <c r="AA61" i="20"/>
  <c r="J53" i="20"/>
  <c r="P32" i="20"/>
  <c r="M32" i="20"/>
  <c r="AA32" i="20" s="1"/>
  <c r="J32" i="20"/>
  <c r="J17" i="20"/>
  <c r="G84" i="20"/>
  <c r="D84" i="20"/>
  <c r="G64" i="20"/>
  <c r="D64" i="20"/>
  <c r="D63" i="20"/>
  <c r="G53" i="20"/>
  <c r="D53" i="20"/>
  <c r="X21" i="20"/>
  <c r="Y21" i="20"/>
  <c r="Z21" i="20"/>
  <c r="AA21" i="20"/>
  <c r="AB21" i="20"/>
  <c r="AC21" i="20"/>
  <c r="X22" i="20"/>
  <c r="Y22" i="20"/>
  <c r="Z22" i="20"/>
  <c r="AA22" i="20"/>
  <c r="AB22" i="20"/>
  <c r="AC22" i="20"/>
  <c r="T23" i="20"/>
  <c r="U23" i="20"/>
  <c r="V23" i="20"/>
  <c r="W23" i="20"/>
  <c r="X23" i="20"/>
  <c r="Y23" i="20"/>
  <c r="V24" i="20"/>
  <c r="W24" i="20"/>
  <c r="X24" i="20"/>
  <c r="Y24" i="20"/>
  <c r="Z24" i="20"/>
  <c r="AA24" i="20"/>
  <c r="AB24" i="20"/>
  <c r="AC24" i="20"/>
  <c r="Z27" i="20"/>
  <c r="AA27" i="20"/>
  <c r="AB27" i="20"/>
  <c r="AC27" i="20"/>
  <c r="X28" i="20"/>
  <c r="Y28" i="20"/>
  <c r="Z28" i="20"/>
  <c r="AA28" i="20"/>
  <c r="X30" i="20"/>
  <c r="Y30" i="20"/>
  <c r="Z30" i="20"/>
  <c r="AA30" i="20"/>
  <c r="AB30" i="20"/>
  <c r="AC30" i="20"/>
  <c r="T32" i="20"/>
  <c r="U32" i="20"/>
  <c r="V32" i="20"/>
  <c r="W32" i="20"/>
  <c r="X32" i="20"/>
  <c r="Y32" i="20"/>
  <c r="Z32" i="20"/>
  <c r="AB32" i="20"/>
  <c r="AC32" i="20"/>
  <c r="AB33" i="20"/>
  <c r="AC33" i="20"/>
  <c r="X34" i="20"/>
  <c r="Y34" i="20"/>
  <c r="T35" i="20"/>
  <c r="U35" i="20"/>
  <c r="V35" i="20"/>
  <c r="W35" i="20"/>
  <c r="X35" i="20"/>
  <c r="Y35" i="20"/>
  <c r="Z36" i="20"/>
  <c r="AA36" i="20"/>
  <c r="AB36" i="20"/>
  <c r="AC36" i="20"/>
  <c r="T37" i="20"/>
  <c r="U37" i="20"/>
  <c r="V37" i="20"/>
  <c r="W37" i="20"/>
  <c r="X37" i="20"/>
  <c r="Y37" i="20"/>
  <c r="T40" i="20"/>
  <c r="U40" i="20"/>
  <c r="V40" i="20"/>
  <c r="W40" i="20"/>
  <c r="X40" i="20"/>
  <c r="Y40" i="20"/>
  <c r="X41" i="20"/>
  <c r="Y41" i="20"/>
  <c r="Z41" i="20"/>
  <c r="AA41" i="20"/>
  <c r="AB41" i="20"/>
  <c r="AC41" i="20"/>
  <c r="AB43" i="20"/>
  <c r="AC43" i="20"/>
  <c r="Z45" i="20"/>
  <c r="AA45" i="20"/>
  <c r="AB45" i="20"/>
  <c r="AC45" i="20"/>
  <c r="X46" i="20"/>
  <c r="Y46" i="20"/>
  <c r="Z46" i="20"/>
  <c r="AA46" i="20"/>
  <c r="AB46" i="20"/>
  <c r="AC46" i="20"/>
  <c r="X47" i="20"/>
  <c r="Y47" i="20"/>
  <c r="X49" i="20"/>
  <c r="Y49" i="20"/>
  <c r="Z49" i="20"/>
  <c r="AA49" i="20"/>
  <c r="AB49" i="20"/>
  <c r="AC49" i="20"/>
  <c r="X50" i="20"/>
  <c r="Y50" i="20"/>
  <c r="Z50" i="20"/>
  <c r="AA50" i="20"/>
  <c r="AB50" i="20"/>
  <c r="AC50" i="20"/>
  <c r="T53" i="20"/>
  <c r="U53" i="20"/>
  <c r="V53" i="20"/>
  <c r="W53" i="20"/>
  <c r="X53" i="20"/>
  <c r="Y53" i="20"/>
  <c r="Z53" i="20"/>
  <c r="AA53" i="20"/>
  <c r="AB53" i="20"/>
  <c r="AC53" i="20"/>
  <c r="X54" i="20"/>
  <c r="Y54" i="20"/>
  <c r="AB56" i="20"/>
  <c r="AC56" i="20"/>
  <c r="Z58" i="20"/>
  <c r="AA58" i="20"/>
  <c r="T60" i="20"/>
  <c r="U60" i="20"/>
  <c r="V60" i="20"/>
  <c r="W60" i="20"/>
  <c r="X60" i="20"/>
  <c r="Y60" i="20"/>
  <c r="Z60" i="20"/>
  <c r="AA60" i="20"/>
  <c r="T61" i="20"/>
  <c r="V61" i="20"/>
  <c r="X61" i="20"/>
  <c r="Z61" i="20"/>
  <c r="AB61" i="20"/>
  <c r="AC61" i="20"/>
  <c r="T63" i="20"/>
  <c r="U63" i="20"/>
  <c r="X63" i="20"/>
  <c r="Y63" i="20"/>
  <c r="T64" i="20"/>
  <c r="U64" i="20"/>
  <c r="V64" i="20"/>
  <c r="W64" i="20"/>
  <c r="X64" i="20"/>
  <c r="Y64" i="20"/>
  <c r="Z64" i="20"/>
  <c r="AA64" i="20"/>
  <c r="AB64" i="20"/>
  <c r="AC64" i="20"/>
  <c r="X65" i="20"/>
  <c r="Y65" i="20"/>
  <c r="Z65" i="20"/>
  <c r="AA65" i="20"/>
  <c r="AB65" i="20"/>
  <c r="AC65" i="20"/>
  <c r="AB66" i="20"/>
  <c r="AC66" i="20"/>
  <c r="X67" i="20"/>
  <c r="Y67" i="20"/>
  <c r="Z67" i="20"/>
  <c r="AA67" i="20"/>
  <c r="Z68" i="20"/>
  <c r="AA68" i="20"/>
  <c r="AB68" i="20"/>
  <c r="AC68" i="20"/>
  <c r="T71" i="20"/>
  <c r="U71" i="20"/>
  <c r="V71" i="20"/>
  <c r="W71" i="20"/>
  <c r="X71" i="20"/>
  <c r="Y71" i="20"/>
  <c r="Z71" i="20"/>
  <c r="AA71" i="20"/>
  <c r="AB71" i="20"/>
  <c r="AC71" i="20"/>
  <c r="AB72" i="20"/>
  <c r="AC72" i="20"/>
  <c r="AB73" i="20"/>
  <c r="AC73" i="20"/>
  <c r="T74" i="20"/>
  <c r="U74" i="20"/>
  <c r="V74" i="20"/>
  <c r="W74" i="20"/>
  <c r="X74" i="20"/>
  <c r="Y74" i="20"/>
  <c r="Z74" i="20"/>
  <c r="AA74" i="20"/>
  <c r="AB74" i="20"/>
  <c r="AC74" i="20"/>
  <c r="X76" i="20"/>
  <c r="Y76" i="20"/>
  <c r="Z76" i="20"/>
  <c r="AA76" i="20"/>
  <c r="AB76" i="20"/>
  <c r="AC76" i="20"/>
  <c r="T84" i="20"/>
  <c r="U84" i="20"/>
  <c r="V84" i="20"/>
  <c r="W84" i="20"/>
  <c r="X84" i="20"/>
  <c r="Y84" i="20"/>
  <c r="Z84" i="20"/>
  <c r="AA84" i="20"/>
  <c r="AB84" i="20"/>
  <c r="AC84" i="20"/>
  <c r="X17" i="20"/>
  <c r="Y17" i="20"/>
  <c r="Z17" i="20"/>
  <c r="AA17" i="20"/>
  <c r="AB17" i="20"/>
  <c r="AC17" i="20"/>
  <c r="AB18" i="20"/>
  <c r="T20" i="20"/>
  <c r="U20" i="20"/>
  <c r="V20" i="20"/>
  <c r="W20" i="20"/>
  <c r="X20" i="20"/>
  <c r="Y20" i="20"/>
  <c r="Z20" i="20"/>
  <c r="AA20" i="20"/>
  <c r="AB20" i="20"/>
  <c r="AC20" i="20"/>
  <c r="Z33" i="19"/>
  <c r="AA33" i="19"/>
  <c r="AB33" i="19"/>
  <c r="AC33" i="19"/>
  <c r="X18" i="19"/>
  <c r="Y18" i="19"/>
  <c r="J18" i="19"/>
  <c r="P33" i="19"/>
  <c r="M33" i="19"/>
  <c r="J33" i="19"/>
  <c r="J54" i="19"/>
  <c r="G85" i="19"/>
  <c r="G65" i="19"/>
  <c r="G54" i="19"/>
  <c r="W54" i="19" s="1"/>
  <c r="U54" i="19"/>
  <c r="T65" i="19"/>
  <c r="V25" i="19"/>
  <c r="X23" i="19"/>
  <c r="Y23" i="19"/>
  <c r="Z23" i="19"/>
  <c r="AA23" i="19"/>
  <c r="AB23" i="19"/>
  <c r="AC23" i="19"/>
  <c r="T24" i="19"/>
  <c r="U24" i="19"/>
  <c r="V24" i="19"/>
  <c r="W24" i="19"/>
  <c r="X24" i="19"/>
  <c r="Y24" i="19"/>
  <c r="X25" i="19"/>
  <c r="Z25" i="19"/>
  <c r="AA25" i="19"/>
  <c r="AB25" i="19"/>
  <c r="AC25" i="19"/>
  <c r="Z28" i="19"/>
  <c r="AA28" i="19"/>
  <c r="AB28" i="19"/>
  <c r="AC28" i="19"/>
  <c r="X29" i="19"/>
  <c r="Y29" i="19"/>
  <c r="Z29" i="19"/>
  <c r="AA29" i="19"/>
  <c r="X31" i="19"/>
  <c r="Y31" i="19"/>
  <c r="Z31" i="19"/>
  <c r="AA31" i="19"/>
  <c r="AB31" i="19"/>
  <c r="AC31" i="19"/>
  <c r="T33" i="19"/>
  <c r="U33" i="19"/>
  <c r="V33" i="19"/>
  <c r="W33" i="19"/>
  <c r="X33" i="19"/>
  <c r="Y33" i="19"/>
  <c r="AB34" i="19"/>
  <c r="AC34" i="19"/>
  <c r="X35" i="19"/>
  <c r="Y35" i="19"/>
  <c r="T36" i="19"/>
  <c r="U36" i="19"/>
  <c r="V36" i="19"/>
  <c r="W36" i="19"/>
  <c r="X36" i="19"/>
  <c r="Y36" i="19"/>
  <c r="Z37" i="19"/>
  <c r="AA37" i="19"/>
  <c r="AB37" i="19"/>
  <c r="AC37" i="19"/>
  <c r="T38" i="19"/>
  <c r="U38" i="19"/>
  <c r="V38" i="19"/>
  <c r="W38" i="19"/>
  <c r="X38" i="19"/>
  <c r="Y38" i="19"/>
  <c r="T41" i="19"/>
  <c r="U41" i="19"/>
  <c r="V41" i="19"/>
  <c r="W41" i="19"/>
  <c r="X41" i="19"/>
  <c r="Y41" i="19"/>
  <c r="X42" i="19"/>
  <c r="Y42" i="19"/>
  <c r="Z42" i="19"/>
  <c r="AA42" i="19"/>
  <c r="AB42" i="19"/>
  <c r="AC42" i="19"/>
  <c r="AB44" i="19"/>
  <c r="AC44" i="19"/>
  <c r="Z46" i="19"/>
  <c r="AA46" i="19"/>
  <c r="AB46" i="19"/>
  <c r="AC46" i="19"/>
  <c r="X47" i="19"/>
  <c r="Y47" i="19"/>
  <c r="Z47" i="19"/>
  <c r="AA47" i="19"/>
  <c r="AB47" i="19"/>
  <c r="AC47" i="19"/>
  <c r="X48" i="19"/>
  <c r="Y48" i="19"/>
  <c r="X50" i="19"/>
  <c r="Y50" i="19"/>
  <c r="Z50" i="19"/>
  <c r="AA50" i="19"/>
  <c r="AB50" i="19"/>
  <c r="AC50" i="19"/>
  <c r="X51" i="19"/>
  <c r="Y51" i="19"/>
  <c r="Z51" i="19"/>
  <c r="AA51" i="19"/>
  <c r="AB51" i="19"/>
  <c r="AC51" i="19"/>
  <c r="T54" i="19"/>
  <c r="V54" i="19"/>
  <c r="X54" i="19"/>
  <c r="Y54" i="19"/>
  <c r="Z54" i="19"/>
  <c r="AA54" i="19"/>
  <c r="AB54" i="19"/>
  <c r="AC54" i="19"/>
  <c r="X55" i="19"/>
  <c r="Y55" i="19"/>
  <c r="AB57" i="19"/>
  <c r="AC57" i="19"/>
  <c r="Z59" i="19"/>
  <c r="AA59" i="19"/>
  <c r="T61" i="19"/>
  <c r="U61" i="19"/>
  <c r="V61" i="19"/>
  <c r="W61" i="19"/>
  <c r="X61" i="19"/>
  <c r="Y61" i="19"/>
  <c r="Z61" i="19"/>
  <c r="AA61" i="19"/>
  <c r="T62" i="19"/>
  <c r="V62" i="19"/>
  <c r="X62" i="19"/>
  <c r="Z62" i="19"/>
  <c r="AA62" i="19"/>
  <c r="AB62" i="19"/>
  <c r="AC62" i="19"/>
  <c r="T64" i="19"/>
  <c r="U64" i="19"/>
  <c r="X64" i="19"/>
  <c r="Y64" i="19"/>
  <c r="U65" i="19"/>
  <c r="V65" i="19"/>
  <c r="W65" i="19"/>
  <c r="X65" i="19"/>
  <c r="Y65" i="19"/>
  <c r="Z65" i="19"/>
  <c r="AA65" i="19"/>
  <c r="AB65" i="19"/>
  <c r="AC65" i="19"/>
  <c r="X66" i="19"/>
  <c r="Y66" i="19"/>
  <c r="Z66" i="19"/>
  <c r="AA66" i="19"/>
  <c r="AB66" i="19"/>
  <c r="AC66" i="19"/>
  <c r="AB67" i="19"/>
  <c r="AC67" i="19"/>
  <c r="X68" i="19"/>
  <c r="Y68" i="19"/>
  <c r="Z68" i="19"/>
  <c r="AA68" i="19"/>
  <c r="Z69" i="19"/>
  <c r="AA69" i="19"/>
  <c r="AB69" i="19"/>
  <c r="AC69" i="19"/>
  <c r="Z70" i="19"/>
  <c r="AA70" i="19"/>
  <c r="AB70" i="19"/>
  <c r="AC70" i="19"/>
  <c r="T72" i="19"/>
  <c r="U72" i="19"/>
  <c r="V72" i="19"/>
  <c r="W72" i="19"/>
  <c r="X72" i="19"/>
  <c r="Y72" i="19"/>
  <c r="Z72" i="19"/>
  <c r="AA72" i="19"/>
  <c r="AB72" i="19"/>
  <c r="AC72" i="19"/>
  <c r="AB73" i="19"/>
  <c r="AC73" i="19"/>
  <c r="AB74" i="19"/>
  <c r="AC74" i="19"/>
  <c r="T75" i="19"/>
  <c r="U75" i="19"/>
  <c r="V75" i="19"/>
  <c r="W75" i="19"/>
  <c r="X75" i="19"/>
  <c r="Y75" i="19"/>
  <c r="Z75" i="19"/>
  <c r="AA75" i="19"/>
  <c r="AB75" i="19"/>
  <c r="AC75" i="19"/>
  <c r="X77" i="19"/>
  <c r="Y77" i="19"/>
  <c r="Z77" i="19"/>
  <c r="AA77" i="19"/>
  <c r="AB77" i="19"/>
  <c r="AC77" i="19"/>
  <c r="T81" i="19"/>
  <c r="U81" i="19"/>
  <c r="T85" i="19"/>
  <c r="U85" i="19"/>
  <c r="V85" i="19"/>
  <c r="W85" i="19"/>
  <c r="X85" i="19"/>
  <c r="Y85" i="19"/>
  <c r="Z85" i="19"/>
  <c r="AA85" i="19"/>
  <c r="AB85" i="19"/>
  <c r="AC85" i="19"/>
  <c r="Z18" i="19"/>
  <c r="AA18" i="19"/>
  <c r="AB18" i="19"/>
  <c r="AC18" i="19"/>
  <c r="AB19" i="19"/>
  <c r="T21" i="19"/>
  <c r="U21" i="19"/>
  <c r="V21" i="19"/>
  <c r="W21" i="19"/>
  <c r="X21" i="19"/>
  <c r="Y21" i="19"/>
  <c r="Z21" i="19"/>
  <c r="AA21" i="19"/>
  <c r="AB21" i="19"/>
  <c r="AC21" i="19"/>
  <c r="AC22" i="19"/>
  <c r="AB22" i="19"/>
  <c r="AA22" i="19"/>
  <c r="Z22" i="19"/>
  <c r="Y22" i="19"/>
  <c r="X22" i="19"/>
  <c r="X19" i="2"/>
  <c r="Y19" i="2"/>
  <c r="Z19" i="2"/>
  <c r="AA19" i="2"/>
  <c r="AB19" i="2"/>
  <c r="AC19" i="2"/>
  <c r="AB20" i="2"/>
  <c r="T22" i="2"/>
  <c r="U22" i="2"/>
  <c r="V22" i="2"/>
  <c r="W22" i="2"/>
  <c r="X22" i="2"/>
  <c r="Y22" i="2"/>
  <c r="Z22" i="2"/>
  <c r="AA22" i="2"/>
  <c r="AB22" i="2"/>
  <c r="AC22" i="2"/>
  <c r="X23" i="2"/>
  <c r="Y23" i="2"/>
  <c r="Z23" i="2"/>
  <c r="AA23" i="2"/>
  <c r="AB23" i="2"/>
  <c r="AC23" i="2"/>
  <c r="X24" i="2"/>
  <c r="Y24" i="2"/>
  <c r="Z24" i="2"/>
  <c r="AA24" i="2"/>
  <c r="AB24" i="2"/>
  <c r="AC24" i="2"/>
  <c r="T25" i="2"/>
  <c r="U25" i="2"/>
  <c r="V25" i="2"/>
  <c r="W25" i="2"/>
  <c r="X25" i="2"/>
  <c r="Y25" i="2"/>
  <c r="V26" i="2"/>
  <c r="W26" i="2"/>
  <c r="X26" i="2"/>
  <c r="Y26" i="2"/>
  <c r="Z26" i="2"/>
  <c r="AA26" i="2"/>
  <c r="AB26" i="2"/>
  <c r="AC26" i="2"/>
  <c r="T28" i="2"/>
  <c r="U28" i="2"/>
  <c r="V28" i="2"/>
  <c r="W28" i="2"/>
  <c r="X28" i="2"/>
  <c r="Y28" i="2"/>
  <c r="Z30" i="2"/>
  <c r="AA30" i="2"/>
  <c r="AB30" i="2"/>
  <c r="AC30" i="2"/>
  <c r="X31" i="2"/>
  <c r="Y31" i="2"/>
  <c r="Z31" i="2"/>
  <c r="AA31" i="2"/>
  <c r="X33" i="2"/>
  <c r="Y33" i="2"/>
  <c r="X34" i="2"/>
  <c r="Y34" i="2"/>
  <c r="Z34" i="2"/>
  <c r="AA34" i="2"/>
  <c r="AB34" i="2"/>
  <c r="AC34" i="2"/>
  <c r="T36" i="2"/>
  <c r="U36" i="2"/>
  <c r="V36" i="2"/>
  <c r="W36" i="2"/>
  <c r="X36" i="2"/>
  <c r="Y36" i="2"/>
  <c r="Z36" i="2"/>
  <c r="AA36" i="2"/>
  <c r="AB36" i="2"/>
  <c r="AC36" i="2"/>
  <c r="AB37" i="2"/>
  <c r="AC37" i="2"/>
  <c r="X38" i="2"/>
  <c r="Y38" i="2"/>
  <c r="T39" i="2"/>
  <c r="U39" i="2"/>
  <c r="V39" i="2"/>
  <c r="W39" i="2"/>
  <c r="X39" i="2"/>
  <c r="Y39" i="2"/>
  <c r="Z40" i="2"/>
  <c r="AA40" i="2"/>
  <c r="AB40" i="2"/>
  <c r="AC40" i="2"/>
  <c r="T42" i="2"/>
  <c r="U42" i="2"/>
  <c r="V42" i="2"/>
  <c r="W42" i="2"/>
  <c r="X42" i="2"/>
  <c r="Y42" i="2"/>
  <c r="T45" i="2"/>
  <c r="U45" i="2"/>
  <c r="V45" i="2"/>
  <c r="W45" i="2"/>
  <c r="X45" i="2"/>
  <c r="Y45" i="2"/>
  <c r="X46" i="2"/>
  <c r="Y46" i="2"/>
  <c r="Z46" i="2"/>
  <c r="AA46" i="2"/>
  <c r="AB46" i="2"/>
  <c r="AC46" i="2"/>
  <c r="AB49" i="2"/>
  <c r="AC49" i="2"/>
  <c r="Z51" i="2"/>
  <c r="AA51" i="2"/>
  <c r="AB51" i="2"/>
  <c r="AC51" i="2"/>
  <c r="X52" i="2"/>
  <c r="Y52" i="2"/>
  <c r="Z52" i="2"/>
  <c r="AA52" i="2"/>
  <c r="AB52" i="2"/>
  <c r="AC52" i="2"/>
  <c r="X53" i="2"/>
  <c r="Y53" i="2"/>
  <c r="X55" i="2"/>
  <c r="Y55" i="2"/>
  <c r="Z55" i="2"/>
  <c r="AA55" i="2"/>
  <c r="AB55" i="2"/>
  <c r="AC55" i="2"/>
  <c r="X56" i="2"/>
  <c r="Y56" i="2"/>
  <c r="Z56" i="2"/>
  <c r="AA56" i="2"/>
  <c r="AB56" i="2"/>
  <c r="AC56" i="2"/>
  <c r="T59" i="2"/>
  <c r="U59" i="2"/>
  <c r="V59" i="2"/>
  <c r="W59" i="2"/>
  <c r="X59" i="2"/>
  <c r="Y59" i="2"/>
  <c r="Z59" i="2"/>
  <c r="AA59" i="2"/>
  <c r="AB59" i="2"/>
  <c r="AC59" i="2"/>
  <c r="X60" i="2"/>
  <c r="Y60" i="2"/>
  <c r="Z60" i="2"/>
  <c r="AA60" i="2"/>
  <c r="AB60" i="2"/>
  <c r="AC60" i="2"/>
  <c r="Z64" i="2"/>
  <c r="AA64" i="2"/>
  <c r="AB64" i="2"/>
  <c r="AC64" i="2"/>
  <c r="Z66" i="2"/>
  <c r="AA66" i="2"/>
  <c r="AB66" i="2"/>
  <c r="AC66" i="2"/>
  <c r="T68" i="2"/>
  <c r="U68" i="2"/>
  <c r="V68" i="2"/>
  <c r="W68" i="2"/>
  <c r="X68" i="2"/>
  <c r="Y68" i="2"/>
  <c r="Z68" i="2"/>
  <c r="AA68" i="2"/>
  <c r="T69" i="2"/>
  <c r="V69" i="2"/>
  <c r="X69" i="2"/>
  <c r="Z69" i="2"/>
  <c r="AA69" i="2"/>
  <c r="AB69" i="2"/>
  <c r="AC69" i="2"/>
  <c r="T71" i="2"/>
  <c r="U71" i="2"/>
  <c r="X71" i="2"/>
  <c r="Y71" i="2"/>
  <c r="T72" i="2"/>
  <c r="U72" i="2"/>
  <c r="V72" i="2"/>
  <c r="W72" i="2"/>
  <c r="X72" i="2"/>
  <c r="Y72" i="2"/>
  <c r="Z72" i="2"/>
  <c r="AA72" i="2"/>
  <c r="AB72" i="2"/>
  <c r="AC72" i="2"/>
  <c r="X73" i="2"/>
  <c r="Y73" i="2"/>
  <c r="Z73" i="2"/>
  <c r="AA73" i="2"/>
  <c r="AB73" i="2"/>
  <c r="AC73" i="2"/>
  <c r="AB74" i="2"/>
  <c r="AC74" i="2"/>
  <c r="X75" i="2"/>
  <c r="Y75" i="2"/>
  <c r="Z75" i="2"/>
  <c r="AA75" i="2"/>
  <c r="Z76" i="2"/>
  <c r="AA76" i="2"/>
  <c r="AB76" i="2"/>
  <c r="AC76" i="2"/>
  <c r="Z77" i="2"/>
  <c r="AA77" i="2"/>
  <c r="AB77" i="2"/>
  <c r="AC77" i="2"/>
  <c r="AB78" i="2"/>
  <c r="AC78" i="2"/>
  <c r="T80" i="2"/>
  <c r="U80" i="2"/>
  <c r="V80" i="2"/>
  <c r="W80" i="2"/>
  <c r="X80" i="2"/>
  <c r="Y80" i="2"/>
  <c r="Z80" i="2"/>
  <c r="AA80" i="2"/>
  <c r="AB80" i="2"/>
  <c r="AC80" i="2"/>
  <c r="AB81" i="2"/>
  <c r="AC81" i="2"/>
  <c r="AB82" i="2"/>
  <c r="AC82" i="2"/>
  <c r="T83" i="2"/>
  <c r="U83" i="2"/>
  <c r="V83" i="2"/>
  <c r="W83" i="2"/>
  <c r="X83" i="2"/>
  <c r="Y83" i="2"/>
  <c r="Z83" i="2"/>
  <c r="AA83" i="2"/>
  <c r="AB83" i="2"/>
  <c r="AC83" i="2"/>
  <c r="T85" i="2"/>
  <c r="U85" i="2"/>
  <c r="V85" i="2"/>
  <c r="W85" i="2"/>
  <c r="X86" i="2"/>
  <c r="Y86" i="2"/>
  <c r="Z86" i="2"/>
  <c r="AA86" i="2"/>
  <c r="AB86" i="2"/>
  <c r="AC86" i="2"/>
  <c r="T90" i="2"/>
  <c r="U90" i="2"/>
  <c r="T94" i="2"/>
  <c r="U94" i="2"/>
  <c r="V94" i="2"/>
  <c r="W94" i="2"/>
  <c r="X94" i="2"/>
  <c r="Y94" i="2"/>
  <c r="Z94" i="2"/>
  <c r="AA94" i="2"/>
  <c r="AB94" i="2"/>
  <c r="AC94" i="2"/>
  <c r="K14" i="18"/>
  <c r="L14" i="18"/>
  <c r="M14" i="18"/>
  <c r="N14" i="18"/>
  <c r="O14" i="18"/>
  <c r="P14" i="18"/>
  <c r="K15" i="18"/>
  <c r="L15" i="18"/>
  <c r="M15" i="18"/>
  <c r="N15" i="18"/>
  <c r="O15" i="18"/>
  <c r="P15" i="18"/>
  <c r="K16" i="18"/>
  <c r="L16" i="18"/>
  <c r="M16" i="18"/>
  <c r="N16" i="18"/>
  <c r="O16" i="18"/>
  <c r="P16" i="18"/>
  <c r="L17" i="18"/>
  <c r="M17" i="18"/>
  <c r="N17" i="18"/>
  <c r="O17" i="18"/>
  <c r="P17" i="18"/>
  <c r="K18" i="18"/>
  <c r="L18" i="18"/>
  <c r="M18" i="18"/>
  <c r="N18" i="18"/>
  <c r="O18" i="18"/>
  <c r="P18" i="18"/>
  <c r="K19" i="18"/>
  <c r="L19" i="18"/>
  <c r="M19" i="18"/>
  <c r="N19" i="18"/>
  <c r="O19" i="18"/>
  <c r="P19" i="18"/>
  <c r="K20" i="18"/>
  <c r="L20" i="18"/>
  <c r="M20" i="18"/>
  <c r="N20" i="18"/>
  <c r="O20" i="18"/>
  <c r="P20" i="18"/>
  <c r="K21" i="18"/>
  <c r="L21" i="18"/>
  <c r="M21" i="18"/>
  <c r="N21" i="18"/>
  <c r="O21" i="18"/>
  <c r="P21" i="18"/>
  <c r="K22" i="18"/>
  <c r="L22" i="18"/>
  <c r="M22" i="18"/>
  <c r="N22" i="18"/>
  <c r="O22" i="18"/>
  <c r="P22" i="18"/>
  <c r="K23" i="18"/>
  <c r="L23" i="18"/>
  <c r="M23" i="18"/>
  <c r="O23" i="18"/>
  <c r="P23" i="18"/>
  <c r="L24" i="18"/>
  <c r="M24" i="18"/>
  <c r="N24" i="18"/>
  <c r="O24" i="18"/>
  <c r="P24" i="18"/>
  <c r="K25" i="18"/>
  <c r="L25" i="18"/>
  <c r="M25" i="18"/>
  <c r="N25" i="18"/>
  <c r="O25" i="18"/>
  <c r="P25" i="18"/>
  <c r="K26" i="18"/>
  <c r="L26" i="18"/>
  <c r="M26" i="18"/>
  <c r="N26" i="18"/>
  <c r="O26" i="18"/>
  <c r="P26" i="18"/>
  <c r="K27" i="18"/>
  <c r="L27" i="18"/>
  <c r="M27" i="18"/>
  <c r="N27" i="18"/>
  <c r="O27" i="18"/>
  <c r="P27" i="18"/>
  <c r="K28" i="18"/>
  <c r="L28" i="18"/>
  <c r="M28" i="18"/>
  <c r="N28" i="18"/>
  <c r="O28" i="18"/>
  <c r="P28" i="18"/>
  <c r="K29" i="18"/>
  <c r="L29" i="18"/>
  <c r="M29" i="18"/>
  <c r="N29" i="18"/>
  <c r="O29" i="18"/>
  <c r="P29" i="18"/>
  <c r="K30" i="18"/>
  <c r="L30" i="18"/>
  <c r="M30" i="18"/>
  <c r="O30" i="18"/>
  <c r="K31" i="18"/>
  <c r="L31" i="18"/>
  <c r="M31" i="18"/>
  <c r="N31" i="18"/>
  <c r="O31" i="18"/>
  <c r="P31" i="18"/>
  <c r="K32" i="18"/>
  <c r="L32" i="18"/>
  <c r="M32" i="18"/>
  <c r="N32" i="18"/>
  <c r="O32" i="18"/>
  <c r="P32" i="18"/>
  <c r="K33" i="18"/>
  <c r="L33" i="18"/>
  <c r="M33" i="18"/>
  <c r="N33" i="18"/>
  <c r="O33" i="18"/>
  <c r="P33" i="18"/>
  <c r="K34" i="18"/>
  <c r="L34" i="18"/>
  <c r="M34" i="18"/>
  <c r="N34" i="18"/>
  <c r="O34" i="18"/>
  <c r="P34" i="18"/>
  <c r="K35" i="18"/>
  <c r="L35" i="18"/>
  <c r="M35" i="18"/>
  <c r="N35" i="18"/>
  <c r="O35" i="18"/>
  <c r="K36" i="18"/>
  <c r="O36" i="18"/>
  <c r="K37" i="18"/>
  <c r="L37" i="18"/>
  <c r="M37" i="18"/>
  <c r="N37" i="18"/>
  <c r="O37" i="18"/>
  <c r="P37" i="18"/>
  <c r="K38" i="18"/>
  <c r="L38" i="18"/>
  <c r="M38" i="18"/>
  <c r="N38" i="18"/>
  <c r="O38" i="18"/>
  <c r="K39" i="18"/>
  <c r="L39" i="18"/>
  <c r="M39" i="18"/>
  <c r="N39" i="18"/>
  <c r="O39" i="18"/>
  <c r="P39" i="18"/>
  <c r="K40" i="18"/>
  <c r="L40" i="18"/>
  <c r="M40" i="18"/>
  <c r="N40" i="18"/>
  <c r="O40" i="18"/>
  <c r="P40" i="18"/>
  <c r="K41" i="18"/>
  <c r="L41" i="18"/>
  <c r="M41" i="18"/>
  <c r="N41" i="18"/>
  <c r="O41" i="18"/>
  <c r="P41" i="18"/>
  <c r="K42" i="18"/>
  <c r="L42" i="18"/>
  <c r="M42" i="18"/>
  <c r="N42" i="18"/>
  <c r="O42" i="18"/>
  <c r="P42" i="18"/>
  <c r="K43" i="18"/>
  <c r="L43" i="18"/>
  <c r="M43" i="18"/>
  <c r="N43" i="18"/>
  <c r="O43" i="18"/>
  <c r="P43" i="18"/>
  <c r="K44" i="18"/>
  <c r="L44" i="18"/>
  <c r="M44" i="18"/>
  <c r="N44" i="18"/>
  <c r="O44" i="18"/>
  <c r="P44" i="18"/>
  <c r="K45" i="18"/>
  <c r="L45" i="18"/>
  <c r="M45" i="18"/>
  <c r="N45" i="18"/>
  <c r="O45" i="18"/>
  <c r="P45" i="18"/>
  <c r="K46" i="18"/>
  <c r="L46" i="18"/>
  <c r="M46" i="18"/>
  <c r="N46" i="18"/>
  <c r="O46" i="18"/>
  <c r="P46" i="18"/>
  <c r="K47" i="18"/>
  <c r="L47" i="18"/>
  <c r="M47" i="18"/>
  <c r="N47" i="18"/>
  <c r="O47" i="18"/>
  <c r="P47" i="18"/>
  <c r="K48" i="18"/>
  <c r="L48" i="18"/>
  <c r="M48" i="18"/>
  <c r="N48" i="18"/>
  <c r="O48" i="18"/>
  <c r="P48" i="18"/>
  <c r="K49" i="18"/>
  <c r="L49" i="18"/>
  <c r="M49" i="18"/>
  <c r="N49" i="18"/>
  <c r="O49" i="18"/>
  <c r="P49" i="18"/>
  <c r="K50" i="18"/>
  <c r="L50" i="18"/>
  <c r="M50" i="18"/>
  <c r="N50" i="18"/>
  <c r="O50" i="18"/>
  <c r="P50" i="18"/>
  <c r="K51" i="18"/>
  <c r="L51" i="18"/>
  <c r="M51" i="18"/>
  <c r="N51" i="18"/>
  <c r="O51" i="18"/>
  <c r="P51" i="18"/>
  <c r="K52" i="18"/>
  <c r="L52" i="18"/>
  <c r="M52" i="18"/>
  <c r="N52" i="18"/>
  <c r="O52" i="18"/>
  <c r="P52" i="18"/>
  <c r="K53" i="18"/>
  <c r="L53" i="18"/>
  <c r="M53" i="18"/>
  <c r="N53" i="18"/>
  <c r="O53" i="18"/>
  <c r="P53" i="18"/>
  <c r="K54" i="18"/>
  <c r="L54" i="18"/>
  <c r="M54" i="18"/>
  <c r="O54" i="18"/>
  <c r="P54" i="18"/>
  <c r="K55" i="18"/>
  <c r="L55" i="18"/>
  <c r="M55" i="18"/>
  <c r="N55" i="18"/>
  <c r="O55" i="18"/>
  <c r="P55" i="18"/>
  <c r="K56" i="18"/>
  <c r="L56" i="18"/>
  <c r="M56" i="18"/>
  <c r="N56" i="18"/>
  <c r="O56" i="18"/>
  <c r="P56" i="18"/>
  <c r="K58" i="18"/>
  <c r="L58" i="18"/>
  <c r="M58" i="18"/>
  <c r="N58" i="18"/>
  <c r="O58" i="18"/>
  <c r="P58" i="18"/>
  <c r="K59" i="18"/>
  <c r="L59" i="18"/>
  <c r="M59" i="18"/>
  <c r="P59" i="18"/>
  <c r="K60" i="18"/>
  <c r="L60" i="18"/>
  <c r="M60" i="18"/>
  <c r="N60" i="18"/>
  <c r="O60" i="18"/>
  <c r="P60" i="18"/>
  <c r="K61" i="18"/>
  <c r="L61" i="18"/>
  <c r="M61" i="18"/>
  <c r="N61" i="18"/>
  <c r="O61" i="18"/>
  <c r="K62" i="18"/>
  <c r="L62" i="18"/>
  <c r="M62" i="18"/>
  <c r="N62" i="18"/>
  <c r="O62" i="18"/>
  <c r="P62" i="18"/>
  <c r="L13" i="18"/>
  <c r="M13" i="18"/>
  <c r="N13" i="18"/>
  <c r="O13" i="18"/>
  <c r="P13" i="18"/>
  <c r="K13" i="18"/>
  <c r="K15" i="17"/>
  <c r="L15" i="17"/>
  <c r="M15" i="17"/>
  <c r="N15" i="17"/>
  <c r="O15" i="17"/>
  <c r="P15" i="17"/>
  <c r="L16" i="17"/>
  <c r="M16" i="17"/>
  <c r="N16" i="17"/>
  <c r="O16" i="17"/>
  <c r="P16" i="17"/>
  <c r="K17" i="17"/>
  <c r="L17" i="17"/>
  <c r="M17" i="17"/>
  <c r="N17" i="17"/>
  <c r="O17" i="17"/>
  <c r="P17" i="17"/>
  <c r="K18" i="17"/>
  <c r="L18" i="17"/>
  <c r="M18" i="17"/>
  <c r="N18" i="17"/>
  <c r="O18" i="17"/>
  <c r="P18" i="17"/>
  <c r="K19" i="17"/>
  <c r="L19" i="17"/>
  <c r="M19" i="17"/>
  <c r="N19" i="17"/>
  <c r="O19" i="17"/>
  <c r="P19" i="17"/>
  <c r="K20" i="17"/>
  <c r="L20" i="17"/>
  <c r="M20" i="17"/>
  <c r="O20" i="17"/>
  <c r="P20" i="17"/>
  <c r="K21" i="17"/>
  <c r="L21" i="17"/>
  <c r="M21" i="17"/>
  <c r="N21" i="17"/>
  <c r="O21" i="17"/>
  <c r="P21" i="17"/>
  <c r="K22" i="17"/>
  <c r="L22" i="17"/>
  <c r="M22" i="17"/>
  <c r="N22" i="17"/>
  <c r="O22" i="17"/>
  <c r="P22" i="17"/>
  <c r="K23" i="17"/>
  <c r="L23" i="17"/>
  <c r="M23" i="17"/>
  <c r="O23" i="17"/>
  <c r="P23" i="17"/>
  <c r="L24" i="17"/>
  <c r="M24" i="17"/>
  <c r="N24" i="17"/>
  <c r="O24" i="17"/>
  <c r="P24" i="17"/>
  <c r="K25" i="17"/>
  <c r="L25" i="17"/>
  <c r="M25" i="17"/>
  <c r="N25" i="17"/>
  <c r="O25" i="17"/>
  <c r="P25" i="17"/>
  <c r="K26" i="17"/>
  <c r="L26" i="17"/>
  <c r="M26" i="17"/>
  <c r="N26" i="17"/>
  <c r="O26" i="17"/>
  <c r="P26" i="17"/>
  <c r="K27" i="17"/>
  <c r="L27" i="17"/>
  <c r="M27" i="17"/>
  <c r="N27" i="17"/>
  <c r="O27" i="17"/>
  <c r="P27" i="17"/>
  <c r="K28" i="17"/>
  <c r="L28" i="17"/>
  <c r="M28" i="17"/>
  <c r="N28" i="17"/>
  <c r="O28" i="17"/>
  <c r="P28" i="17"/>
  <c r="K29" i="17"/>
  <c r="L29" i="17"/>
  <c r="M29" i="17"/>
  <c r="N29" i="17"/>
  <c r="O29" i="17"/>
  <c r="P29" i="17"/>
  <c r="K30" i="17"/>
  <c r="L30" i="17"/>
  <c r="M30" i="17"/>
  <c r="N30" i="17"/>
  <c r="O30" i="17"/>
  <c r="P30" i="17"/>
  <c r="K31" i="17"/>
  <c r="L31" i="17"/>
  <c r="M31" i="17"/>
  <c r="N31" i="17"/>
  <c r="O31" i="17"/>
  <c r="P31" i="17"/>
  <c r="K32" i="17"/>
  <c r="L32" i="17"/>
  <c r="M32" i="17"/>
  <c r="N32" i="17"/>
  <c r="O32" i="17"/>
  <c r="P32" i="17"/>
  <c r="K33" i="17"/>
  <c r="L33" i="17"/>
  <c r="M33" i="17"/>
  <c r="N33" i="17"/>
  <c r="O33" i="17"/>
  <c r="K34" i="17"/>
  <c r="O34" i="17"/>
  <c r="K35" i="17"/>
  <c r="L35" i="17"/>
  <c r="M35" i="17"/>
  <c r="N35" i="17"/>
  <c r="O35" i="17"/>
  <c r="P35" i="17"/>
  <c r="K36" i="17"/>
  <c r="L36" i="17"/>
  <c r="M36" i="17"/>
  <c r="N36" i="17"/>
  <c r="O36" i="17"/>
  <c r="K37" i="17"/>
  <c r="L37" i="17"/>
  <c r="M37" i="17"/>
  <c r="N37" i="17"/>
  <c r="O37" i="17"/>
  <c r="P37" i="17"/>
  <c r="K38" i="17"/>
  <c r="L38" i="17"/>
  <c r="M38" i="17"/>
  <c r="N38" i="17"/>
  <c r="O38" i="17"/>
  <c r="P38" i="17"/>
  <c r="K39" i="17"/>
  <c r="M39" i="17"/>
  <c r="N39" i="17"/>
  <c r="O39" i="17"/>
  <c r="K40" i="17"/>
  <c r="L40" i="17"/>
  <c r="M40" i="17"/>
  <c r="N40" i="17"/>
  <c r="O40" i="17"/>
  <c r="P40" i="17"/>
  <c r="K41" i="17"/>
  <c r="L41" i="17"/>
  <c r="M41" i="17"/>
  <c r="N41" i="17"/>
  <c r="O41" i="17"/>
  <c r="P41" i="17"/>
  <c r="K42" i="17"/>
  <c r="L42" i="17"/>
  <c r="M42" i="17"/>
  <c r="N42" i="17"/>
  <c r="O42" i="17"/>
  <c r="P42" i="17"/>
  <c r="K43" i="17"/>
  <c r="L43" i="17"/>
  <c r="M43" i="17"/>
  <c r="N43" i="17"/>
  <c r="O43" i="17"/>
  <c r="P43" i="17"/>
  <c r="K44" i="17"/>
  <c r="L44" i="17"/>
  <c r="M44" i="17"/>
  <c r="N44" i="17"/>
  <c r="O44" i="17"/>
  <c r="P44" i="17"/>
  <c r="K45" i="17"/>
  <c r="L45" i="17"/>
  <c r="M45" i="17"/>
  <c r="N45" i="17"/>
  <c r="O45" i="17"/>
  <c r="P45" i="17"/>
  <c r="K46" i="17"/>
  <c r="K47" i="17"/>
  <c r="L47" i="17"/>
  <c r="M47" i="17"/>
  <c r="N47" i="17"/>
  <c r="O47" i="17"/>
  <c r="K48" i="17"/>
  <c r="L48" i="17"/>
  <c r="M48" i="17"/>
  <c r="N48" i="17"/>
  <c r="O48" i="17"/>
  <c r="P48" i="17"/>
  <c r="K49" i="17"/>
  <c r="L49" i="17"/>
  <c r="M49" i="17"/>
  <c r="N49" i="17"/>
  <c r="O49" i="17"/>
  <c r="P49" i="17"/>
  <c r="K50" i="17"/>
  <c r="L50" i="17"/>
  <c r="M50" i="17"/>
  <c r="N50" i="17"/>
  <c r="O50" i="17"/>
  <c r="P50" i="17"/>
  <c r="K51" i="17"/>
  <c r="L51" i="17"/>
  <c r="M51" i="17"/>
  <c r="O51" i="17"/>
  <c r="P51" i="17"/>
  <c r="K52" i="17"/>
  <c r="L52" i="17"/>
  <c r="M52" i="17"/>
  <c r="N52" i="17"/>
  <c r="O52" i="17"/>
  <c r="P52" i="17"/>
  <c r="K53" i="17"/>
  <c r="L53" i="17"/>
  <c r="M53" i="17"/>
  <c r="N53" i="17"/>
  <c r="O53" i="17"/>
  <c r="P53" i="17"/>
  <c r="K55" i="17"/>
  <c r="L55" i="17"/>
  <c r="M55" i="17"/>
  <c r="N55" i="17"/>
  <c r="O55" i="17"/>
  <c r="P55" i="17"/>
  <c r="K56" i="17"/>
  <c r="L56" i="17"/>
  <c r="M56" i="17"/>
  <c r="P56" i="17"/>
  <c r="K57" i="17"/>
  <c r="L57" i="17"/>
  <c r="M57" i="17"/>
  <c r="N57" i="17"/>
  <c r="O57" i="17"/>
  <c r="P57" i="17"/>
  <c r="K58" i="17"/>
  <c r="L58" i="17"/>
  <c r="M58" i="17"/>
  <c r="N58" i="17"/>
  <c r="O58" i="17"/>
  <c r="P58" i="17"/>
  <c r="N13" i="17"/>
  <c r="O13" i="17"/>
  <c r="P13" i="17"/>
  <c r="L14" i="17"/>
  <c r="M14" i="17"/>
  <c r="N14" i="17"/>
  <c r="O14" i="17"/>
  <c r="P14" i="17"/>
  <c r="K14" i="17"/>
  <c r="M13" i="17"/>
  <c r="L13" i="17"/>
  <c r="K14" i="16"/>
  <c r="M14" i="16"/>
  <c r="O14" i="16"/>
  <c r="K15" i="16"/>
  <c r="L15" i="16"/>
  <c r="M15" i="16"/>
  <c r="N15" i="16"/>
  <c r="O15" i="16"/>
  <c r="P15" i="16"/>
  <c r="K16" i="16"/>
  <c r="L16" i="16"/>
  <c r="M16" i="16"/>
  <c r="N16" i="16"/>
  <c r="O16" i="16"/>
  <c r="P16" i="16"/>
  <c r="L17" i="16"/>
  <c r="M17" i="16"/>
  <c r="N17" i="16"/>
  <c r="O17" i="16"/>
  <c r="P17" i="16"/>
  <c r="K18" i="16"/>
  <c r="L18" i="16"/>
  <c r="M18" i="16"/>
  <c r="N18" i="16"/>
  <c r="O18" i="16"/>
  <c r="P18" i="16"/>
  <c r="K19" i="16"/>
  <c r="L19" i="16"/>
  <c r="M19" i="16"/>
  <c r="N19" i="16"/>
  <c r="O19" i="16"/>
  <c r="P19" i="16"/>
  <c r="K20" i="16"/>
  <c r="L20" i="16"/>
  <c r="M20" i="16"/>
  <c r="N20" i="16"/>
  <c r="O20" i="16"/>
  <c r="P20" i="16"/>
  <c r="K21" i="16"/>
  <c r="L21" i="16"/>
  <c r="M21" i="16"/>
  <c r="N21" i="16"/>
  <c r="O21" i="16"/>
  <c r="P21" i="16"/>
  <c r="K22" i="16"/>
  <c r="L22" i="16"/>
  <c r="M22" i="16"/>
  <c r="N22" i="16"/>
  <c r="O22" i="16"/>
  <c r="P22" i="16"/>
  <c r="K23" i="16"/>
  <c r="L23" i="16"/>
  <c r="M23" i="16"/>
  <c r="O23" i="16"/>
  <c r="P23" i="16"/>
  <c r="K24" i="16"/>
  <c r="L24" i="16"/>
  <c r="M24" i="16"/>
  <c r="N24" i="16"/>
  <c r="O24" i="16"/>
  <c r="P24" i="16"/>
  <c r="K25" i="16"/>
  <c r="L25" i="16"/>
  <c r="M25" i="16"/>
  <c r="N25" i="16"/>
  <c r="O25" i="16"/>
  <c r="P25" i="16"/>
  <c r="K26" i="16"/>
  <c r="L26" i="16"/>
  <c r="M26" i="16"/>
  <c r="O26" i="16"/>
  <c r="P26" i="16"/>
  <c r="L27" i="16"/>
  <c r="M27" i="16"/>
  <c r="N27" i="16"/>
  <c r="O27" i="16"/>
  <c r="P27" i="16"/>
  <c r="K28" i="16"/>
  <c r="L28" i="16"/>
  <c r="M28" i="16"/>
  <c r="N28" i="16"/>
  <c r="O28" i="16"/>
  <c r="P28" i="16"/>
  <c r="K29" i="16"/>
  <c r="L29" i="16"/>
  <c r="M29" i="16"/>
  <c r="N29" i="16"/>
  <c r="O29" i="16"/>
  <c r="P29" i="16"/>
  <c r="K30" i="16"/>
  <c r="L30" i="16"/>
  <c r="M30" i="16"/>
  <c r="O30" i="16"/>
  <c r="P30" i="16"/>
  <c r="K31" i="16"/>
  <c r="L31" i="16"/>
  <c r="M31" i="16"/>
  <c r="N31" i="16"/>
  <c r="O31" i="16"/>
  <c r="P31" i="16"/>
  <c r="K32" i="16"/>
  <c r="L32" i="16"/>
  <c r="M32" i="16"/>
  <c r="N32" i="16"/>
  <c r="O32" i="16"/>
  <c r="P32" i="16"/>
  <c r="K33" i="16"/>
  <c r="L33" i="16"/>
  <c r="M33" i="16"/>
  <c r="N33" i="16"/>
  <c r="O33" i="16"/>
  <c r="P33" i="16"/>
  <c r="K34" i="16"/>
  <c r="L34" i="16"/>
  <c r="M34" i="16"/>
  <c r="N34" i="16"/>
  <c r="O34" i="16"/>
  <c r="P34" i="16"/>
  <c r="K35" i="16"/>
  <c r="L35" i="16"/>
  <c r="M35" i="16"/>
  <c r="N35" i="16"/>
  <c r="O35" i="16"/>
  <c r="K36" i="16"/>
  <c r="L36" i="16"/>
  <c r="M36" i="16"/>
  <c r="N36" i="16"/>
  <c r="O36" i="16"/>
  <c r="P36" i="16"/>
  <c r="K37" i="16"/>
  <c r="L37" i="16"/>
  <c r="M37" i="16"/>
  <c r="N37" i="16"/>
  <c r="O37" i="16"/>
  <c r="P37" i="16"/>
  <c r="K38" i="16"/>
  <c r="N38" i="16"/>
  <c r="O38" i="16"/>
  <c r="K39" i="16"/>
  <c r="L39" i="16"/>
  <c r="M39" i="16"/>
  <c r="N39" i="16"/>
  <c r="O39" i="16"/>
  <c r="P39" i="16"/>
  <c r="K40" i="16"/>
  <c r="L40" i="16"/>
  <c r="M40" i="16"/>
  <c r="N40" i="16"/>
  <c r="O40" i="16"/>
  <c r="P40" i="16"/>
  <c r="K41" i="16"/>
  <c r="L41" i="16"/>
  <c r="M41" i="16"/>
  <c r="N41" i="16"/>
  <c r="O41" i="16"/>
  <c r="K42" i="16"/>
  <c r="K43" i="16"/>
  <c r="L43" i="16"/>
  <c r="M43" i="16"/>
  <c r="N43" i="16"/>
  <c r="O43" i="16"/>
  <c r="P43" i="16"/>
  <c r="K44" i="16"/>
  <c r="L44" i="16"/>
  <c r="M44" i="16"/>
  <c r="N44" i="16"/>
  <c r="O44" i="16"/>
  <c r="K45" i="16"/>
  <c r="L45" i="16"/>
  <c r="M45" i="16"/>
  <c r="N45" i="16"/>
  <c r="O45" i="16"/>
  <c r="P45" i="16"/>
  <c r="K46" i="16"/>
  <c r="L46" i="16"/>
  <c r="M46" i="16"/>
  <c r="N46" i="16"/>
  <c r="O46" i="16"/>
  <c r="P46" i="16"/>
  <c r="K47" i="16"/>
  <c r="L47" i="16"/>
  <c r="M47" i="16"/>
  <c r="N47" i="16"/>
  <c r="O47" i="16"/>
  <c r="P47" i="16"/>
  <c r="K48" i="16"/>
  <c r="L48" i="16"/>
  <c r="M48" i="16"/>
  <c r="N48" i="16"/>
  <c r="O48" i="16"/>
  <c r="P48" i="16"/>
  <c r="K49" i="16"/>
  <c r="L49" i="16"/>
  <c r="M49" i="16"/>
  <c r="N49" i="16"/>
  <c r="O49" i="16"/>
  <c r="P49" i="16"/>
  <c r="K50" i="16"/>
  <c r="L50" i="16"/>
  <c r="M50" i="16"/>
  <c r="N50" i="16"/>
  <c r="O50" i="16"/>
  <c r="P50" i="16"/>
  <c r="K51" i="16"/>
  <c r="L51" i="16"/>
  <c r="M51" i="16"/>
  <c r="N51" i="16"/>
  <c r="O51" i="16"/>
  <c r="P51" i="16"/>
  <c r="K52" i="16"/>
  <c r="L52" i="16"/>
  <c r="M52" i="16"/>
  <c r="N52" i="16"/>
  <c r="O52" i="16"/>
  <c r="P52" i="16"/>
  <c r="K53" i="16"/>
  <c r="L53" i="16"/>
  <c r="M53" i="16"/>
  <c r="N53" i="16"/>
  <c r="O53" i="16"/>
  <c r="P53" i="16"/>
  <c r="K54" i="16"/>
  <c r="L54" i="16"/>
  <c r="M54" i="16"/>
  <c r="N54" i="16"/>
  <c r="O54" i="16"/>
  <c r="P54" i="16"/>
  <c r="K55" i="16"/>
  <c r="K56" i="16"/>
  <c r="L56" i="16"/>
  <c r="M56" i="16"/>
  <c r="N56" i="16"/>
  <c r="O56" i="16"/>
  <c r="K57" i="16"/>
  <c r="L57" i="16"/>
  <c r="M57" i="16"/>
  <c r="N57" i="16"/>
  <c r="P57" i="16"/>
  <c r="K58" i="16"/>
  <c r="L58" i="16"/>
  <c r="M58" i="16"/>
  <c r="N58" i="16"/>
  <c r="O58" i="16"/>
  <c r="P58" i="16"/>
  <c r="K59" i="16"/>
  <c r="L59" i="16"/>
  <c r="M59" i="16"/>
  <c r="O59" i="16"/>
  <c r="P59" i="16"/>
  <c r="K60" i="16"/>
  <c r="L60" i="16"/>
  <c r="M60" i="16"/>
  <c r="O60" i="16"/>
  <c r="P60" i="16"/>
  <c r="K61" i="16"/>
  <c r="L61" i="16"/>
  <c r="M61" i="16"/>
  <c r="N61" i="16"/>
  <c r="O61" i="16"/>
  <c r="P61" i="16"/>
  <c r="K63" i="16"/>
  <c r="L63" i="16"/>
  <c r="M63" i="16"/>
  <c r="N63" i="16"/>
  <c r="O63" i="16"/>
  <c r="P63" i="16"/>
  <c r="K65" i="16"/>
  <c r="L65" i="16"/>
  <c r="M65" i="16"/>
  <c r="N65" i="16"/>
  <c r="O65" i="16"/>
  <c r="P65" i="16"/>
  <c r="K66" i="16"/>
  <c r="L66" i="16"/>
  <c r="M66" i="16"/>
  <c r="O66" i="16"/>
  <c r="P66" i="16"/>
  <c r="K67" i="16"/>
  <c r="L67" i="16"/>
  <c r="M67" i="16"/>
  <c r="O67" i="16"/>
  <c r="K68" i="16"/>
  <c r="L68" i="16"/>
  <c r="M68" i="16"/>
  <c r="N68" i="16"/>
  <c r="O68" i="16"/>
  <c r="P68" i="16"/>
  <c r="L69" i="16"/>
  <c r="M69" i="16"/>
  <c r="O69" i="16"/>
  <c r="P69" i="16"/>
  <c r="L13" i="16"/>
  <c r="M13" i="16"/>
  <c r="K14" i="15"/>
  <c r="L14" i="15"/>
  <c r="M14" i="15"/>
  <c r="N14" i="15"/>
  <c r="O14" i="15"/>
  <c r="P14" i="15"/>
  <c r="K15" i="15"/>
  <c r="L15" i="15"/>
  <c r="M15" i="15"/>
  <c r="N15" i="15"/>
  <c r="O15" i="15"/>
  <c r="P15" i="15"/>
  <c r="K16" i="15"/>
  <c r="L16" i="15"/>
  <c r="M16" i="15"/>
  <c r="N16" i="15"/>
  <c r="O16" i="15"/>
  <c r="P16" i="15"/>
  <c r="K17" i="15"/>
  <c r="L17" i="15"/>
  <c r="M17" i="15"/>
  <c r="N17" i="15"/>
  <c r="O17" i="15"/>
  <c r="P17" i="15"/>
  <c r="K18" i="15"/>
  <c r="L18" i="15"/>
  <c r="M18" i="15"/>
  <c r="N18" i="15"/>
  <c r="O18" i="15"/>
  <c r="P18" i="15"/>
  <c r="K19" i="15"/>
  <c r="L19" i="15"/>
  <c r="M19" i="15"/>
  <c r="N19" i="15"/>
  <c r="O19" i="15"/>
  <c r="P19" i="15"/>
  <c r="K20" i="15"/>
  <c r="L20" i="15"/>
  <c r="M20" i="15"/>
  <c r="N20" i="15"/>
  <c r="O20" i="15"/>
  <c r="P20" i="15"/>
  <c r="K21" i="15"/>
  <c r="L21" i="15"/>
  <c r="P21" i="15"/>
  <c r="L22" i="15"/>
  <c r="M22" i="15"/>
  <c r="N22" i="15"/>
  <c r="O22" i="15"/>
  <c r="P22" i="15"/>
  <c r="K23" i="15"/>
  <c r="L23" i="15"/>
  <c r="M23" i="15"/>
  <c r="N23" i="15"/>
  <c r="O23" i="15"/>
  <c r="P23" i="15"/>
  <c r="K24" i="15"/>
  <c r="L24" i="15"/>
  <c r="M24" i="15"/>
  <c r="O24" i="15"/>
  <c r="P24" i="15"/>
  <c r="K25" i="15"/>
  <c r="L25" i="15"/>
  <c r="M25" i="15"/>
  <c r="N25" i="15"/>
  <c r="O25" i="15"/>
  <c r="P25" i="15"/>
  <c r="K26" i="15"/>
  <c r="L26" i="15"/>
  <c r="M26" i="15"/>
  <c r="N26" i="15"/>
  <c r="O26" i="15"/>
  <c r="P26" i="15"/>
  <c r="K27" i="15"/>
  <c r="L27" i="15"/>
  <c r="M27" i="15"/>
  <c r="N27" i="15"/>
  <c r="O27" i="15"/>
  <c r="P27" i="15"/>
  <c r="K28" i="15"/>
  <c r="L28" i="15"/>
  <c r="M28" i="15"/>
  <c r="N28" i="15"/>
  <c r="O28" i="15"/>
  <c r="P28" i="15"/>
  <c r="K29" i="15"/>
  <c r="L29" i="15"/>
  <c r="M29" i="15"/>
  <c r="N29" i="15"/>
  <c r="O29" i="15"/>
  <c r="P29" i="15"/>
  <c r="K30" i="15"/>
  <c r="L30" i="15"/>
  <c r="M30" i="15"/>
  <c r="N30" i="15"/>
  <c r="O30" i="15"/>
  <c r="P30" i="15"/>
  <c r="K31" i="15"/>
  <c r="L31" i="15"/>
  <c r="M31" i="15"/>
  <c r="N31" i="15"/>
  <c r="O31" i="15"/>
  <c r="K32" i="15"/>
  <c r="M32" i="15"/>
  <c r="P32" i="15"/>
  <c r="K33" i="15"/>
  <c r="L33" i="15"/>
  <c r="M33" i="15"/>
  <c r="N33" i="15"/>
  <c r="O33" i="15"/>
  <c r="P33" i="15"/>
  <c r="K34" i="15"/>
  <c r="L34" i="15"/>
  <c r="M34" i="15"/>
  <c r="N34" i="15"/>
  <c r="O34" i="15"/>
  <c r="P34" i="15"/>
  <c r="K35" i="15"/>
  <c r="L35" i="15"/>
  <c r="M35" i="15"/>
  <c r="N35" i="15"/>
  <c r="O35" i="15"/>
  <c r="P35" i="15"/>
  <c r="K36" i="15"/>
  <c r="L36" i="15"/>
  <c r="M36" i="15"/>
  <c r="N36" i="15"/>
  <c r="O36" i="15"/>
  <c r="P36" i="15"/>
  <c r="K37" i="15"/>
  <c r="L37" i="15"/>
  <c r="M37" i="15"/>
  <c r="N37" i="15"/>
  <c r="O37" i="15"/>
  <c r="P37" i="15"/>
  <c r="K38" i="15"/>
  <c r="L38" i="15"/>
  <c r="M38" i="15"/>
  <c r="N38" i="15"/>
  <c r="O38" i="15"/>
  <c r="P38" i="15"/>
  <c r="K39" i="15"/>
  <c r="L39" i="15"/>
  <c r="M39" i="15"/>
  <c r="N39" i="15"/>
  <c r="O39" i="15"/>
  <c r="P39" i="15"/>
  <c r="K40" i="15"/>
  <c r="L40" i="15"/>
  <c r="M40" i="15"/>
  <c r="N40" i="15"/>
  <c r="P40" i="15"/>
  <c r="K41" i="15"/>
  <c r="L41" i="15"/>
  <c r="M41" i="15"/>
  <c r="N41" i="15"/>
  <c r="P41" i="15"/>
  <c r="K42" i="15"/>
  <c r="L42" i="15"/>
  <c r="M42" i="15"/>
  <c r="N42" i="15"/>
  <c r="O42" i="15"/>
  <c r="P42" i="15"/>
  <c r="K43" i="15"/>
  <c r="L43" i="15"/>
  <c r="M43" i="15"/>
  <c r="O43" i="15"/>
  <c r="P43" i="15"/>
  <c r="K44" i="15"/>
  <c r="L44" i="15"/>
  <c r="M44" i="15"/>
  <c r="N44" i="15"/>
  <c r="O44" i="15"/>
  <c r="P44" i="15"/>
  <c r="K46" i="15"/>
  <c r="L46" i="15"/>
  <c r="M46" i="15"/>
  <c r="N46" i="15"/>
  <c r="O46" i="15"/>
  <c r="P46" i="15"/>
  <c r="K47" i="15"/>
  <c r="L47" i="15"/>
  <c r="M47" i="15"/>
  <c r="O47" i="15"/>
  <c r="P47" i="15"/>
  <c r="K48" i="15"/>
  <c r="L48" i="15"/>
  <c r="M48" i="15"/>
  <c r="O48" i="15"/>
  <c r="K49" i="15"/>
  <c r="L49" i="15"/>
  <c r="M49" i="15"/>
  <c r="N49" i="15"/>
  <c r="O49" i="15"/>
  <c r="P49" i="15"/>
  <c r="L50" i="15"/>
  <c r="M50" i="15"/>
  <c r="O50" i="15"/>
  <c r="P50" i="15"/>
  <c r="L13" i="15"/>
  <c r="M13" i="15"/>
  <c r="K14" i="14"/>
  <c r="L14" i="14"/>
  <c r="M14" i="14"/>
  <c r="K15" i="14"/>
  <c r="L15" i="14"/>
  <c r="M15" i="14"/>
  <c r="N15" i="14"/>
  <c r="O15" i="14"/>
  <c r="P15" i="14"/>
  <c r="K16" i="14"/>
  <c r="L16" i="14"/>
  <c r="M16" i="14"/>
  <c r="N16" i="14"/>
  <c r="O16" i="14"/>
  <c r="P16" i="14"/>
  <c r="K17" i="14"/>
  <c r="L17" i="14"/>
  <c r="M17" i="14"/>
  <c r="N17" i="14"/>
  <c r="O17" i="14"/>
  <c r="P17" i="14"/>
  <c r="K18" i="14"/>
  <c r="L18" i="14"/>
  <c r="M18" i="14"/>
  <c r="N18" i="14"/>
  <c r="O18" i="14"/>
  <c r="P18" i="14"/>
  <c r="K19" i="14"/>
  <c r="L19" i="14"/>
  <c r="M19" i="14"/>
  <c r="N19" i="14"/>
  <c r="O19" i="14"/>
  <c r="P19" i="14"/>
  <c r="K20" i="14"/>
  <c r="L20" i="14"/>
  <c r="M20" i="14"/>
  <c r="N20" i="14"/>
  <c r="O20" i="14"/>
  <c r="P20" i="14"/>
  <c r="K21" i="14"/>
  <c r="L21" i="14"/>
  <c r="P21" i="14"/>
  <c r="L22" i="14"/>
  <c r="M22" i="14"/>
  <c r="N22" i="14"/>
  <c r="O22" i="14"/>
  <c r="P22" i="14"/>
  <c r="K23" i="14"/>
  <c r="L23" i="14"/>
  <c r="M23" i="14"/>
  <c r="N23" i="14"/>
  <c r="O23" i="14"/>
  <c r="P23" i="14"/>
  <c r="K24" i="14"/>
  <c r="L24" i="14"/>
  <c r="M24" i="14"/>
  <c r="O24" i="14"/>
  <c r="P24" i="14"/>
  <c r="K25" i="14"/>
  <c r="L25" i="14"/>
  <c r="M25" i="14"/>
  <c r="N25" i="14"/>
  <c r="O25" i="14"/>
  <c r="P25" i="14"/>
  <c r="K26" i="14"/>
  <c r="L26" i="14"/>
  <c r="K27" i="14"/>
  <c r="L27" i="14"/>
  <c r="M27" i="14"/>
  <c r="N27" i="14"/>
  <c r="O27" i="14"/>
  <c r="P27" i="14"/>
  <c r="K28" i="14"/>
  <c r="L28" i="14"/>
  <c r="M28" i="14"/>
  <c r="N28" i="14"/>
  <c r="O28" i="14"/>
  <c r="P28" i="14"/>
  <c r="K29" i="14"/>
  <c r="L29" i="14"/>
  <c r="M29" i="14"/>
  <c r="N29" i="14"/>
  <c r="O29" i="14"/>
  <c r="P29" i="14"/>
  <c r="K30" i="14"/>
  <c r="L30" i="14"/>
  <c r="M30" i="14"/>
  <c r="N30" i="14"/>
  <c r="O30" i="14"/>
  <c r="P30" i="14"/>
  <c r="O31" i="14"/>
  <c r="K32" i="14"/>
  <c r="M32" i="14"/>
  <c r="P32" i="14"/>
  <c r="K33" i="14"/>
  <c r="L33" i="14"/>
  <c r="M33" i="14"/>
  <c r="N33" i="14"/>
  <c r="O33" i="14"/>
  <c r="P33" i="14"/>
  <c r="K34" i="14"/>
  <c r="L34" i="14"/>
  <c r="M34" i="14"/>
  <c r="N34" i="14"/>
  <c r="O34" i="14"/>
  <c r="P34" i="14"/>
  <c r="K35" i="14"/>
  <c r="L35" i="14"/>
  <c r="M35" i="14"/>
  <c r="N35" i="14"/>
  <c r="O35" i="14"/>
  <c r="P35" i="14"/>
  <c r="K36" i="14"/>
  <c r="L36" i="14"/>
  <c r="M36" i="14"/>
  <c r="N36" i="14"/>
  <c r="O36" i="14"/>
  <c r="P36" i="14"/>
  <c r="K37" i="14"/>
  <c r="L37" i="14"/>
  <c r="M37" i="14"/>
  <c r="N37" i="14"/>
  <c r="O37" i="14"/>
  <c r="P37" i="14"/>
  <c r="K38" i="14"/>
  <c r="L38" i="14"/>
  <c r="M38" i="14"/>
  <c r="N38" i="14"/>
  <c r="O38" i="14"/>
  <c r="P38" i="14"/>
  <c r="K39" i="14"/>
  <c r="L39" i="14"/>
  <c r="M39" i="14"/>
  <c r="N39" i="14"/>
  <c r="O39" i="14"/>
  <c r="P39" i="14"/>
  <c r="K40" i="14"/>
  <c r="L40" i="14"/>
  <c r="M40" i="14"/>
  <c r="N40" i="14"/>
  <c r="O40" i="14"/>
  <c r="P40" i="14"/>
  <c r="K41" i="14"/>
  <c r="L41" i="14"/>
  <c r="M41" i="14"/>
  <c r="N41" i="14"/>
  <c r="O41" i="14"/>
  <c r="P41" i="14"/>
  <c r="K42" i="14"/>
  <c r="L42" i="14"/>
  <c r="M42" i="14"/>
  <c r="N42" i="14"/>
  <c r="P42" i="14"/>
  <c r="K43" i="14"/>
  <c r="L43" i="14"/>
  <c r="M43" i="14"/>
  <c r="N43" i="14"/>
  <c r="P43" i="14"/>
  <c r="K44" i="14"/>
  <c r="L44" i="14"/>
  <c r="M44" i="14"/>
  <c r="N44" i="14"/>
  <c r="O44" i="14"/>
  <c r="P44" i="14"/>
  <c r="K45" i="14"/>
  <c r="L45" i="14"/>
  <c r="M45" i="14"/>
  <c r="O45" i="14"/>
  <c r="P45" i="14"/>
  <c r="K46" i="14"/>
  <c r="L46" i="14"/>
  <c r="M46" i="14"/>
  <c r="N46" i="14"/>
  <c r="O46" i="14"/>
  <c r="P46" i="14"/>
  <c r="K48" i="14"/>
  <c r="L48" i="14"/>
  <c r="M48" i="14"/>
  <c r="N48" i="14"/>
  <c r="O48" i="14"/>
  <c r="P48" i="14"/>
  <c r="K49" i="14"/>
  <c r="L49" i="14"/>
  <c r="M49" i="14"/>
  <c r="O49" i="14"/>
  <c r="P49" i="14"/>
  <c r="K50" i="14"/>
  <c r="L50" i="14"/>
  <c r="M50" i="14"/>
  <c r="O50" i="14"/>
  <c r="K51" i="14"/>
  <c r="L51" i="14"/>
  <c r="M51" i="14"/>
  <c r="N51" i="14"/>
  <c r="O51" i="14"/>
  <c r="P51" i="14"/>
  <c r="L52" i="14"/>
  <c r="M52" i="14"/>
  <c r="O52" i="14"/>
  <c r="P52" i="14"/>
  <c r="P13" i="14"/>
  <c r="O13" i="14"/>
  <c r="N13" i="14"/>
  <c r="M13" i="14"/>
  <c r="K13" i="14"/>
  <c r="K17" i="13"/>
  <c r="L17" i="13"/>
  <c r="M17" i="13"/>
  <c r="N17" i="13"/>
  <c r="O17" i="13"/>
  <c r="P17" i="13"/>
  <c r="L18" i="13"/>
  <c r="M18" i="13"/>
  <c r="N18" i="13"/>
  <c r="O18" i="13"/>
  <c r="P18" i="13"/>
  <c r="K19" i="13"/>
  <c r="L19" i="13"/>
  <c r="M19" i="13"/>
  <c r="N19" i="13"/>
  <c r="O19" i="13"/>
  <c r="P19" i="13"/>
  <c r="K20" i="13"/>
  <c r="L20" i="13"/>
  <c r="M20" i="13"/>
  <c r="N20" i="13"/>
  <c r="O20" i="13"/>
  <c r="P20" i="13"/>
  <c r="K21" i="13"/>
  <c r="L21" i="13"/>
  <c r="M21" i="13"/>
  <c r="N21" i="13"/>
  <c r="O21" i="13"/>
  <c r="P21" i="13"/>
  <c r="K22" i="13"/>
  <c r="L22" i="13"/>
  <c r="M22" i="13"/>
  <c r="N22" i="13"/>
  <c r="O22" i="13"/>
  <c r="P22" i="13"/>
  <c r="K23" i="13"/>
  <c r="L23" i="13"/>
  <c r="M23" i="13"/>
  <c r="N23" i="13"/>
  <c r="O23" i="13"/>
  <c r="P23" i="13"/>
  <c r="K24" i="13"/>
  <c r="L24" i="13"/>
  <c r="M24" i="13"/>
  <c r="O24" i="13"/>
  <c r="P24" i="13"/>
  <c r="L25" i="13"/>
  <c r="M25" i="13"/>
  <c r="N25" i="13"/>
  <c r="O25" i="13"/>
  <c r="P25" i="13"/>
  <c r="K26" i="13"/>
  <c r="L26" i="13"/>
  <c r="M26" i="13"/>
  <c r="N26" i="13"/>
  <c r="O26" i="13"/>
  <c r="P26" i="13"/>
  <c r="K27" i="13"/>
  <c r="L27" i="13"/>
  <c r="M27" i="13"/>
  <c r="N27" i="13"/>
  <c r="O27" i="13"/>
  <c r="P27" i="13"/>
  <c r="K28" i="13"/>
  <c r="L28" i="13"/>
  <c r="M28" i="13"/>
  <c r="N28" i="13"/>
  <c r="O28" i="13"/>
  <c r="P28" i="13"/>
  <c r="K29" i="13"/>
  <c r="L29" i="13"/>
  <c r="M29" i="13"/>
  <c r="N29" i="13"/>
  <c r="O29" i="13"/>
  <c r="P29" i="13"/>
  <c r="K30" i="13"/>
  <c r="L30" i="13"/>
  <c r="M30" i="13"/>
  <c r="N30" i="13"/>
  <c r="O30" i="13"/>
  <c r="P30" i="13"/>
  <c r="K31" i="13"/>
  <c r="L31" i="13"/>
  <c r="M31" i="13"/>
  <c r="O31" i="13"/>
  <c r="K32" i="13"/>
  <c r="L32" i="13"/>
  <c r="M32" i="13"/>
  <c r="N32" i="13"/>
  <c r="O32" i="13"/>
  <c r="P32" i="13"/>
  <c r="K33" i="13"/>
  <c r="L33" i="13"/>
  <c r="M33" i="13"/>
  <c r="N33" i="13"/>
  <c r="O33" i="13"/>
  <c r="P33" i="13"/>
  <c r="K34" i="13"/>
  <c r="L34" i="13"/>
  <c r="M34" i="13"/>
  <c r="N34" i="13"/>
  <c r="O34" i="13"/>
  <c r="P34" i="13"/>
  <c r="K35" i="13"/>
  <c r="L35" i="13"/>
  <c r="M35" i="13"/>
  <c r="N35" i="13"/>
  <c r="O35" i="13"/>
  <c r="P35" i="13"/>
  <c r="K36" i="13"/>
  <c r="L36" i="13"/>
  <c r="M36" i="13"/>
  <c r="N36" i="13"/>
  <c r="O36" i="13"/>
  <c r="K37" i="13"/>
  <c r="O37" i="13"/>
  <c r="K38" i="13"/>
  <c r="L38" i="13"/>
  <c r="M38" i="13"/>
  <c r="N38" i="13"/>
  <c r="O38" i="13"/>
  <c r="P38" i="13"/>
  <c r="K39" i="13"/>
  <c r="L39" i="13"/>
  <c r="M39" i="13"/>
  <c r="N39" i="13"/>
  <c r="O39" i="13"/>
  <c r="K40" i="13"/>
  <c r="L40" i="13"/>
  <c r="M40" i="13"/>
  <c r="N40" i="13"/>
  <c r="O40" i="13"/>
  <c r="P40" i="13"/>
  <c r="K41" i="13"/>
  <c r="L41" i="13"/>
  <c r="M41" i="13"/>
  <c r="N41" i="13"/>
  <c r="O41" i="13"/>
  <c r="P41" i="13"/>
  <c r="K42" i="13"/>
  <c r="L42" i="13"/>
  <c r="M42" i="13"/>
  <c r="N42" i="13"/>
  <c r="O42" i="13"/>
  <c r="P42" i="13"/>
  <c r="K43" i="13"/>
  <c r="L43" i="13"/>
  <c r="M43" i="13"/>
  <c r="N43" i="13"/>
  <c r="O43" i="13"/>
  <c r="P43" i="13"/>
  <c r="K44" i="13"/>
  <c r="L44" i="13"/>
  <c r="M44" i="13"/>
  <c r="N44" i="13"/>
  <c r="O44" i="13"/>
  <c r="P44" i="13"/>
  <c r="K45" i="13"/>
  <c r="L45" i="13"/>
  <c r="M45" i="13"/>
  <c r="N45" i="13"/>
  <c r="O45" i="13"/>
  <c r="P45" i="13"/>
  <c r="K46" i="13"/>
  <c r="L46" i="13"/>
  <c r="M46" i="13"/>
  <c r="N46" i="13"/>
  <c r="O46" i="13"/>
  <c r="P46" i="13"/>
  <c r="K47" i="13"/>
  <c r="L47" i="13"/>
  <c r="M47" i="13"/>
  <c r="N47" i="13"/>
  <c r="O47" i="13"/>
  <c r="P47" i="13"/>
  <c r="K48" i="13"/>
  <c r="L48" i="13"/>
  <c r="M48" i="13"/>
  <c r="N48" i="13"/>
  <c r="O48" i="13"/>
  <c r="P48" i="13"/>
  <c r="K49" i="13"/>
  <c r="L49" i="13"/>
  <c r="M49" i="13"/>
  <c r="N49" i="13"/>
  <c r="O49" i="13"/>
  <c r="P49" i="13"/>
  <c r="K50" i="13"/>
  <c r="L50" i="13"/>
  <c r="M50" i="13"/>
  <c r="N50" i="13"/>
  <c r="O50" i="13"/>
  <c r="P50" i="13"/>
  <c r="K51" i="13"/>
  <c r="L51" i="13"/>
  <c r="M51" i="13"/>
  <c r="N51" i="13"/>
  <c r="O51" i="13"/>
  <c r="P51" i="13"/>
  <c r="K52" i="13"/>
  <c r="L52" i="13"/>
  <c r="M52" i="13"/>
  <c r="N52" i="13"/>
  <c r="O52" i="13"/>
  <c r="P52" i="13"/>
  <c r="K53" i="13"/>
  <c r="L53" i="13"/>
  <c r="M53" i="13"/>
  <c r="N53" i="13"/>
  <c r="O53" i="13"/>
  <c r="P53" i="13"/>
  <c r="K54" i="13"/>
  <c r="L54" i="13"/>
  <c r="M54" i="13"/>
  <c r="N54" i="13"/>
  <c r="O54" i="13"/>
  <c r="P54" i="13"/>
  <c r="K55" i="13"/>
  <c r="L55" i="13"/>
  <c r="M55" i="13"/>
  <c r="O55" i="13"/>
  <c r="P55" i="13"/>
  <c r="K56" i="13"/>
  <c r="L56" i="13"/>
  <c r="M56" i="13"/>
  <c r="N56" i="13"/>
  <c r="O56" i="13"/>
  <c r="P56" i="13"/>
  <c r="K57" i="13"/>
  <c r="L57" i="13"/>
  <c r="M57" i="13"/>
  <c r="N57" i="13"/>
  <c r="O57" i="13"/>
  <c r="P57" i="13"/>
  <c r="K59" i="13"/>
  <c r="L59" i="13"/>
  <c r="M59" i="13"/>
  <c r="N59" i="13"/>
  <c r="O59" i="13"/>
  <c r="P59" i="13"/>
  <c r="K60" i="13"/>
  <c r="L60" i="13"/>
  <c r="M60" i="13"/>
  <c r="P60" i="13"/>
  <c r="K61" i="13"/>
  <c r="L61" i="13"/>
  <c r="M61" i="13"/>
  <c r="N61" i="13"/>
  <c r="O61" i="13"/>
  <c r="P61" i="13"/>
  <c r="K62" i="13"/>
  <c r="L62" i="13"/>
  <c r="M62" i="13"/>
  <c r="N62" i="13"/>
  <c r="O62" i="13"/>
  <c r="K63" i="13"/>
  <c r="L63" i="13"/>
  <c r="M63" i="13"/>
  <c r="N63" i="13"/>
  <c r="O63" i="13"/>
  <c r="P63" i="13"/>
  <c r="K14" i="13"/>
  <c r="P16" i="13"/>
  <c r="O16" i="13"/>
  <c r="N16" i="13"/>
  <c r="M16" i="13"/>
  <c r="L16" i="13"/>
  <c r="K16" i="13"/>
  <c r="P15" i="13"/>
  <c r="O15" i="13"/>
  <c r="N15" i="13"/>
  <c r="M15" i="13"/>
  <c r="L15" i="13"/>
  <c r="K15" i="13"/>
  <c r="P14" i="13"/>
  <c r="O14" i="13"/>
  <c r="N14" i="13"/>
  <c r="M14" i="13"/>
  <c r="L14" i="13"/>
  <c r="O13" i="13"/>
  <c r="L36" i="12"/>
  <c r="M36" i="12"/>
  <c r="N36" i="12"/>
  <c r="L14" i="12"/>
  <c r="M14" i="12"/>
  <c r="N14" i="12"/>
  <c r="O14" i="12"/>
  <c r="P14" i="12"/>
  <c r="K15" i="12"/>
  <c r="L15" i="12"/>
  <c r="M15" i="12"/>
  <c r="N15" i="12"/>
  <c r="O15" i="12"/>
  <c r="P15" i="12"/>
  <c r="K16" i="12"/>
  <c r="L16" i="12"/>
  <c r="M16" i="12"/>
  <c r="N16" i="12"/>
  <c r="O16" i="12"/>
  <c r="P16" i="12"/>
  <c r="L17" i="12"/>
  <c r="M17" i="12"/>
  <c r="N17" i="12"/>
  <c r="O17" i="12"/>
  <c r="P17" i="12"/>
  <c r="K18" i="12"/>
  <c r="L18" i="12"/>
  <c r="M18" i="12"/>
  <c r="N18" i="12"/>
  <c r="O18" i="12"/>
  <c r="P18" i="12"/>
  <c r="K19" i="12"/>
  <c r="L19" i="12"/>
  <c r="M19" i="12"/>
  <c r="N19" i="12"/>
  <c r="O19" i="12"/>
  <c r="P19" i="12"/>
  <c r="K20" i="12"/>
  <c r="L20" i="12"/>
  <c r="M20" i="12"/>
  <c r="N20" i="12"/>
  <c r="O20" i="12"/>
  <c r="P20" i="12"/>
  <c r="K21" i="12"/>
  <c r="L21" i="12"/>
  <c r="M21" i="12"/>
  <c r="O21" i="12"/>
  <c r="P21" i="12"/>
  <c r="K22" i="12"/>
  <c r="L22" i="12"/>
  <c r="M22" i="12"/>
  <c r="N22" i="12"/>
  <c r="O22" i="12"/>
  <c r="P22" i="12"/>
  <c r="K23" i="12"/>
  <c r="L23" i="12"/>
  <c r="M23" i="12"/>
  <c r="N23" i="12"/>
  <c r="O23" i="12"/>
  <c r="P23" i="12"/>
  <c r="K24" i="12"/>
  <c r="L24" i="12"/>
  <c r="M24" i="12"/>
  <c r="O24" i="12"/>
  <c r="P24" i="12"/>
  <c r="L25" i="12"/>
  <c r="M25" i="12"/>
  <c r="N25" i="12"/>
  <c r="O25" i="12"/>
  <c r="P25" i="12"/>
  <c r="K26" i="12"/>
  <c r="L26" i="12"/>
  <c r="M26" i="12"/>
  <c r="N26" i="12"/>
  <c r="O26" i="12"/>
  <c r="P26" i="12"/>
  <c r="K27" i="12"/>
  <c r="L27" i="12"/>
  <c r="M27" i="12"/>
  <c r="N27" i="12"/>
  <c r="O27" i="12"/>
  <c r="P27" i="12"/>
  <c r="K28" i="12"/>
  <c r="L28" i="12"/>
  <c r="M28" i="12"/>
  <c r="N28" i="12"/>
  <c r="O28" i="12"/>
  <c r="P28" i="12"/>
  <c r="K29" i="12"/>
  <c r="L29" i="12"/>
  <c r="M29" i="12"/>
  <c r="N29" i="12"/>
  <c r="O29" i="12"/>
  <c r="P29" i="12"/>
  <c r="K30" i="12"/>
  <c r="L30" i="12"/>
  <c r="M30" i="12"/>
  <c r="N30" i="12"/>
  <c r="O30" i="12"/>
  <c r="P30" i="12"/>
  <c r="K31" i="12"/>
  <c r="L31" i="12"/>
  <c r="M31" i="12"/>
  <c r="N31" i="12"/>
  <c r="O31" i="12"/>
  <c r="P31" i="12"/>
  <c r="K32" i="12"/>
  <c r="L32" i="12"/>
  <c r="M32" i="12"/>
  <c r="N32" i="12"/>
  <c r="O32" i="12"/>
  <c r="P32" i="12"/>
  <c r="K33" i="12"/>
  <c r="L33" i="12"/>
  <c r="M33" i="12"/>
  <c r="N33" i="12"/>
  <c r="O33" i="12"/>
  <c r="P33" i="12"/>
  <c r="K34" i="12"/>
  <c r="L34" i="12"/>
  <c r="M34" i="12"/>
  <c r="N34" i="12"/>
  <c r="O34" i="12"/>
  <c r="K35" i="12"/>
  <c r="O35" i="12"/>
  <c r="K36" i="12"/>
  <c r="O36" i="12"/>
  <c r="P36" i="12"/>
  <c r="K37" i="12"/>
  <c r="L37" i="12"/>
  <c r="M37" i="12"/>
  <c r="N37" i="12"/>
  <c r="O37" i="12"/>
  <c r="K38" i="12"/>
  <c r="L38" i="12"/>
  <c r="M38" i="12"/>
  <c r="N38" i="12"/>
  <c r="O38" i="12"/>
  <c r="P38" i="12"/>
  <c r="K39" i="12"/>
  <c r="L39" i="12"/>
  <c r="M39" i="12"/>
  <c r="N39" i="12"/>
  <c r="O39" i="12"/>
  <c r="P39" i="12"/>
  <c r="K40" i="12"/>
  <c r="M40" i="12"/>
  <c r="N40" i="12"/>
  <c r="O40" i="12"/>
  <c r="K41" i="12"/>
  <c r="L41" i="12"/>
  <c r="M41" i="12"/>
  <c r="N41" i="12"/>
  <c r="O41" i="12"/>
  <c r="P41" i="12"/>
  <c r="K42" i="12"/>
  <c r="L42" i="12"/>
  <c r="M42" i="12"/>
  <c r="N42" i="12"/>
  <c r="O42" i="12"/>
  <c r="P42" i="12"/>
  <c r="K43" i="12"/>
  <c r="L43" i="12"/>
  <c r="M43" i="12"/>
  <c r="N43" i="12"/>
  <c r="O43" i="12"/>
  <c r="P43" i="12"/>
  <c r="K44" i="12"/>
  <c r="L44" i="12"/>
  <c r="M44" i="12"/>
  <c r="N44" i="12"/>
  <c r="O44" i="12"/>
  <c r="P44" i="12"/>
  <c r="K45" i="12"/>
  <c r="L45" i="12"/>
  <c r="M45" i="12"/>
  <c r="N45" i="12"/>
  <c r="O45" i="12"/>
  <c r="P45" i="12"/>
  <c r="K46" i="12"/>
  <c r="L46" i="12"/>
  <c r="M46" i="12"/>
  <c r="N46" i="12"/>
  <c r="O46" i="12"/>
  <c r="P46" i="12"/>
  <c r="K47" i="12"/>
  <c r="K48" i="12"/>
  <c r="L48" i="12"/>
  <c r="M48" i="12"/>
  <c r="N48" i="12"/>
  <c r="O48" i="12"/>
  <c r="P48" i="12"/>
  <c r="K49" i="12"/>
  <c r="L49" i="12"/>
  <c r="M49" i="12"/>
  <c r="N49" i="12"/>
  <c r="O49" i="12"/>
  <c r="P49" i="12"/>
  <c r="K50" i="12"/>
  <c r="L50" i="12"/>
  <c r="M50" i="12"/>
  <c r="N50" i="12"/>
  <c r="O50" i="12"/>
  <c r="P50" i="12"/>
  <c r="K51" i="12"/>
  <c r="L51" i="12"/>
  <c r="M51" i="12"/>
  <c r="N51" i="12"/>
  <c r="O51" i="12"/>
  <c r="P51" i="12"/>
  <c r="K52" i="12"/>
  <c r="L52" i="12"/>
  <c r="M52" i="12"/>
  <c r="O52" i="12"/>
  <c r="P52" i="12"/>
  <c r="K53" i="12"/>
  <c r="L53" i="12"/>
  <c r="M53" i="12"/>
  <c r="N53" i="12"/>
  <c r="O53" i="12"/>
  <c r="P53" i="12"/>
  <c r="K54" i="12"/>
  <c r="L54" i="12"/>
  <c r="M54" i="12"/>
  <c r="N54" i="12"/>
  <c r="O54" i="12"/>
  <c r="P54" i="12"/>
  <c r="K56" i="12"/>
  <c r="L56" i="12"/>
  <c r="M56" i="12"/>
  <c r="N56" i="12"/>
  <c r="O56" i="12"/>
  <c r="P56" i="12"/>
  <c r="K57" i="12"/>
  <c r="L57" i="12"/>
  <c r="M57" i="12"/>
  <c r="P57" i="12"/>
  <c r="K58" i="12"/>
  <c r="L58" i="12"/>
  <c r="M58" i="12"/>
  <c r="N58" i="12"/>
  <c r="O58" i="12"/>
  <c r="P58" i="12"/>
  <c r="K59" i="12"/>
  <c r="L59" i="12"/>
  <c r="M59" i="12"/>
  <c r="N59" i="12"/>
  <c r="O59" i="12"/>
  <c r="P59" i="12"/>
  <c r="O13" i="12"/>
  <c r="K14" i="10"/>
  <c r="L14" i="10"/>
  <c r="M14" i="10"/>
  <c r="K15" i="10"/>
  <c r="M15" i="10"/>
  <c r="O15" i="10"/>
  <c r="K16" i="10"/>
  <c r="L16" i="10"/>
  <c r="M16" i="10"/>
  <c r="N16" i="10"/>
  <c r="O16" i="10"/>
  <c r="P16" i="10"/>
  <c r="K17" i="10"/>
  <c r="L17" i="10"/>
  <c r="M17" i="10"/>
  <c r="N17" i="10"/>
  <c r="O17" i="10"/>
  <c r="P17" i="10"/>
  <c r="L18" i="10"/>
  <c r="M18" i="10"/>
  <c r="N18" i="10"/>
  <c r="O18" i="10"/>
  <c r="P18" i="10"/>
  <c r="K19" i="10"/>
  <c r="L19" i="10"/>
  <c r="M19" i="10"/>
  <c r="N19" i="10"/>
  <c r="O19" i="10"/>
  <c r="P19" i="10"/>
  <c r="K20" i="10"/>
  <c r="L20" i="10"/>
  <c r="M20" i="10"/>
  <c r="N20" i="10"/>
  <c r="O20" i="10"/>
  <c r="P20" i="10"/>
  <c r="K21" i="10"/>
  <c r="L21" i="10"/>
  <c r="M21" i="10"/>
  <c r="N21" i="10"/>
  <c r="O21" i="10"/>
  <c r="P21" i="10"/>
  <c r="K22" i="10"/>
  <c r="L22" i="10"/>
  <c r="M22" i="10"/>
  <c r="N22" i="10"/>
  <c r="O22" i="10"/>
  <c r="P22" i="10"/>
  <c r="K23" i="10"/>
  <c r="L23" i="10"/>
  <c r="M23" i="10"/>
  <c r="N23" i="10"/>
  <c r="O23" i="10"/>
  <c r="P23" i="10"/>
  <c r="K24" i="10"/>
  <c r="L24" i="10"/>
  <c r="M24" i="10"/>
  <c r="O24" i="10"/>
  <c r="P24" i="10"/>
  <c r="K25" i="10"/>
  <c r="L25" i="10"/>
  <c r="M25" i="10"/>
  <c r="N25" i="10"/>
  <c r="O25" i="10"/>
  <c r="P25" i="10"/>
  <c r="K26" i="10"/>
  <c r="L26" i="10"/>
  <c r="M26" i="10"/>
  <c r="N26" i="10"/>
  <c r="O26" i="10"/>
  <c r="P26" i="10"/>
  <c r="K27" i="10"/>
  <c r="L27" i="10"/>
  <c r="M27" i="10"/>
  <c r="O27" i="10"/>
  <c r="P27" i="10"/>
  <c r="L28" i="10"/>
  <c r="M28" i="10"/>
  <c r="N28" i="10"/>
  <c r="O28" i="10"/>
  <c r="P28" i="10"/>
  <c r="K29" i="10"/>
  <c r="L29" i="10"/>
  <c r="M29" i="10"/>
  <c r="N29" i="10"/>
  <c r="O29" i="10"/>
  <c r="P29" i="10"/>
  <c r="K30" i="10"/>
  <c r="L30" i="10"/>
  <c r="M30" i="10"/>
  <c r="N30" i="10"/>
  <c r="O30" i="10"/>
  <c r="P30" i="10"/>
  <c r="K31" i="10"/>
  <c r="L31" i="10"/>
  <c r="M31" i="10"/>
  <c r="O31" i="10"/>
  <c r="P31" i="10"/>
  <c r="K32" i="10"/>
  <c r="L32" i="10"/>
  <c r="M32" i="10"/>
  <c r="N32" i="10"/>
  <c r="O32" i="10"/>
  <c r="P32" i="10"/>
  <c r="K33" i="10"/>
  <c r="L33" i="10"/>
  <c r="M33" i="10"/>
  <c r="N33" i="10"/>
  <c r="O33" i="10"/>
  <c r="P33" i="10"/>
  <c r="K34" i="10"/>
  <c r="L34" i="10"/>
  <c r="M34" i="10"/>
  <c r="N34" i="10"/>
  <c r="O34" i="10"/>
  <c r="P34" i="10"/>
  <c r="K35" i="10"/>
  <c r="L35" i="10"/>
  <c r="M35" i="10"/>
  <c r="N35" i="10"/>
  <c r="O35" i="10"/>
  <c r="P35" i="10"/>
  <c r="K36" i="10"/>
  <c r="L36" i="10"/>
  <c r="M36" i="10"/>
  <c r="N36" i="10"/>
  <c r="O36" i="10"/>
  <c r="K37" i="10"/>
  <c r="L37" i="10"/>
  <c r="M37" i="10"/>
  <c r="N37" i="10"/>
  <c r="O37" i="10"/>
  <c r="P37" i="10"/>
  <c r="K38" i="10"/>
  <c r="L38" i="10"/>
  <c r="M38" i="10"/>
  <c r="N38" i="10"/>
  <c r="O38" i="10"/>
  <c r="P38" i="10"/>
  <c r="K39" i="10"/>
  <c r="N39" i="10"/>
  <c r="O39" i="10"/>
  <c r="K40" i="10"/>
  <c r="L40" i="10"/>
  <c r="M40" i="10"/>
  <c r="N40" i="10"/>
  <c r="O40" i="10"/>
  <c r="P40" i="10"/>
  <c r="K41" i="10"/>
  <c r="L41" i="10"/>
  <c r="M41" i="10"/>
  <c r="N41" i="10"/>
  <c r="O41" i="10"/>
  <c r="P41" i="10"/>
  <c r="K42" i="10"/>
  <c r="L42" i="10"/>
  <c r="M42" i="10"/>
  <c r="N42" i="10"/>
  <c r="O42" i="10"/>
  <c r="K43" i="10"/>
  <c r="K44" i="10"/>
  <c r="L44" i="10"/>
  <c r="M44" i="10"/>
  <c r="N44" i="10"/>
  <c r="O44" i="10"/>
  <c r="P44" i="10"/>
  <c r="K45" i="10"/>
  <c r="L45" i="10"/>
  <c r="M45" i="10"/>
  <c r="N45" i="10"/>
  <c r="O45" i="10"/>
  <c r="K46" i="10"/>
  <c r="L46" i="10"/>
  <c r="M46" i="10"/>
  <c r="N46" i="10"/>
  <c r="O46" i="10"/>
  <c r="P46" i="10"/>
  <c r="K47" i="10"/>
  <c r="L47" i="10"/>
  <c r="M47" i="10"/>
  <c r="N47" i="10"/>
  <c r="O47" i="10"/>
  <c r="P47" i="10"/>
  <c r="K48" i="10"/>
  <c r="L48" i="10"/>
  <c r="M48" i="10"/>
  <c r="N48" i="10"/>
  <c r="O48" i="10"/>
  <c r="P48" i="10"/>
  <c r="N49" i="10"/>
  <c r="K50" i="10"/>
  <c r="L50" i="10"/>
  <c r="M50" i="10"/>
  <c r="N50" i="10"/>
  <c r="O50" i="10"/>
  <c r="P50" i="10"/>
  <c r="K51" i="10"/>
  <c r="L51" i="10"/>
  <c r="M51" i="10"/>
  <c r="N51" i="10"/>
  <c r="O51" i="10"/>
  <c r="P51" i="10"/>
  <c r="K52" i="10"/>
  <c r="L52" i="10"/>
  <c r="M52" i="10"/>
  <c r="N52" i="10"/>
  <c r="O52" i="10"/>
  <c r="P52" i="10"/>
  <c r="K53" i="10"/>
  <c r="L53" i="10"/>
  <c r="M53" i="10"/>
  <c r="N53" i="10"/>
  <c r="O53" i="10"/>
  <c r="P53" i="10"/>
  <c r="K54" i="10"/>
  <c r="L54" i="10"/>
  <c r="M54" i="10"/>
  <c r="N54" i="10"/>
  <c r="O54" i="10"/>
  <c r="P54" i="10"/>
  <c r="K55" i="10"/>
  <c r="L55" i="10"/>
  <c r="M55" i="10"/>
  <c r="N55" i="10"/>
  <c r="O55" i="10"/>
  <c r="P55" i="10"/>
  <c r="K56" i="10"/>
  <c r="L56" i="10"/>
  <c r="M56" i="10"/>
  <c r="N56" i="10"/>
  <c r="O56" i="10"/>
  <c r="P56" i="10"/>
  <c r="K57" i="10"/>
  <c r="K58" i="10"/>
  <c r="L58" i="10"/>
  <c r="M58" i="10"/>
  <c r="N58" i="10"/>
  <c r="O58" i="10"/>
  <c r="P58" i="10"/>
  <c r="K59" i="10"/>
  <c r="L59" i="10"/>
  <c r="M59" i="10"/>
  <c r="N59" i="10"/>
  <c r="P59" i="10"/>
  <c r="K60" i="10"/>
  <c r="L60" i="10"/>
  <c r="M60" i="10"/>
  <c r="N60" i="10"/>
  <c r="O60" i="10"/>
  <c r="P60" i="10"/>
  <c r="K61" i="10"/>
  <c r="L61" i="10"/>
  <c r="M61" i="10"/>
  <c r="O61" i="10"/>
  <c r="P61" i="10"/>
  <c r="K62" i="10"/>
  <c r="L62" i="10"/>
  <c r="M62" i="10"/>
  <c r="O62" i="10"/>
  <c r="P62" i="10"/>
  <c r="K63" i="10"/>
  <c r="L63" i="10"/>
  <c r="M63" i="10"/>
  <c r="N63" i="10"/>
  <c r="O63" i="10"/>
  <c r="P63" i="10"/>
  <c r="K65" i="10"/>
  <c r="L65" i="10"/>
  <c r="M65" i="10"/>
  <c r="N65" i="10"/>
  <c r="O65" i="10"/>
  <c r="P65" i="10"/>
  <c r="K66" i="10"/>
  <c r="L66" i="10"/>
  <c r="M66" i="10"/>
  <c r="N66" i="10"/>
  <c r="O66" i="10"/>
  <c r="P66" i="10"/>
  <c r="K67" i="10"/>
  <c r="L67" i="10"/>
  <c r="M67" i="10"/>
  <c r="N67" i="10"/>
  <c r="O67" i="10"/>
  <c r="P67" i="10"/>
  <c r="K68" i="10"/>
  <c r="L68" i="10"/>
  <c r="M68" i="10"/>
  <c r="O68" i="10"/>
  <c r="P68" i="10"/>
  <c r="K69" i="10"/>
  <c r="L69" i="10"/>
  <c r="M69" i="10"/>
  <c r="O69" i="10"/>
  <c r="K70" i="10"/>
  <c r="L70" i="10"/>
  <c r="M70" i="10"/>
  <c r="N70" i="10"/>
  <c r="O70" i="10"/>
  <c r="P70" i="10"/>
  <c r="L71" i="10"/>
  <c r="M71" i="10"/>
  <c r="O71" i="10"/>
  <c r="P71" i="10"/>
  <c r="O13" i="10"/>
  <c r="K14" i="9"/>
  <c r="L14" i="9"/>
  <c r="M14" i="9"/>
  <c r="N14" i="9"/>
  <c r="O14" i="9"/>
  <c r="P14" i="9"/>
  <c r="K15" i="9"/>
  <c r="L15" i="9"/>
  <c r="M15" i="9"/>
  <c r="N15" i="9"/>
  <c r="O15" i="9"/>
  <c r="P15" i="9"/>
  <c r="K16" i="9"/>
  <c r="L16" i="9"/>
  <c r="M16" i="9"/>
  <c r="N16" i="9"/>
  <c r="O16" i="9"/>
  <c r="P16" i="9"/>
  <c r="K17" i="9"/>
  <c r="L17" i="9"/>
  <c r="M17" i="9"/>
  <c r="N17" i="9"/>
  <c r="O17" i="9"/>
  <c r="P17" i="9"/>
  <c r="K18" i="9"/>
  <c r="L18" i="9"/>
  <c r="M18" i="9"/>
  <c r="N18" i="9"/>
  <c r="O18" i="9"/>
  <c r="P18" i="9"/>
  <c r="K19" i="9"/>
  <c r="L19" i="9"/>
  <c r="M19" i="9"/>
  <c r="N19" i="9"/>
  <c r="O19" i="9"/>
  <c r="P19" i="9"/>
  <c r="K20" i="9"/>
  <c r="L20" i="9"/>
  <c r="M20" i="9"/>
  <c r="N20" i="9"/>
  <c r="O20" i="9"/>
  <c r="P20" i="9"/>
  <c r="K21" i="9"/>
  <c r="L21" i="9"/>
  <c r="P21" i="9"/>
  <c r="L22" i="9"/>
  <c r="M22" i="9"/>
  <c r="N22" i="9"/>
  <c r="O22" i="9"/>
  <c r="P22" i="9"/>
  <c r="K23" i="9"/>
  <c r="L23" i="9"/>
  <c r="M23" i="9"/>
  <c r="N23" i="9"/>
  <c r="O23" i="9"/>
  <c r="P23" i="9"/>
  <c r="K24" i="9"/>
  <c r="L24" i="9"/>
  <c r="M24" i="9"/>
  <c r="O24" i="9"/>
  <c r="P24" i="9"/>
  <c r="K25" i="9"/>
  <c r="L25" i="9"/>
  <c r="M25" i="9"/>
  <c r="N25" i="9"/>
  <c r="O25" i="9"/>
  <c r="P25" i="9"/>
  <c r="K26" i="9"/>
  <c r="L26" i="9"/>
  <c r="M26" i="9"/>
  <c r="N26" i="9"/>
  <c r="O26" i="9"/>
  <c r="P26" i="9"/>
  <c r="K27" i="9"/>
  <c r="L27" i="9"/>
  <c r="M27" i="9"/>
  <c r="N27" i="9"/>
  <c r="O27" i="9"/>
  <c r="P27" i="9"/>
  <c r="K28" i="9"/>
  <c r="L28" i="9"/>
  <c r="M28" i="9"/>
  <c r="N28" i="9"/>
  <c r="O28" i="9"/>
  <c r="P28" i="9"/>
  <c r="K29" i="9"/>
  <c r="L29" i="9"/>
  <c r="M29" i="9"/>
  <c r="N29" i="9"/>
  <c r="O29" i="9"/>
  <c r="P29" i="9"/>
  <c r="K30" i="9"/>
  <c r="L30" i="9"/>
  <c r="M30" i="9"/>
  <c r="N30" i="9"/>
  <c r="O30" i="9"/>
  <c r="P30" i="9"/>
  <c r="K31" i="9"/>
  <c r="L31" i="9"/>
  <c r="M31" i="9"/>
  <c r="N31" i="9"/>
  <c r="O31" i="9"/>
  <c r="K32" i="9"/>
  <c r="M32" i="9"/>
  <c r="P32" i="9"/>
  <c r="K33" i="9"/>
  <c r="L33" i="9"/>
  <c r="M33" i="9"/>
  <c r="N33" i="9"/>
  <c r="O33" i="9"/>
  <c r="P33" i="9"/>
  <c r="K34" i="9"/>
  <c r="L34" i="9"/>
  <c r="M34" i="9"/>
  <c r="N34" i="9"/>
  <c r="O34" i="9"/>
  <c r="P34" i="9"/>
  <c r="K35" i="9"/>
  <c r="L35" i="9"/>
  <c r="M35" i="9"/>
  <c r="N35" i="9"/>
  <c r="O35" i="9"/>
  <c r="P35" i="9"/>
  <c r="K36" i="9"/>
  <c r="L36" i="9"/>
  <c r="M36" i="9"/>
  <c r="N36" i="9"/>
  <c r="O36" i="9"/>
  <c r="P36" i="9"/>
  <c r="K37" i="9"/>
  <c r="L37" i="9"/>
  <c r="M37" i="9"/>
  <c r="N37" i="9"/>
  <c r="O37" i="9"/>
  <c r="P37" i="9"/>
  <c r="K38" i="9"/>
  <c r="L38" i="9"/>
  <c r="M38" i="9"/>
  <c r="N38" i="9"/>
  <c r="O38" i="9"/>
  <c r="P38" i="9"/>
  <c r="K39" i="9"/>
  <c r="L39" i="9"/>
  <c r="M39" i="9"/>
  <c r="N39" i="9"/>
  <c r="O39" i="9"/>
  <c r="P39" i="9"/>
  <c r="K40" i="9"/>
  <c r="L40" i="9"/>
  <c r="M40" i="9"/>
  <c r="N40" i="9"/>
  <c r="P40" i="9"/>
  <c r="K41" i="9"/>
  <c r="L41" i="9"/>
  <c r="M41" i="9"/>
  <c r="N41" i="9"/>
  <c r="P41" i="9"/>
  <c r="K42" i="9"/>
  <c r="L42" i="9"/>
  <c r="M42" i="9"/>
  <c r="N42" i="9"/>
  <c r="O42" i="9"/>
  <c r="P42" i="9"/>
  <c r="K43" i="9"/>
  <c r="L43" i="9"/>
  <c r="M43" i="9"/>
  <c r="O43" i="9"/>
  <c r="P43" i="9"/>
  <c r="K44" i="9"/>
  <c r="L44" i="9"/>
  <c r="M44" i="9"/>
  <c r="N44" i="9"/>
  <c r="O44" i="9"/>
  <c r="P44" i="9"/>
  <c r="K45" i="9"/>
  <c r="L45" i="9"/>
  <c r="M45" i="9"/>
  <c r="N45" i="9"/>
  <c r="O45" i="9"/>
  <c r="P45" i="9"/>
  <c r="K46" i="9"/>
  <c r="L46" i="9"/>
  <c r="M46" i="9"/>
  <c r="N46" i="9"/>
  <c r="O46" i="9"/>
  <c r="P46" i="9"/>
  <c r="K47" i="9"/>
  <c r="L47" i="9"/>
  <c r="M47" i="9"/>
  <c r="O47" i="9"/>
  <c r="P47" i="9"/>
  <c r="K48" i="9"/>
  <c r="L48" i="9"/>
  <c r="M48" i="9"/>
  <c r="O48" i="9"/>
  <c r="K49" i="9"/>
  <c r="L49" i="9"/>
  <c r="M49" i="9"/>
  <c r="N49" i="9"/>
  <c r="O49" i="9"/>
  <c r="P49" i="9"/>
  <c r="L50" i="9"/>
  <c r="M50" i="9"/>
  <c r="O50" i="9"/>
  <c r="P50" i="9"/>
  <c r="L13" i="9"/>
  <c r="M13" i="9"/>
  <c r="K14" i="8"/>
  <c r="L14" i="8"/>
  <c r="M14" i="8"/>
  <c r="K15" i="8"/>
  <c r="L15" i="8"/>
  <c r="M15" i="8"/>
  <c r="N15" i="8"/>
  <c r="O15" i="8"/>
  <c r="P15" i="8"/>
  <c r="K16" i="8"/>
  <c r="L16" i="8"/>
  <c r="M16" i="8"/>
  <c r="N16" i="8"/>
  <c r="O16" i="8"/>
  <c r="P16" i="8"/>
  <c r="K17" i="8"/>
  <c r="L17" i="8"/>
  <c r="M17" i="8"/>
  <c r="N17" i="8"/>
  <c r="O17" i="8"/>
  <c r="P17" i="8"/>
  <c r="K18" i="8"/>
  <c r="L18" i="8"/>
  <c r="M18" i="8"/>
  <c r="N18" i="8"/>
  <c r="O18" i="8"/>
  <c r="P18" i="8"/>
  <c r="K19" i="8"/>
  <c r="L19" i="8"/>
  <c r="M19" i="8"/>
  <c r="N19" i="8"/>
  <c r="O19" i="8"/>
  <c r="P19" i="8"/>
  <c r="K20" i="8"/>
  <c r="L20" i="8"/>
  <c r="M20" i="8"/>
  <c r="N20" i="8"/>
  <c r="O20" i="8"/>
  <c r="P20" i="8"/>
  <c r="K21" i="8"/>
  <c r="L21" i="8"/>
  <c r="P21" i="8"/>
  <c r="L22" i="8"/>
  <c r="M22" i="8"/>
  <c r="N22" i="8"/>
  <c r="O22" i="8"/>
  <c r="P22" i="8"/>
  <c r="K23" i="8"/>
  <c r="L23" i="8"/>
  <c r="M23" i="8"/>
  <c r="N23" i="8"/>
  <c r="O23" i="8"/>
  <c r="P23" i="8"/>
  <c r="K24" i="8"/>
  <c r="L24" i="8"/>
  <c r="M24" i="8"/>
  <c r="O24" i="8"/>
  <c r="P24" i="8"/>
  <c r="K25" i="8"/>
  <c r="L25" i="8"/>
  <c r="M25" i="8"/>
  <c r="N25" i="8"/>
  <c r="O25" i="8"/>
  <c r="P25" i="8"/>
  <c r="K26" i="8"/>
  <c r="L26" i="8"/>
  <c r="K27" i="8"/>
  <c r="L27" i="8"/>
  <c r="M27" i="8"/>
  <c r="N27" i="8"/>
  <c r="O27" i="8"/>
  <c r="P27" i="8"/>
  <c r="K28" i="8"/>
  <c r="L28" i="8"/>
  <c r="M28" i="8"/>
  <c r="N28" i="8"/>
  <c r="O28" i="8"/>
  <c r="P28" i="8"/>
  <c r="K29" i="8"/>
  <c r="L29" i="8"/>
  <c r="M29" i="8"/>
  <c r="N29" i="8"/>
  <c r="O29" i="8"/>
  <c r="P29" i="8"/>
  <c r="K30" i="8"/>
  <c r="L30" i="8"/>
  <c r="M30" i="8"/>
  <c r="N30" i="8"/>
  <c r="O30" i="8"/>
  <c r="P30" i="8"/>
  <c r="O31" i="8"/>
  <c r="K32" i="8"/>
  <c r="M32" i="8"/>
  <c r="P32" i="8"/>
  <c r="K33" i="8"/>
  <c r="L33" i="8"/>
  <c r="M33" i="8"/>
  <c r="N33" i="8"/>
  <c r="O33" i="8"/>
  <c r="P33" i="8"/>
  <c r="K34" i="8"/>
  <c r="L34" i="8"/>
  <c r="M34" i="8"/>
  <c r="N34" i="8"/>
  <c r="O34" i="8"/>
  <c r="P34" i="8"/>
  <c r="K35" i="8"/>
  <c r="L35" i="8"/>
  <c r="M35" i="8"/>
  <c r="N35" i="8"/>
  <c r="O35" i="8"/>
  <c r="P35" i="8"/>
  <c r="K36" i="8"/>
  <c r="L36" i="8"/>
  <c r="M36" i="8"/>
  <c r="N36" i="8"/>
  <c r="O36" i="8"/>
  <c r="P36" i="8"/>
  <c r="K37" i="8"/>
  <c r="L37" i="8"/>
  <c r="M37" i="8"/>
  <c r="N37" i="8"/>
  <c r="O37" i="8"/>
  <c r="P37" i="8"/>
  <c r="K38" i="8"/>
  <c r="L38" i="8"/>
  <c r="M38" i="8"/>
  <c r="N38" i="8"/>
  <c r="O38" i="8"/>
  <c r="P38" i="8"/>
  <c r="K39" i="8"/>
  <c r="L39" i="8"/>
  <c r="M39" i="8"/>
  <c r="N39" i="8"/>
  <c r="O39" i="8"/>
  <c r="P39" i="8"/>
  <c r="K40" i="8"/>
  <c r="L40" i="8"/>
  <c r="M40" i="8"/>
  <c r="N40" i="8"/>
  <c r="O40" i="8"/>
  <c r="P40" i="8"/>
  <c r="K41" i="8"/>
  <c r="L41" i="8"/>
  <c r="M41" i="8"/>
  <c r="N41" i="8"/>
  <c r="O41" i="8"/>
  <c r="P41" i="8"/>
  <c r="K42" i="8"/>
  <c r="L42" i="8"/>
  <c r="M42" i="8"/>
  <c r="N42" i="8"/>
  <c r="P42" i="8"/>
  <c r="K43" i="8"/>
  <c r="L43" i="8"/>
  <c r="M43" i="8"/>
  <c r="N43" i="8"/>
  <c r="P43" i="8"/>
  <c r="K44" i="8"/>
  <c r="L44" i="8"/>
  <c r="M44" i="8"/>
  <c r="N44" i="8"/>
  <c r="O44" i="8"/>
  <c r="P44" i="8"/>
  <c r="K45" i="8"/>
  <c r="L45" i="8"/>
  <c r="M45" i="8"/>
  <c r="O45" i="8"/>
  <c r="P45" i="8"/>
  <c r="K46" i="8"/>
  <c r="L46" i="8"/>
  <c r="M46" i="8"/>
  <c r="N46" i="8"/>
  <c r="O46" i="8"/>
  <c r="P46" i="8"/>
  <c r="K47" i="8"/>
  <c r="L47" i="8"/>
  <c r="M47" i="8"/>
  <c r="N47" i="8"/>
  <c r="O47" i="8"/>
  <c r="P47" i="8"/>
  <c r="K48" i="8"/>
  <c r="L48" i="8"/>
  <c r="M48" i="8"/>
  <c r="N48" i="8"/>
  <c r="O48" i="8"/>
  <c r="P48" i="8"/>
  <c r="K49" i="8"/>
  <c r="L49" i="8"/>
  <c r="M49" i="8"/>
  <c r="O49" i="8"/>
  <c r="P49" i="8"/>
  <c r="K50" i="8"/>
  <c r="L50" i="8"/>
  <c r="M50" i="8"/>
  <c r="O50" i="8"/>
  <c r="K51" i="8"/>
  <c r="L51" i="8"/>
  <c r="M51" i="8"/>
  <c r="N51" i="8"/>
  <c r="O51" i="8"/>
  <c r="P51" i="8"/>
  <c r="L52" i="8"/>
  <c r="M52" i="8"/>
  <c r="O52" i="8"/>
  <c r="P52" i="8"/>
  <c r="M13" i="8"/>
  <c r="N13" i="8"/>
  <c r="O13" i="8"/>
  <c r="P13" i="8"/>
  <c r="K13" i="9"/>
  <c r="K13" i="8"/>
  <c r="K14" i="7"/>
  <c r="L14" i="7"/>
  <c r="M14" i="7"/>
  <c r="N14" i="7"/>
  <c r="O14" i="7"/>
  <c r="P14" i="7"/>
  <c r="K15" i="7"/>
  <c r="L15" i="7"/>
  <c r="M15" i="7"/>
  <c r="N15" i="7"/>
  <c r="O15" i="7"/>
  <c r="P15" i="7"/>
  <c r="K16" i="7"/>
  <c r="L16" i="7"/>
  <c r="M16" i="7"/>
  <c r="N16" i="7"/>
  <c r="O16" i="7"/>
  <c r="P16" i="7"/>
  <c r="K17" i="7"/>
  <c r="L17" i="7"/>
  <c r="M17" i="7"/>
  <c r="N17" i="7"/>
  <c r="O17" i="7"/>
  <c r="P17" i="7"/>
  <c r="L18" i="7"/>
  <c r="M18" i="7"/>
  <c r="N18" i="7"/>
  <c r="O18" i="7"/>
  <c r="P18" i="7"/>
  <c r="K19" i="7"/>
  <c r="L19" i="7"/>
  <c r="M19" i="7"/>
  <c r="N19" i="7"/>
  <c r="O19" i="7"/>
  <c r="P19" i="7"/>
  <c r="K20" i="7"/>
  <c r="L20" i="7"/>
  <c r="M20" i="7"/>
  <c r="N20" i="7"/>
  <c r="O20" i="7"/>
  <c r="P20" i="7"/>
  <c r="K21" i="7"/>
  <c r="L21" i="7"/>
  <c r="M21" i="7"/>
  <c r="N21" i="7"/>
  <c r="O21" i="7"/>
  <c r="P21" i="7"/>
  <c r="K22" i="7"/>
  <c r="L22" i="7"/>
  <c r="M22" i="7"/>
  <c r="N22" i="7"/>
  <c r="O22" i="7"/>
  <c r="P22" i="7"/>
  <c r="K23" i="7"/>
  <c r="L23" i="7"/>
  <c r="M23" i="7"/>
  <c r="N23" i="7"/>
  <c r="O23" i="7"/>
  <c r="P23" i="7"/>
  <c r="K24" i="7"/>
  <c r="L24" i="7"/>
  <c r="M24" i="7"/>
  <c r="O24" i="7"/>
  <c r="P24" i="7"/>
  <c r="L25" i="7"/>
  <c r="M25" i="7"/>
  <c r="N25" i="7"/>
  <c r="O25" i="7"/>
  <c r="P25" i="7"/>
  <c r="K26" i="7"/>
  <c r="L26" i="7"/>
  <c r="M26" i="7"/>
  <c r="N26" i="7"/>
  <c r="O26" i="7"/>
  <c r="P26" i="7"/>
  <c r="K27" i="7"/>
  <c r="L27" i="7"/>
  <c r="M27" i="7"/>
  <c r="N27" i="7"/>
  <c r="O27" i="7"/>
  <c r="P27" i="7"/>
  <c r="K28" i="7"/>
  <c r="M28" i="7"/>
  <c r="O28" i="7"/>
  <c r="K29" i="7"/>
  <c r="L29" i="7"/>
  <c r="M29" i="7"/>
  <c r="N29" i="7"/>
  <c r="O29" i="7"/>
  <c r="P29" i="7"/>
  <c r="K30" i="7"/>
  <c r="L30" i="7"/>
  <c r="M30" i="7"/>
  <c r="N30" i="7"/>
  <c r="O30" i="7"/>
  <c r="P30" i="7"/>
  <c r="K31" i="7"/>
  <c r="L31" i="7"/>
  <c r="M31" i="7"/>
  <c r="N31" i="7"/>
  <c r="O31" i="7"/>
  <c r="P31" i="7"/>
  <c r="K32" i="7"/>
  <c r="L32" i="7"/>
  <c r="M32" i="7"/>
  <c r="O32" i="7"/>
  <c r="P32" i="7"/>
  <c r="K33" i="7"/>
  <c r="L33" i="7"/>
  <c r="M33" i="7"/>
  <c r="O33" i="7"/>
  <c r="K34" i="7"/>
  <c r="L34" i="7"/>
  <c r="M34" i="7"/>
  <c r="N34" i="7"/>
  <c r="O34" i="7"/>
  <c r="P34" i="7"/>
  <c r="K35" i="7"/>
  <c r="L35" i="7"/>
  <c r="M35" i="7"/>
  <c r="N35" i="7"/>
  <c r="O35" i="7"/>
  <c r="P35" i="7"/>
  <c r="K36" i="7"/>
  <c r="L36" i="7"/>
  <c r="M36" i="7"/>
  <c r="N36" i="7"/>
  <c r="O36" i="7"/>
  <c r="P36" i="7"/>
  <c r="K37" i="7"/>
  <c r="L37" i="7"/>
  <c r="M37" i="7"/>
  <c r="N37" i="7"/>
  <c r="O37" i="7"/>
  <c r="P37" i="7"/>
  <c r="K38" i="7"/>
  <c r="L38" i="7"/>
  <c r="M38" i="7"/>
  <c r="N38" i="7"/>
  <c r="O38" i="7"/>
  <c r="K39" i="7"/>
  <c r="O39" i="7"/>
  <c r="K40" i="7"/>
  <c r="L40" i="7"/>
  <c r="M40" i="7"/>
  <c r="N40" i="7"/>
  <c r="O40" i="7"/>
  <c r="P40" i="7"/>
  <c r="K41" i="7"/>
  <c r="L41" i="7"/>
  <c r="M41" i="7"/>
  <c r="N41" i="7"/>
  <c r="O41" i="7"/>
  <c r="K42" i="7"/>
  <c r="L42" i="7"/>
  <c r="M42" i="7"/>
  <c r="N42" i="7"/>
  <c r="O42" i="7"/>
  <c r="P42" i="7"/>
  <c r="K43" i="7"/>
  <c r="L43" i="7"/>
  <c r="M43" i="7"/>
  <c r="N43" i="7"/>
  <c r="O43" i="7"/>
  <c r="P43" i="7"/>
  <c r="K44" i="7"/>
  <c r="L44" i="7"/>
  <c r="M44" i="7"/>
  <c r="N44" i="7"/>
  <c r="O44" i="7"/>
  <c r="P44" i="7"/>
  <c r="K45" i="7"/>
  <c r="L45" i="7"/>
  <c r="M45" i="7"/>
  <c r="N45" i="7"/>
  <c r="O45" i="7"/>
  <c r="P45" i="7"/>
  <c r="K46" i="7"/>
  <c r="L46" i="7"/>
  <c r="M46" i="7"/>
  <c r="N46" i="7"/>
  <c r="O46" i="7"/>
  <c r="P46" i="7"/>
  <c r="K47" i="7"/>
  <c r="L47" i="7"/>
  <c r="M47" i="7"/>
  <c r="N47" i="7"/>
  <c r="O47" i="7"/>
  <c r="P47" i="7"/>
  <c r="K48" i="7"/>
  <c r="N48" i="7"/>
  <c r="O48" i="7"/>
  <c r="K49" i="7"/>
  <c r="L49" i="7"/>
  <c r="M49" i="7"/>
  <c r="N49" i="7"/>
  <c r="O49" i="7"/>
  <c r="P49" i="7"/>
  <c r="K50" i="7"/>
  <c r="L50" i="7"/>
  <c r="M50" i="7"/>
  <c r="N50" i="7"/>
  <c r="O50" i="7"/>
  <c r="P50" i="7"/>
  <c r="K51" i="7"/>
  <c r="L51" i="7"/>
  <c r="M51" i="7"/>
  <c r="N51" i="7"/>
  <c r="O51" i="7"/>
  <c r="P51" i="7"/>
  <c r="K52" i="7"/>
  <c r="L52" i="7"/>
  <c r="M52" i="7"/>
  <c r="N52" i="7"/>
  <c r="O52" i="7"/>
  <c r="P52" i="7"/>
  <c r="K53" i="7"/>
  <c r="L53" i="7"/>
  <c r="M53" i="7"/>
  <c r="N53" i="7"/>
  <c r="O53" i="7"/>
  <c r="P53" i="7"/>
  <c r="K54" i="7"/>
  <c r="L54" i="7"/>
  <c r="M54" i="7"/>
  <c r="N54" i="7"/>
  <c r="O54" i="7"/>
  <c r="P54" i="7"/>
  <c r="K55" i="7"/>
  <c r="L55" i="7"/>
  <c r="M55" i="7"/>
  <c r="N55" i="7"/>
  <c r="O55" i="7"/>
  <c r="P55" i="7"/>
  <c r="K56" i="7"/>
  <c r="L56" i="7"/>
  <c r="M56" i="7"/>
  <c r="N56" i="7"/>
  <c r="O56" i="7"/>
  <c r="P56" i="7"/>
  <c r="K57" i="7"/>
  <c r="L57" i="7"/>
  <c r="M57" i="7"/>
  <c r="N57" i="7"/>
  <c r="O57" i="7"/>
  <c r="P57" i="7"/>
  <c r="K58" i="7"/>
  <c r="L58" i="7"/>
  <c r="M58" i="7"/>
  <c r="N58" i="7"/>
  <c r="O58" i="7"/>
  <c r="P58" i="7"/>
  <c r="K59" i="7"/>
  <c r="L59" i="7"/>
  <c r="M59" i="7"/>
  <c r="N59" i="7"/>
  <c r="O59" i="7"/>
  <c r="P59" i="7"/>
  <c r="K60" i="7"/>
  <c r="L60" i="7"/>
  <c r="M60" i="7"/>
  <c r="N60" i="7"/>
  <c r="O60" i="7"/>
  <c r="P60" i="7"/>
  <c r="K61" i="7"/>
  <c r="L61" i="7"/>
  <c r="M61" i="7"/>
  <c r="O61" i="7"/>
  <c r="P61" i="7"/>
  <c r="K62" i="7"/>
  <c r="L62" i="7"/>
  <c r="M62" i="7"/>
  <c r="N62" i="7"/>
  <c r="O62" i="7"/>
  <c r="P62" i="7"/>
  <c r="K63" i="7"/>
  <c r="L63" i="7"/>
  <c r="M63" i="7"/>
  <c r="N63" i="7"/>
  <c r="O63" i="7"/>
  <c r="P63" i="7"/>
  <c r="K65" i="7"/>
  <c r="L65" i="7"/>
  <c r="M65" i="7"/>
  <c r="N65" i="7"/>
  <c r="O65" i="7"/>
  <c r="P65" i="7"/>
  <c r="K66" i="7"/>
  <c r="L66" i="7"/>
  <c r="M66" i="7"/>
  <c r="P66" i="7"/>
  <c r="K67" i="7"/>
  <c r="L67" i="7"/>
  <c r="M67" i="7"/>
  <c r="N67" i="7"/>
  <c r="O67" i="7"/>
  <c r="P67" i="7"/>
  <c r="K68" i="7"/>
  <c r="L68" i="7"/>
  <c r="M68" i="7"/>
  <c r="N68" i="7"/>
  <c r="O68" i="7"/>
  <c r="K69" i="7"/>
  <c r="L69" i="7"/>
  <c r="M69" i="7"/>
  <c r="N69" i="7"/>
  <c r="O69" i="7"/>
  <c r="P69" i="7"/>
  <c r="M13" i="7"/>
  <c r="P13" i="7"/>
  <c r="K13" i="7"/>
  <c r="L14" i="6"/>
  <c r="M14" i="6"/>
  <c r="N14" i="6"/>
  <c r="O14" i="6"/>
  <c r="P14" i="6"/>
  <c r="K15" i="6"/>
  <c r="L15" i="6"/>
  <c r="M15" i="6"/>
  <c r="N15" i="6"/>
  <c r="O15" i="6"/>
  <c r="P15" i="6"/>
  <c r="K16" i="6"/>
  <c r="L16" i="6"/>
  <c r="M16" i="6"/>
  <c r="N16" i="6"/>
  <c r="O16" i="6"/>
  <c r="P16" i="6"/>
  <c r="L17" i="6"/>
  <c r="M17" i="6"/>
  <c r="N17" i="6"/>
  <c r="O17" i="6"/>
  <c r="P17" i="6"/>
  <c r="K18" i="6"/>
  <c r="L18" i="6"/>
  <c r="M18" i="6"/>
  <c r="N18" i="6"/>
  <c r="O18" i="6"/>
  <c r="P18" i="6"/>
  <c r="K19" i="6"/>
  <c r="L19" i="6"/>
  <c r="M19" i="6"/>
  <c r="N19" i="6"/>
  <c r="O19" i="6"/>
  <c r="P19" i="6"/>
  <c r="K20" i="6"/>
  <c r="L20" i="6"/>
  <c r="M20" i="6"/>
  <c r="N20" i="6"/>
  <c r="O20" i="6"/>
  <c r="P20" i="6"/>
  <c r="K21" i="6"/>
  <c r="L21" i="6"/>
  <c r="M21" i="6"/>
  <c r="O21" i="6"/>
  <c r="P21" i="6"/>
  <c r="K22" i="6"/>
  <c r="L22" i="6"/>
  <c r="M22" i="6"/>
  <c r="N22" i="6"/>
  <c r="O22" i="6"/>
  <c r="P22" i="6"/>
  <c r="K23" i="6"/>
  <c r="L23" i="6"/>
  <c r="M23" i="6"/>
  <c r="N23" i="6"/>
  <c r="O23" i="6"/>
  <c r="P23" i="6"/>
  <c r="K24" i="6"/>
  <c r="L24" i="6"/>
  <c r="M24" i="6"/>
  <c r="O24" i="6"/>
  <c r="P24" i="6"/>
  <c r="L25" i="6"/>
  <c r="M25" i="6"/>
  <c r="N25" i="6"/>
  <c r="O25" i="6"/>
  <c r="P25" i="6"/>
  <c r="K26" i="6"/>
  <c r="L26" i="6"/>
  <c r="M26" i="6"/>
  <c r="N26" i="6"/>
  <c r="O26" i="6"/>
  <c r="P26" i="6"/>
  <c r="K27" i="6"/>
  <c r="L27" i="6"/>
  <c r="M27" i="6"/>
  <c r="N27" i="6"/>
  <c r="O27" i="6"/>
  <c r="P27" i="6"/>
  <c r="K28" i="6"/>
  <c r="L28" i="6"/>
  <c r="M28" i="6"/>
  <c r="N28" i="6"/>
  <c r="O28" i="6"/>
  <c r="P28" i="6"/>
  <c r="K29" i="6"/>
  <c r="L29" i="6"/>
  <c r="M29" i="6"/>
  <c r="N29" i="6"/>
  <c r="O29" i="6"/>
  <c r="P29" i="6"/>
  <c r="P30" i="6"/>
  <c r="K31" i="6"/>
  <c r="L31" i="6"/>
  <c r="M31" i="6"/>
  <c r="N31" i="6"/>
  <c r="O31" i="6"/>
  <c r="P31" i="6"/>
  <c r="K32" i="6"/>
  <c r="L32" i="6"/>
  <c r="M32" i="6"/>
  <c r="N32" i="6"/>
  <c r="O32" i="6"/>
  <c r="P32" i="6"/>
  <c r="K33" i="6"/>
  <c r="L33" i="6"/>
  <c r="M33" i="6"/>
  <c r="N33" i="6"/>
  <c r="O33" i="6"/>
  <c r="P33" i="6"/>
  <c r="K34" i="6"/>
  <c r="L34" i="6"/>
  <c r="M34" i="6"/>
  <c r="N34" i="6"/>
  <c r="O34" i="6"/>
  <c r="P34" i="6"/>
  <c r="K35" i="6"/>
  <c r="L35" i="6"/>
  <c r="M35" i="6"/>
  <c r="N35" i="6"/>
  <c r="O35" i="6"/>
  <c r="K36" i="6"/>
  <c r="O36" i="6"/>
  <c r="K37" i="6"/>
  <c r="L37" i="6"/>
  <c r="M37" i="6"/>
  <c r="N37" i="6"/>
  <c r="O37" i="6"/>
  <c r="P37" i="6"/>
  <c r="K38" i="6"/>
  <c r="L38" i="6"/>
  <c r="M38" i="6"/>
  <c r="N38" i="6"/>
  <c r="O38" i="6"/>
  <c r="K39" i="6"/>
  <c r="L39" i="6"/>
  <c r="M39" i="6"/>
  <c r="N39" i="6"/>
  <c r="O39" i="6"/>
  <c r="P39" i="6"/>
  <c r="K40" i="6"/>
  <c r="M40" i="6"/>
  <c r="N40" i="6"/>
  <c r="O40" i="6"/>
  <c r="P40" i="6"/>
  <c r="K41" i="6"/>
  <c r="L41" i="6"/>
  <c r="M41" i="6"/>
  <c r="N41" i="6"/>
  <c r="O41" i="6"/>
  <c r="P41" i="6"/>
  <c r="K42" i="6"/>
  <c r="L42" i="6"/>
  <c r="M42" i="6"/>
  <c r="N42" i="6"/>
  <c r="O42" i="6"/>
  <c r="P42" i="6"/>
  <c r="K43" i="6"/>
  <c r="L43" i="6"/>
  <c r="M43" i="6"/>
  <c r="N43" i="6"/>
  <c r="O43" i="6"/>
  <c r="P43" i="6"/>
  <c r="K44" i="6"/>
  <c r="L44" i="6"/>
  <c r="M44" i="6"/>
  <c r="N44" i="6"/>
  <c r="O44" i="6"/>
  <c r="P44" i="6"/>
  <c r="K45" i="6"/>
  <c r="M45" i="6"/>
  <c r="N45" i="6"/>
  <c r="O45" i="6"/>
  <c r="K46" i="6"/>
  <c r="L46" i="6"/>
  <c r="M46" i="6"/>
  <c r="N46" i="6"/>
  <c r="O46" i="6"/>
  <c r="P46" i="6"/>
  <c r="K47" i="6"/>
  <c r="L47" i="6"/>
  <c r="M47" i="6"/>
  <c r="N47" i="6"/>
  <c r="O47" i="6"/>
  <c r="P47" i="6"/>
  <c r="K48" i="6"/>
  <c r="L48" i="6"/>
  <c r="M48" i="6"/>
  <c r="N48" i="6"/>
  <c r="O48" i="6"/>
  <c r="P48" i="6"/>
  <c r="K49" i="6"/>
  <c r="L49" i="6"/>
  <c r="M49" i="6"/>
  <c r="N49" i="6"/>
  <c r="O49" i="6"/>
  <c r="P49" i="6"/>
  <c r="K50" i="6"/>
  <c r="L50" i="6"/>
  <c r="M50" i="6"/>
  <c r="N50" i="6"/>
  <c r="O50" i="6"/>
  <c r="P50" i="6"/>
  <c r="K51" i="6"/>
  <c r="L51" i="6"/>
  <c r="M51" i="6"/>
  <c r="N51" i="6"/>
  <c r="O51" i="6"/>
  <c r="P51" i="6"/>
  <c r="K52" i="6"/>
  <c r="K53" i="6"/>
  <c r="L53" i="6"/>
  <c r="M53" i="6"/>
  <c r="N53" i="6"/>
  <c r="O53" i="6"/>
  <c r="P53" i="6"/>
  <c r="K54" i="6"/>
  <c r="L54" i="6"/>
  <c r="M54" i="6"/>
  <c r="N54" i="6"/>
  <c r="O54" i="6"/>
  <c r="P54" i="6"/>
  <c r="K55" i="6"/>
  <c r="L55" i="6"/>
  <c r="M55" i="6"/>
  <c r="N55" i="6"/>
  <c r="O55" i="6"/>
  <c r="P55" i="6"/>
  <c r="K56" i="6"/>
  <c r="L56" i="6"/>
  <c r="M56" i="6"/>
  <c r="N56" i="6"/>
  <c r="O56" i="6"/>
  <c r="P56" i="6"/>
  <c r="K57" i="6"/>
  <c r="L57" i="6"/>
  <c r="M57" i="6"/>
  <c r="O57" i="6"/>
  <c r="P57" i="6"/>
  <c r="K58" i="6"/>
  <c r="L58" i="6"/>
  <c r="M58" i="6"/>
  <c r="N58" i="6"/>
  <c r="O58" i="6"/>
  <c r="P58" i="6"/>
  <c r="K59" i="6"/>
  <c r="L59" i="6"/>
  <c r="M59" i="6"/>
  <c r="N59" i="6"/>
  <c r="O59" i="6"/>
  <c r="P59" i="6"/>
  <c r="K61" i="6"/>
  <c r="L61" i="6"/>
  <c r="M61" i="6"/>
  <c r="N61" i="6"/>
  <c r="O61" i="6"/>
  <c r="P61" i="6"/>
  <c r="K62" i="6"/>
  <c r="L62" i="6"/>
  <c r="M62" i="6"/>
  <c r="P62" i="6"/>
  <c r="K63" i="6"/>
  <c r="L63" i="6"/>
  <c r="M63" i="6"/>
  <c r="N63" i="6"/>
  <c r="O63" i="6"/>
  <c r="P63" i="6"/>
  <c r="K64" i="6"/>
  <c r="L64" i="6"/>
  <c r="M64" i="6"/>
  <c r="N64" i="6"/>
  <c r="O64" i="6"/>
  <c r="P64" i="6"/>
  <c r="M13" i="6"/>
  <c r="P13" i="6"/>
  <c r="K13" i="6"/>
  <c r="K14" i="5"/>
  <c r="L14" i="5"/>
  <c r="M14" i="5"/>
  <c r="O14" i="5"/>
  <c r="P14" i="5"/>
  <c r="K15" i="5"/>
  <c r="L15" i="5"/>
  <c r="K16" i="5"/>
  <c r="M16" i="5"/>
  <c r="O16" i="5"/>
  <c r="K17" i="5"/>
  <c r="N17" i="5"/>
  <c r="K18" i="5"/>
  <c r="L18" i="5"/>
  <c r="M18" i="5"/>
  <c r="N18" i="5"/>
  <c r="O18" i="5"/>
  <c r="P18" i="5"/>
  <c r="K19" i="5"/>
  <c r="L19" i="5"/>
  <c r="M19" i="5"/>
  <c r="N19" i="5"/>
  <c r="O19" i="5"/>
  <c r="P19" i="5"/>
  <c r="L20" i="5"/>
  <c r="M20" i="5"/>
  <c r="N20" i="5"/>
  <c r="O20" i="5"/>
  <c r="P20" i="5"/>
  <c r="K21" i="5"/>
  <c r="L21" i="5"/>
  <c r="M21" i="5"/>
  <c r="N21" i="5"/>
  <c r="O21" i="5"/>
  <c r="P21" i="5"/>
  <c r="K22" i="5"/>
  <c r="L22" i="5"/>
  <c r="M22" i="5"/>
  <c r="N22" i="5"/>
  <c r="O22" i="5"/>
  <c r="P22" i="5"/>
  <c r="K23" i="5"/>
  <c r="L23" i="5"/>
  <c r="M23" i="5"/>
  <c r="N23" i="5"/>
  <c r="O23" i="5"/>
  <c r="P23" i="5"/>
  <c r="K24" i="5"/>
  <c r="L24" i="5"/>
  <c r="M24" i="5"/>
  <c r="N24" i="5"/>
  <c r="O24" i="5"/>
  <c r="P24" i="5"/>
  <c r="K25" i="5"/>
  <c r="L25" i="5"/>
  <c r="M25" i="5"/>
  <c r="N25" i="5"/>
  <c r="O25" i="5"/>
  <c r="P25" i="5"/>
  <c r="K26" i="5"/>
  <c r="L26" i="5"/>
  <c r="M26" i="5"/>
  <c r="N26" i="5"/>
  <c r="O26" i="5"/>
  <c r="P26" i="5"/>
  <c r="K27" i="5"/>
  <c r="L27" i="5"/>
  <c r="M27" i="5"/>
  <c r="O27" i="5"/>
  <c r="P27" i="5"/>
  <c r="K28" i="5"/>
  <c r="L28" i="5"/>
  <c r="M28" i="5"/>
  <c r="N28" i="5"/>
  <c r="O28" i="5"/>
  <c r="P28" i="5"/>
  <c r="L29" i="5"/>
  <c r="O29" i="5"/>
  <c r="P29" i="5"/>
  <c r="K30" i="5"/>
  <c r="L30" i="5"/>
  <c r="M30" i="5"/>
  <c r="N30" i="5"/>
  <c r="O30" i="5"/>
  <c r="P30" i="5"/>
  <c r="K31" i="5"/>
  <c r="L31" i="5"/>
  <c r="M31" i="5"/>
  <c r="O31" i="5"/>
  <c r="P31" i="5"/>
  <c r="L32" i="5"/>
  <c r="M32" i="5"/>
  <c r="N32" i="5"/>
  <c r="O32" i="5"/>
  <c r="P32" i="5"/>
  <c r="K33" i="5"/>
  <c r="L33" i="5"/>
  <c r="M33" i="5"/>
  <c r="N33" i="5"/>
  <c r="O33" i="5"/>
  <c r="P33" i="5"/>
  <c r="K34" i="5"/>
  <c r="L34" i="5"/>
  <c r="M34" i="5"/>
  <c r="N34" i="5"/>
  <c r="O34" i="5"/>
  <c r="P34" i="5"/>
  <c r="K35" i="5"/>
  <c r="L35" i="5"/>
  <c r="M35" i="5"/>
  <c r="O35" i="5"/>
  <c r="P35" i="5"/>
  <c r="K36" i="5"/>
  <c r="L36" i="5"/>
  <c r="M36" i="5"/>
  <c r="N36" i="5"/>
  <c r="O36" i="5"/>
  <c r="P36" i="5"/>
  <c r="K37" i="5"/>
  <c r="L37" i="5"/>
  <c r="M37" i="5"/>
  <c r="N37" i="5"/>
  <c r="O37" i="5"/>
  <c r="P37" i="5"/>
  <c r="K38" i="5"/>
  <c r="L38" i="5"/>
  <c r="M38" i="5"/>
  <c r="N38" i="5"/>
  <c r="O38" i="5"/>
  <c r="P38" i="5"/>
  <c r="K39" i="5"/>
  <c r="L39" i="5"/>
  <c r="M39" i="5"/>
  <c r="N39" i="5"/>
  <c r="O39" i="5"/>
  <c r="P39" i="5"/>
  <c r="K40" i="5"/>
  <c r="L40" i="5"/>
  <c r="M40" i="5"/>
  <c r="N40" i="5"/>
  <c r="O40" i="5"/>
  <c r="P41" i="5"/>
  <c r="K42" i="5"/>
  <c r="L42" i="5"/>
  <c r="M42" i="5"/>
  <c r="N42" i="5"/>
  <c r="P42" i="5"/>
  <c r="K43" i="5"/>
  <c r="L43" i="5"/>
  <c r="M43" i="5"/>
  <c r="N43" i="5"/>
  <c r="O43" i="5"/>
  <c r="P43" i="5"/>
  <c r="K44" i="5"/>
  <c r="M44" i="5"/>
  <c r="N44" i="5"/>
  <c r="K45" i="5"/>
  <c r="L45" i="5"/>
  <c r="M45" i="5"/>
  <c r="N45" i="5"/>
  <c r="O45" i="5"/>
  <c r="P45" i="5"/>
  <c r="K46" i="5"/>
  <c r="N46" i="5"/>
  <c r="O46" i="5"/>
  <c r="K47" i="5"/>
  <c r="L47" i="5"/>
  <c r="M47" i="5"/>
  <c r="N47" i="5"/>
  <c r="O47" i="5"/>
  <c r="P47" i="5"/>
  <c r="K48" i="5"/>
  <c r="L48" i="5"/>
  <c r="M48" i="5"/>
  <c r="N48" i="5"/>
  <c r="O48" i="5"/>
  <c r="P48" i="5"/>
  <c r="K49" i="5"/>
  <c r="L49" i="5"/>
  <c r="M49" i="5"/>
  <c r="N49" i="5"/>
  <c r="O49" i="5"/>
  <c r="K50" i="5"/>
  <c r="K51" i="5"/>
  <c r="L51" i="5"/>
  <c r="M51" i="5"/>
  <c r="N51" i="5"/>
  <c r="O51" i="5"/>
  <c r="P51" i="5"/>
  <c r="K52" i="5"/>
  <c r="L52" i="5"/>
  <c r="M52" i="5"/>
  <c r="N52" i="5"/>
  <c r="O52" i="5"/>
  <c r="K53" i="5"/>
  <c r="L53" i="5"/>
  <c r="M53" i="5"/>
  <c r="N53" i="5"/>
  <c r="O53" i="5"/>
  <c r="P53" i="5"/>
  <c r="K54" i="5"/>
  <c r="M54" i="5"/>
  <c r="N54" i="5"/>
  <c r="O54" i="5"/>
  <c r="P54" i="5"/>
  <c r="K55" i="5"/>
  <c r="L55" i="5"/>
  <c r="M55" i="5"/>
  <c r="N55" i="5"/>
  <c r="O55" i="5"/>
  <c r="P55" i="5"/>
  <c r="K56" i="5"/>
  <c r="L56" i="5"/>
  <c r="M56" i="5"/>
  <c r="N56" i="5"/>
  <c r="O56" i="5"/>
  <c r="P56" i="5"/>
  <c r="K57" i="5"/>
  <c r="L57" i="5"/>
  <c r="M57" i="5"/>
  <c r="N57" i="5"/>
  <c r="O57" i="5"/>
  <c r="P57" i="5"/>
  <c r="K58" i="5"/>
  <c r="N58" i="5"/>
  <c r="O58" i="5"/>
  <c r="K59" i="5"/>
  <c r="L59" i="5"/>
  <c r="M59" i="5"/>
  <c r="N59" i="5"/>
  <c r="O59" i="5"/>
  <c r="P59" i="5"/>
  <c r="K60" i="5"/>
  <c r="L60" i="5"/>
  <c r="M60" i="5"/>
  <c r="N60" i="5"/>
  <c r="O60" i="5"/>
  <c r="P60" i="5"/>
  <c r="K61" i="5"/>
  <c r="L61" i="5"/>
  <c r="M61" i="5"/>
  <c r="N61" i="5"/>
  <c r="O61" i="5"/>
  <c r="P61" i="5"/>
  <c r="K62" i="5"/>
  <c r="L62" i="5"/>
  <c r="M62" i="5"/>
  <c r="N62" i="5"/>
  <c r="O62" i="5"/>
  <c r="P62" i="5"/>
  <c r="K63" i="5"/>
  <c r="L63" i="5"/>
  <c r="M63" i="5"/>
  <c r="N63" i="5"/>
  <c r="O63" i="5"/>
  <c r="P63" i="5"/>
  <c r="K64" i="5"/>
  <c r="L64" i="5"/>
  <c r="M64" i="5"/>
  <c r="N64" i="5"/>
  <c r="O64" i="5"/>
  <c r="P64" i="5"/>
  <c r="K65" i="5"/>
  <c r="L65" i="5"/>
  <c r="M65" i="5"/>
  <c r="N65" i="5"/>
  <c r="O65" i="5"/>
  <c r="P65" i="5"/>
  <c r="K66" i="5"/>
  <c r="K67" i="5"/>
  <c r="L67" i="5"/>
  <c r="M67" i="5"/>
  <c r="N67" i="5"/>
  <c r="O67" i="5"/>
  <c r="P67" i="5"/>
  <c r="K68" i="5"/>
  <c r="L68" i="5"/>
  <c r="M68" i="5"/>
  <c r="N68" i="5"/>
  <c r="P68" i="5"/>
  <c r="K69" i="5"/>
  <c r="L69" i="5"/>
  <c r="M69" i="5"/>
  <c r="N69" i="5"/>
  <c r="O69" i="5"/>
  <c r="P69" i="5"/>
  <c r="K70" i="5"/>
  <c r="L70" i="5"/>
  <c r="M70" i="5"/>
  <c r="N70" i="5"/>
  <c r="P70" i="5"/>
  <c r="K71" i="5"/>
  <c r="L71" i="5"/>
  <c r="M71" i="5"/>
  <c r="O71" i="5"/>
  <c r="P71" i="5"/>
  <c r="K72" i="5"/>
  <c r="L72" i="5"/>
  <c r="M72" i="5"/>
  <c r="O72" i="5"/>
  <c r="P72" i="5"/>
  <c r="K73" i="5"/>
  <c r="L73" i="5"/>
  <c r="M73" i="5"/>
  <c r="N73" i="5"/>
  <c r="O73" i="5"/>
  <c r="P73" i="5"/>
  <c r="K75" i="5"/>
  <c r="L75" i="5"/>
  <c r="M75" i="5"/>
  <c r="N75" i="5"/>
  <c r="O75" i="5"/>
  <c r="P75" i="5"/>
  <c r="K76" i="5"/>
  <c r="L76" i="5"/>
  <c r="M76" i="5"/>
  <c r="N76" i="5"/>
  <c r="O76" i="5"/>
  <c r="P76" i="5"/>
  <c r="K77" i="5"/>
  <c r="L77" i="5"/>
  <c r="M77" i="5"/>
  <c r="N77" i="5"/>
  <c r="O77" i="5"/>
  <c r="P77" i="5"/>
  <c r="K78" i="5"/>
  <c r="L78" i="5"/>
  <c r="M78" i="5"/>
  <c r="O78" i="5"/>
  <c r="P78" i="5"/>
  <c r="K79" i="5"/>
  <c r="L79" i="5"/>
  <c r="M79" i="5"/>
  <c r="O79" i="5"/>
  <c r="K80" i="5"/>
  <c r="L80" i="5"/>
  <c r="M80" i="5"/>
  <c r="N80" i="5"/>
  <c r="O80" i="5"/>
  <c r="P80" i="5"/>
  <c r="L81" i="5"/>
  <c r="M81" i="5"/>
  <c r="O81" i="5"/>
  <c r="P81" i="5"/>
  <c r="M13" i="5"/>
  <c r="P13" i="5"/>
  <c r="K14" i="4"/>
  <c r="L14" i="4"/>
  <c r="M14" i="4"/>
  <c r="N14" i="4"/>
  <c r="O14" i="4"/>
  <c r="P14" i="4"/>
  <c r="K15" i="4"/>
  <c r="L15" i="4"/>
  <c r="M15" i="4"/>
  <c r="N15" i="4"/>
  <c r="O15" i="4"/>
  <c r="P15" i="4"/>
  <c r="K16" i="4"/>
  <c r="L16" i="4"/>
  <c r="M16" i="4"/>
  <c r="N16" i="4"/>
  <c r="O16" i="4"/>
  <c r="P16" i="4"/>
  <c r="K17" i="4"/>
  <c r="L17" i="4"/>
  <c r="M17" i="4"/>
  <c r="N17" i="4"/>
  <c r="O17" i="4"/>
  <c r="P17" i="4"/>
  <c r="K18" i="4"/>
  <c r="L18" i="4"/>
  <c r="M18" i="4"/>
  <c r="N18" i="4"/>
  <c r="O18" i="4"/>
  <c r="P18" i="4"/>
  <c r="K19" i="4"/>
  <c r="L19" i="4"/>
  <c r="M19" i="4"/>
  <c r="N19" i="4"/>
  <c r="O19" i="4"/>
  <c r="P19" i="4"/>
  <c r="K20" i="4"/>
  <c r="L20" i="4"/>
  <c r="M20" i="4"/>
  <c r="N20" i="4"/>
  <c r="O20" i="4"/>
  <c r="P20" i="4"/>
  <c r="K21" i="4"/>
  <c r="L21" i="4"/>
  <c r="M21" i="4"/>
  <c r="N21" i="4"/>
  <c r="O21" i="4"/>
  <c r="P21" i="4"/>
  <c r="K22" i="4"/>
  <c r="L22" i="4"/>
  <c r="P22" i="4"/>
  <c r="L23" i="4"/>
  <c r="M23" i="4"/>
  <c r="N23" i="4"/>
  <c r="O23" i="4"/>
  <c r="P23" i="4"/>
  <c r="K24" i="4"/>
  <c r="L24" i="4"/>
  <c r="M24" i="4"/>
  <c r="N24" i="4"/>
  <c r="O24" i="4"/>
  <c r="P24" i="4"/>
  <c r="K25" i="4"/>
  <c r="L25" i="4"/>
  <c r="M25" i="4"/>
  <c r="O25" i="4"/>
  <c r="P25" i="4"/>
  <c r="K26" i="4"/>
  <c r="L26" i="4"/>
  <c r="M26" i="4"/>
  <c r="N26" i="4"/>
  <c r="O26" i="4"/>
  <c r="P26" i="4"/>
  <c r="K27" i="4"/>
  <c r="L27" i="4"/>
  <c r="M27" i="4"/>
  <c r="N27" i="4"/>
  <c r="O27" i="4"/>
  <c r="P27" i="4"/>
  <c r="K28" i="4"/>
  <c r="L28" i="4"/>
  <c r="M28" i="4"/>
  <c r="N28" i="4"/>
  <c r="O28" i="4"/>
  <c r="P28" i="4"/>
  <c r="K29" i="4"/>
  <c r="L29" i="4"/>
  <c r="M29" i="4"/>
  <c r="N29" i="4"/>
  <c r="O29" i="4"/>
  <c r="P29" i="4"/>
  <c r="M30" i="4"/>
  <c r="K31" i="4"/>
  <c r="L31" i="4"/>
  <c r="M31" i="4"/>
  <c r="N31" i="4"/>
  <c r="O31" i="4"/>
  <c r="P31" i="4"/>
  <c r="K32" i="4"/>
  <c r="L32" i="4"/>
  <c r="M32" i="4"/>
  <c r="N32" i="4"/>
  <c r="O32" i="4"/>
  <c r="P32" i="4"/>
  <c r="K33" i="4"/>
  <c r="L33" i="4"/>
  <c r="M33" i="4"/>
  <c r="N33" i="4"/>
  <c r="O33" i="4"/>
  <c r="K34" i="4"/>
  <c r="M34" i="4"/>
  <c r="P34" i="4"/>
  <c r="K35" i="4"/>
  <c r="L35" i="4"/>
  <c r="M35" i="4"/>
  <c r="N35" i="4"/>
  <c r="O35" i="4"/>
  <c r="P35" i="4"/>
  <c r="K36" i="4"/>
  <c r="L36" i="4"/>
  <c r="M36" i="4"/>
  <c r="N36" i="4"/>
  <c r="O36" i="4"/>
  <c r="P36" i="4"/>
  <c r="K37" i="4"/>
  <c r="L37" i="4"/>
  <c r="M37" i="4"/>
  <c r="N37" i="4"/>
  <c r="O37" i="4"/>
  <c r="P37" i="4"/>
  <c r="K38" i="4"/>
  <c r="L38" i="4"/>
  <c r="M38" i="4"/>
  <c r="N38" i="4"/>
  <c r="O38" i="4"/>
  <c r="P38" i="4"/>
  <c r="K39" i="4"/>
  <c r="L39" i="4"/>
  <c r="M39" i="4"/>
  <c r="N39" i="4"/>
  <c r="O39" i="4"/>
  <c r="P39" i="4"/>
  <c r="K40" i="4"/>
  <c r="L40" i="4"/>
  <c r="M40" i="4"/>
  <c r="N40" i="4"/>
  <c r="O40" i="4"/>
  <c r="P40" i="4"/>
  <c r="K41" i="4"/>
  <c r="L41" i="4"/>
  <c r="M41" i="4"/>
  <c r="N41" i="4"/>
  <c r="O41" i="4"/>
  <c r="P41" i="4"/>
  <c r="K42" i="4"/>
  <c r="L42" i="4"/>
  <c r="M42" i="4"/>
  <c r="N42" i="4"/>
  <c r="O42" i="4"/>
  <c r="P42" i="4"/>
  <c r="K43" i="4"/>
  <c r="L43" i="4"/>
  <c r="M43" i="4"/>
  <c r="N43" i="4"/>
  <c r="P43" i="4"/>
  <c r="K44" i="4"/>
  <c r="L44" i="4"/>
  <c r="M44" i="4"/>
  <c r="N44" i="4"/>
  <c r="P44" i="4"/>
  <c r="K45" i="4"/>
  <c r="L45" i="4"/>
  <c r="M45" i="4"/>
  <c r="N45" i="4"/>
  <c r="O45" i="4"/>
  <c r="P45" i="4"/>
  <c r="K46" i="4"/>
  <c r="L46" i="4"/>
  <c r="M46" i="4"/>
  <c r="N46" i="4"/>
  <c r="P46" i="4"/>
  <c r="K47" i="4"/>
  <c r="L47" i="4"/>
  <c r="M47" i="4"/>
  <c r="O47" i="4"/>
  <c r="P47" i="4"/>
  <c r="K48" i="4"/>
  <c r="L48" i="4"/>
  <c r="M48" i="4"/>
  <c r="O48" i="4"/>
  <c r="P48" i="4"/>
  <c r="K49" i="4"/>
  <c r="L49" i="4"/>
  <c r="M49" i="4"/>
  <c r="N49" i="4"/>
  <c r="O49" i="4"/>
  <c r="P49" i="4"/>
  <c r="K50" i="4"/>
  <c r="L50" i="4"/>
  <c r="M50" i="4"/>
  <c r="N50" i="4"/>
  <c r="O50" i="4"/>
  <c r="P50" i="4"/>
  <c r="K51" i="4"/>
  <c r="L51" i="4"/>
  <c r="M51" i="4"/>
  <c r="N51" i="4"/>
  <c r="O51" i="4"/>
  <c r="P51" i="4"/>
  <c r="K52" i="4"/>
  <c r="L52" i="4"/>
  <c r="M52" i="4"/>
  <c r="N52" i="4"/>
  <c r="O52" i="4"/>
  <c r="P52" i="4"/>
  <c r="K53" i="4"/>
  <c r="L53" i="4"/>
  <c r="M53" i="4"/>
  <c r="O53" i="4"/>
  <c r="P53" i="4"/>
  <c r="K54" i="4"/>
  <c r="L54" i="4"/>
  <c r="M54" i="4"/>
  <c r="O54" i="4"/>
  <c r="K55" i="4"/>
  <c r="L55" i="4"/>
  <c r="M55" i="4"/>
  <c r="N55" i="4"/>
  <c r="O55" i="4"/>
  <c r="P55" i="4"/>
  <c r="L56" i="4"/>
  <c r="M56" i="4"/>
  <c r="O56" i="4"/>
  <c r="P56" i="4"/>
  <c r="L13" i="4"/>
  <c r="M13" i="4"/>
  <c r="O13" i="4"/>
  <c r="P13" i="4"/>
  <c r="K13" i="4"/>
  <c r="K14" i="1"/>
  <c r="L14" i="1"/>
  <c r="M14" i="1"/>
  <c r="O14" i="1"/>
  <c r="P14" i="1"/>
  <c r="K15" i="1"/>
  <c r="L15" i="1"/>
  <c r="M15" i="1"/>
  <c r="N15" i="1"/>
  <c r="O15" i="1"/>
  <c r="P15" i="1"/>
  <c r="K16" i="1"/>
  <c r="L16" i="1"/>
  <c r="M16" i="1"/>
  <c r="N16" i="1"/>
  <c r="O16" i="1"/>
  <c r="P16" i="1"/>
  <c r="K17" i="1"/>
  <c r="L17" i="1"/>
  <c r="M17" i="1"/>
  <c r="N17" i="1"/>
  <c r="O17" i="1"/>
  <c r="P17" i="1"/>
  <c r="K18" i="1"/>
  <c r="L18" i="1"/>
  <c r="M18" i="1"/>
  <c r="N18" i="1"/>
  <c r="O18" i="1"/>
  <c r="P18" i="1"/>
  <c r="K19" i="1"/>
  <c r="L19" i="1"/>
  <c r="M19" i="1"/>
  <c r="N19" i="1"/>
  <c r="O19" i="1"/>
  <c r="P19" i="1"/>
  <c r="K20" i="1"/>
  <c r="L20" i="1"/>
  <c r="M20" i="1"/>
  <c r="N20" i="1"/>
  <c r="O20" i="1"/>
  <c r="P20" i="1"/>
  <c r="K21" i="1"/>
  <c r="L21" i="1"/>
  <c r="M21" i="1"/>
  <c r="N21" i="1"/>
  <c r="O21" i="1"/>
  <c r="P21" i="1"/>
  <c r="K22" i="1"/>
  <c r="L22" i="1"/>
  <c r="P22" i="1"/>
  <c r="L23" i="1"/>
  <c r="M23" i="1"/>
  <c r="N23" i="1"/>
  <c r="O23" i="1"/>
  <c r="P23" i="1"/>
  <c r="K24" i="1"/>
  <c r="L24" i="1"/>
  <c r="M24" i="1"/>
  <c r="N24" i="1"/>
  <c r="O24" i="1"/>
  <c r="P24" i="1"/>
  <c r="K25" i="1"/>
  <c r="L25" i="1"/>
  <c r="M25" i="1"/>
  <c r="O25" i="1"/>
  <c r="P25" i="1"/>
  <c r="K26" i="1"/>
  <c r="L26" i="1"/>
  <c r="M26" i="1"/>
  <c r="N26" i="1"/>
  <c r="O26" i="1"/>
  <c r="P26" i="1"/>
  <c r="K27" i="1"/>
  <c r="L27" i="1"/>
  <c r="N27" i="1"/>
  <c r="K28" i="1"/>
  <c r="L28" i="1"/>
  <c r="M28" i="1"/>
  <c r="N28" i="1"/>
  <c r="O28" i="1"/>
  <c r="P28" i="1"/>
  <c r="K29" i="1"/>
  <c r="L29" i="1"/>
  <c r="M29" i="1"/>
  <c r="N29" i="1"/>
  <c r="O29" i="1"/>
  <c r="P29" i="1"/>
  <c r="M30" i="1"/>
  <c r="K31" i="1"/>
  <c r="L31" i="1"/>
  <c r="M31" i="1"/>
  <c r="N31" i="1"/>
  <c r="O31" i="1"/>
  <c r="P31" i="1"/>
  <c r="K32" i="1"/>
  <c r="L32" i="1"/>
  <c r="M32" i="1"/>
  <c r="N32" i="1"/>
  <c r="O32" i="1"/>
  <c r="P32" i="1"/>
  <c r="O33" i="1"/>
  <c r="K34" i="1"/>
  <c r="M34" i="1"/>
  <c r="P34" i="1"/>
  <c r="K35" i="1"/>
  <c r="L35" i="1"/>
  <c r="M35" i="1"/>
  <c r="N35" i="1"/>
  <c r="O35" i="1"/>
  <c r="P35" i="1"/>
  <c r="K36" i="1"/>
  <c r="L36" i="1"/>
  <c r="M36" i="1"/>
  <c r="N36" i="1"/>
  <c r="O36" i="1"/>
  <c r="P36" i="1"/>
  <c r="K37" i="1"/>
  <c r="L37" i="1"/>
  <c r="M37" i="1"/>
  <c r="N37" i="1"/>
  <c r="O37" i="1"/>
  <c r="P37" i="1"/>
  <c r="K38" i="1"/>
  <c r="L38" i="1"/>
  <c r="M38" i="1"/>
  <c r="N38" i="1"/>
  <c r="O38" i="1"/>
  <c r="P38" i="1"/>
  <c r="K39" i="1"/>
  <c r="L39" i="1"/>
  <c r="M39" i="1"/>
  <c r="N39" i="1"/>
  <c r="O39" i="1"/>
  <c r="P39" i="1"/>
  <c r="K40" i="1"/>
  <c r="L40" i="1"/>
  <c r="M40" i="1"/>
  <c r="N40" i="1"/>
  <c r="O40" i="1"/>
  <c r="P40" i="1"/>
  <c r="K41" i="1"/>
  <c r="L41" i="1"/>
  <c r="M41" i="1"/>
  <c r="N41" i="1"/>
  <c r="O41" i="1"/>
  <c r="P41" i="1"/>
  <c r="K42" i="1"/>
  <c r="L42" i="1"/>
  <c r="M42" i="1"/>
  <c r="N42" i="1"/>
  <c r="O42" i="1"/>
  <c r="P42" i="1"/>
  <c r="K43" i="1"/>
  <c r="L43" i="1"/>
  <c r="M43" i="1"/>
  <c r="N43" i="1"/>
  <c r="O43" i="1"/>
  <c r="P43" i="1"/>
  <c r="K44" i="1"/>
  <c r="L44" i="1"/>
  <c r="M44" i="1"/>
  <c r="N44" i="1"/>
  <c r="O44" i="1"/>
  <c r="P44" i="1"/>
  <c r="K45" i="1"/>
  <c r="L45" i="1"/>
  <c r="M45" i="1"/>
  <c r="N45" i="1"/>
  <c r="P45" i="1"/>
  <c r="K46" i="1"/>
  <c r="L46" i="1"/>
  <c r="M46" i="1"/>
  <c r="N46" i="1"/>
  <c r="P46" i="1"/>
  <c r="K47" i="1"/>
  <c r="L47" i="1"/>
  <c r="M47" i="1"/>
  <c r="N47" i="1"/>
  <c r="O47" i="1"/>
  <c r="P47" i="1"/>
  <c r="K48" i="1"/>
  <c r="L48" i="1"/>
  <c r="M48" i="1"/>
  <c r="N48" i="1"/>
  <c r="P48" i="1"/>
  <c r="K49" i="1"/>
  <c r="L49" i="1"/>
  <c r="M49" i="1"/>
  <c r="O49" i="1"/>
  <c r="P49" i="1"/>
  <c r="K50" i="1"/>
  <c r="L50" i="1"/>
  <c r="M50" i="1"/>
  <c r="O50" i="1"/>
  <c r="P50" i="1"/>
  <c r="K51" i="1"/>
  <c r="L51" i="1"/>
  <c r="M51" i="1"/>
  <c r="N51" i="1"/>
  <c r="O51" i="1"/>
  <c r="P51" i="1"/>
  <c r="K52" i="1"/>
  <c r="L52" i="1"/>
  <c r="M52" i="1"/>
  <c r="N52" i="1"/>
  <c r="O52" i="1"/>
  <c r="P52" i="1"/>
  <c r="K53" i="1"/>
  <c r="L53" i="1"/>
  <c r="M53" i="1"/>
  <c r="N53" i="1"/>
  <c r="O53" i="1"/>
  <c r="P53" i="1"/>
  <c r="K54" i="1"/>
  <c r="L54" i="1"/>
  <c r="M54" i="1"/>
  <c r="N54" i="1"/>
  <c r="O54" i="1"/>
  <c r="P54" i="1"/>
  <c r="K55" i="1"/>
  <c r="L55" i="1"/>
  <c r="M55" i="1"/>
  <c r="O55" i="1"/>
  <c r="P55" i="1"/>
  <c r="K56" i="1"/>
  <c r="L56" i="1"/>
  <c r="M56" i="1"/>
  <c r="O56" i="1"/>
  <c r="K57" i="1"/>
  <c r="L57" i="1"/>
  <c r="M57" i="1"/>
  <c r="N57" i="1"/>
  <c r="O57" i="1"/>
  <c r="P57" i="1"/>
  <c r="L58" i="1"/>
  <c r="M58" i="1"/>
  <c r="O58" i="1"/>
  <c r="P58" i="1"/>
  <c r="P13" i="1"/>
  <c r="M13" i="1"/>
  <c r="N13" i="1"/>
  <c r="O13" i="1"/>
  <c r="K13" i="1"/>
  <c r="J13" i="25" l="1"/>
  <c r="M13" i="24"/>
  <c r="K13" i="24"/>
  <c r="J61" i="23"/>
  <c r="J59" i="23"/>
  <c r="J57" i="23"/>
  <c r="L61" i="23"/>
  <c r="L57" i="23"/>
  <c r="K15" i="23"/>
  <c r="J56" i="23"/>
  <c r="L56" i="23"/>
  <c r="J54" i="23"/>
  <c r="L54" i="23"/>
  <c r="J52" i="23"/>
  <c r="L52" i="23"/>
  <c r="J50" i="23"/>
  <c r="L50" i="23"/>
  <c r="J48" i="23"/>
  <c r="L48" i="23"/>
  <c r="J46" i="23"/>
  <c r="L46" i="23"/>
  <c r="J44" i="23"/>
  <c r="L44" i="23"/>
  <c r="J42" i="23"/>
  <c r="L42" i="23"/>
  <c r="J40" i="23"/>
  <c r="J38" i="23"/>
  <c r="L38" i="23"/>
  <c r="J36" i="23"/>
  <c r="J34" i="23"/>
  <c r="J32" i="23"/>
  <c r="J30" i="23"/>
  <c r="L30" i="23"/>
  <c r="J28" i="23"/>
  <c r="L28" i="23"/>
  <c r="J26" i="23"/>
  <c r="L26" i="23"/>
  <c r="J24" i="23"/>
  <c r="L24" i="23"/>
  <c r="J22" i="23"/>
  <c r="L22" i="23"/>
  <c r="J20" i="23"/>
  <c r="J18" i="23"/>
  <c r="L18" i="23"/>
  <c r="J16" i="23"/>
  <c r="K14" i="23"/>
  <c r="M14" i="23"/>
  <c r="J60" i="23"/>
  <c r="K56" i="23"/>
  <c r="K54" i="23"/>
  <c r="K52" i="23"/>
  <c r="K50" i="23"/>
  <c r="K48" i="23"/>
  <c r="K44" i="23"/>
  <c r="K42" i="23"/>
  <c r="K40" i="23"/>
  <c r="K34" i="23"/>
  <c r="K32" i="23"/>
  <c r="K30" i="23"/>
  <c r="K24" i="23"/>
  <c r="K22" i="23"/>
  <c r="K20" i="23"/>
  <c r="K18" i="23"/>
  <c r="L13" i="23"/>
  <c r="J55" i="23"/>
  <c r="J53" i="23"/>
  <c r="L53" i="23"/>
  <c r="J51" i="23"/>
  <c r="J49" i="23"/>
  <c r="J47" i="23"/>
  <c r="J45" i="23"/>
  <c r="L45" i="23"/>
  <c r="J43" i="23"/>
  <c r="L43" i="23"/>
  <c r="J41" i="23"/>
  <c r="L41" i="23"/>
  <c r="J39" i="23"/>
  <c r="J37" i="23"/>
  <c r="L37" i="23"/>
  <c r="J35" i="23"/>
  <c r="L35" i="23"/>
  <c r="J33" i="23"/>
  <c r="L33" i="23"/>
  <c r="J31" i="23"/>
  <c r="J29" i="23"/>
  <c r="J27" i="23"/>
  <c r="J25" i="23"/>
  <c r="L25" i="23"/>
  <c r="J23" i="23"/>
  <c r="L23" i="23"/>
  <c r="J21" i="23"/>
  <c r="J19" i="23"/>
  <c r="L19" i="23"/>
  <c r="J17" i="23"/>
  <c r="L17" i="23"/>
  <c r="M61" i="23"/>
  <c r="M59" i="23"/>
  <c r="M58" i="23"/>
  <c r="M57" i="23"/>
  <c r="M56" i="23"/>
  <c r="M54" i="23"/>
  <c r="M53" i="23"/>
  <c r="M52" i="23"/>
  <c r="M50" i="23"/>
  <c r="M49" i="23"/>
  <c r="M48" i="23"/>
  <c r="M46" i="23"/>
  <c r="M45" i="23"/>
  <c r="M44" i="23"/>
  <c r="M43" i="23"/>
  <c r="M42" i="23"/>
  <c r="M41" i="23"/>
  <c r="M40" i="23"/>
  <c r="M38" i="23"/>
  <c r="M37" i="23"/>
  <c r="M36" i="23"/>
  <c r="M35" i="23"/>
  <c r="M34" i="23"/>
  <c r="M33" i="23"/>
  <c r="M32" i="23"/>
  <c r="M31" i="23"/>
  <c r="M30" i="23"/>
  <c r="M28" i="23"/>
  <c r="M26" i="23"/>
  <c r="M25" i="23"/>
  <c r="M24" i="23"/>
  <c r="M23" i="23"/>
  <c r="M22" i="23"/>
  <c r="M20" i="23"/>
  <c r="M19" i="23"/>
  <c r="M18" i="23"/>
  <c r="M17" i="23"/>
  <c r="M15" i="23"/>
  <c r="L14" i="23"/>
  <c r="K13" i="23"/>
</calcChain>
</file>

<file path=xl/sharedStrings.xml><?xml version="1.0" encoding="utf-8"?>
<sst xmlns="http://schemas.openxmlformats.org/spreadsheetml/2006/main" count="5970" uniqueCount="297">
  <si>
    <t>Please note that when using the figures, any cross-national comparisons should be conducted with caution because of the differences that exist between the legal definitions of offences in countries, or the different methods of offence counting and recording.</t>
  </si>
  <si>
    <t>New Zealand</t>
  </si>
  <si>
    <t>Australia</t>
  </si>
  <si>
    <t>Australia and New Zealand</t>
  </si>
  <si>
    <t>Oceania</t>
  </si>
  <si>
    <t>Switzerland</t>
  </si>
  <si>
    <t>Netherlands</t>
  </si>
  <si>
    <t>Monaco</t>
  </si>
  <si>
    <t>Liechtenstein</t>
  </si>
  <si>
    <t>France</t>
  </si>
  <si>
    <t>Austria</t>
  </si>
  <si>
    <t>Western Europe</t>
  </si>
  <si>
    <t>Holy See</t>
  </si>
  <si>
    <t>Spain</t>
  </si>
  <si>
    <t>Slovenia</t>
  </si>
  <si>
    <t>Serbia</t>
  </si>
  <si>
    <t>Portugal</t>
  </si>
  <si>
    <t>Montenegro</t>
  </si>
  <si>
    <t>Italy</t>
  </si>
  <si>
    <t>Greece</t>
  </si>
  <si>
    <t>Croatia</t>
  </si>
  <si>
    <t>Southern Europe</t>
  </si>
  <si>
    <t>Sweden</t>
  </si>
  <si>
    <t>Lithuania</t>
  </si>
  <si>
    <t>Latvia</t>
  </si>
  <si>
    <t>Ireland</t>
  </si>
  <si>
    <t>Finland</t>
  </si>
  <si>
    <t>Denmark</t>
  </si>
  <si>
    <t>Northern Europe</t>
  </si>
  <si>
    <t>Slovakia</t>
  </si>
  <si>
    <t>Russian Federation</t>
  </si>
  <si>
    <t>Romania</t>
  </si>
  <si>
    <t>Republic of Moldova</t>
  </si>
  <si>
    <t>Poland</t>
  </si>
  <si>
    <t>Hungary</t>
  </si>
  <si>
    <t>Bulgaria</t>
  </si>
  <si>
    <t>Belarus</t>
  </si>
  <si>
    <t>Eastern Europe</t>
  </si>
  <si>
    <t>Europe</t>
  </si>
  <si>
    <t>United Arab Emirates</t>
  </si>
  <si>
    <t>Turkey</t>
  </si>
  <si>
    <t>State of Palestine</t>
  </si>
  <si>
    <t>Jordan</t>
  </si>
  <si>
    <t>Israel</t>
  </si>
  <si>
    <t>Georgia</t>
  </si>
  <si>
    <t>Cyprus</t>
  </si>
  <si>
    <t>Azerbaijan</t>
  </si>
  <si>
    <t>Armenia</t>
  </si>
  <si>
    <t>Western Asia</t>
  </si>
  <si>
    <t>Thailand</t>
  </si>
  <si>
    <t>Indonesia</t>
  </si>
  <si>
    <t>South-Eastern Asia</t>
  </si>
  <si>
    <t>Republic of Korea</t>
  </si>
  <si>
    <t>Mongolia</t>
  </si>
  <si>
    <t>Japan</t>
  </si>
  <si>
    <t>Hong Kong Special Administrative Region of China</t>
  </si>
  <si>
    <t>China</t>
  </si>
  <si>
    <t>Eastern Asia</t>
  </si>
  <si>
    <t>Asia</t>
  </si>
  <si>
    <t>Peru</t>
  </si>
  <si>
    <t>Guyana</t>
  </si>
  <si>
    <t>Ecuador</t>
  </si>
  <si>
    <t>Colombia</t>
  </si>
  <si>
    <t>Brazil</t>
  </si>
  <si>
    <t>Bolivia (Plurinational State of)</t>
  </si>
  <si>
    <t>Argentina</t>
  </si>
  <si>
    <t>South America</t>
  </si>
  <si>
    <t>United States of America</t>
  </si>
  <si>
    <t>Bermuda</t>
  </si>
  <si>
    <t>Northern America</t>
  </si>
  <si>
    <t>Guatemala</t>
  </si>
  <si>
    <t>El Salvador</t>
  </si>
  <si>
    <t>Central America</t>
  </si>
  <si>
    <t>Grenada</t>
  </si>
  <si>
    <t>Barbados</t>
  </si>
  <si>
    <t>Bahamas</t>
  </si>
  <si>
    <t>Caribbean</t>
  </si>
  <si>
    <t>Americas</t>
  </si>
  <si>
    <t>Togo</t>
  </si>
  <si>
    <t>Western Africa</t>
  </si>
  <si>
    <t>Southern Africa</t>
  </si>
  <si>
    <t>Algeria</t>
  </si>
  <si>
    <t>Northern Africa</t>
  </si>
  <si>
    <t>Cameroon</t>
  </si>
  <si>
    <t>Middle Africa</t>
  </si>
  <si>
    <t>Uganda</t>
  </si>
  <si>
    <t>Mauritius</t>
  </si>
  <si>
    <t>Burundi</t>
  </si>
  <si>
    <t>Eastern Africa</t>
  </si>
  <si>
    <t>Africa</t>
  </si>
  <si>
    <t>Country/territory</t>
  </si>
  <si>
    <t>Sub-region</t>
  </si>
  <si>
    <t>Region</t>
  </si>
  <si>
    <t>Count</t>
  </si>
  <si>
    <t>United Kingdom (Scotland)</t>
  </si>
  <si>
    <t>Norway</t>
  </si>
  <si>
    <t>Paraguay</t>
  </si>
  <si>
    <t>Costa Rica</t>
  </si>
  <si>
    <t>Total number of sentenced persons held in prisons, penal institutions or correctional institutions, by principle offence of final sentence, 2010</t>
  </si>
  <si>
    <t>Definitions: "Persons held with a final sentencing decision"  refers to persons held in prisons, penal institutions or correctional institutions after a final decision on their case has been made by a competent authority. “Financial crimes or corruption” means criminal offences related to the obtaining of money or other benefits through deceit or dishonest conduct, through forgery or counterfeiting, through acts of corruption such as bribery, embezzlement or abuse of function or through acts involving proceeds of crime such as money laundering. Offences of this nature are generally committed without violence. "Drug use/possession" refers to drug offences related to the use or the possession of drugs for personal consumption. "Drug trafficking" refers to drug offences committed not in connection with the use or possession of drugs for personal consumption. This includes unlawful trafficking, cultivation or production of controlled drugs or precursors not for personal consumption.</t>
  </si>
  <si>
    <t>Intentional Homicide</t>
  </si>
  <si>
    <t>Violent Offences*</t>
  </si>
  <si>
    <t>Property Offences**</t>
  </si>
  <si>
    <t>Financial Crimes or Corruption</t>
  </si>
  <si>
    <t>Other</t>
  </si>
  <si>
    <t>Percentages</t>
  </si>
  <si>
    <t>Please note that when using the figures, any cross-national comparisons should be conducted with caution because of the differences that exist between the legal definitions of offences in countries, or the different methods of offence counting and recording.
* Violent Offences such as: manslaughter, assault, robbery, kidnapping, sexual violence; excluding intentional homicide.
**Property Offences such as: burglary, theft, motor vehicle theft, destruction of property; excluding financial crimes or corruption.</t>
  </si>
  <si>
    <t>Kenya</t>
  </si>
  <si>
    <t>Mexico</t>
  </si>
  <si>
    <t>Chile</t>
  </si>
  <si>
    <t>Czech Republic</t>
  </si>
  <si>
    <t>Estonia</t>
  </si>
  <si>
    <t>United Kingdom (England and Wales)</t>
  </si>
  <si>
    <t>Andorra</t>
  </si>
  <si>
    <t>Malta</t>
  </si>
  <si>
    <t>Trinidad and Tobago</t>
  </si>
  <si>
    <t>Panama</t>
  </si>
  <si>
    <t>Macao Special Administrative Region of China</t>
  </si>
  <si>
    <t>Philippines</t>
  </si>
  <si>
    <t>United Kingdom (Northern Ireland)</t>
  </si>
  <si>
    <t>Total number of sentenced persons held in prisons, penal institutions or correctional institutions, by principle offence of final sentence, 2012</t>
  </si>
  <si>
    <t>Total number of sentenced persons held in prisons, penal institutions or correctional institutions, by principle offence of final sentence, 2011</t>
  </si>
  <si>
    <t>Total number of sentenced persons held in prisons, penal institutions or correctional institutions, by principle offence of final sentence, 2013</t>
  </si>
  <si>
    <t>Albania</t>
  </si>
  <si>
    <t>Botswana</t>
  </si>
  <si>
    <t>Total number of sentenced persons held in prisons, penal institutions or correctional institutions, by principle offence of final sentence, 2014</t>
  </si>
  <si>
    <t>Percentage</t>
  </si>
  <si>
    <t>Drug Use/ possession</t>
  </si>
  <si>
    <t>Drug Trafficking</t>
  </si>
  <si>
    <t>Definitions: "Persons held with a final sentencing decision"  refers to persons held in prisons, penal institutions or correctional institutions after a final decision on their case has been made by a competent authority. "Drug use/possession" refers to drug offences related to the use or the possession of drugs for personal consumption. "Drug trafficking" refers to drug offences committed not in connection with the use or possession of drugs for personal consumption. This includes unlawful trafficking, cultivation or production of controlled drugs or precursors not for personal consumption.</t>
  </si>
  <si>
    <t>Deaths of persons held in prisons, penal institutions or correctional institutions, total and by cause of death, 2011</t>
  </si>
  <si>
    <t>Deaths of persons held in prisons, penal institutions or correctional institutions, total and by cause of death, 2010</t>
  </si>
  <si>
    <t>Definitions: "Death due to external causes" means death caused by environmental events or by circumstances suggestive of environmental causes, including death due to intentional injury, such as homicide or suicide, and death caused by unintentional injury in an accidental manner. Deaths due to acute alcohol or drugs intoxication should be included. Persons sentenced to death by a competent authority and who were executed on the basis of a legal ruling while in prison should be excluded.</t>
  </si>
  <si>
    <t>Total Persons Held</t>
  </si>
  <si>
    <t>Total deaths of persons held</t>
  </si>
  <si>
    <t>Deaths due to external causes</t>
  </si>
  <si>
    <t>Deaths by intentional homicide</t>
  </si>
  <si>
    <t>Deaths by suicide</t>
  </si>
  <si>
    <t xml:space="preserve">Please note that when using the figures, any cross-national comparisons should be conducted with caution because of the differences that exist between the legal definitions of offences in countries, or the different methods of offence counting and recording.
</t>
  </si>
  <si>
    <t>Deaths of persons held in prisons, penal institutions or correctional institutions, total and by cause of death, 2012</t>
  </si>
  <si>
    <t>Deaths of persons held in prisons, penal institutions or correctional institutions, total and by cause of death, 2013</t>
  </si>
  <si>
    <t>Deaths of persons held in prisons, penal institutions or correctional institutions, total and by cause of death, 2014</t>
  </si>
  <si>
    <t>Faeroe Islands</t>
  </si>
  <si>
    <t>Puerto Rico</t>
  </si>
  <si>
    <t>Uruguay</t>
  </si>
  <si>
    <t>Singapore</t>
  </si>
  <si>
    <t>Seychelles</t>
  </si>
  <si>
    <t>Antigua and Barbuda</t>
  </si>
  <si>
    <t>Aruba</t>
  </si>
  <si>
    <t>Cayman Islands</t>
  </si>
  <si>
    <t>Curacao</t>
  </si>
  <si>
    <t>St. Kitts and Nevis</t>
  </si>
  <si>
    <t>United States of Virgin Islands</t>
  </si>
  <si>
    <t>Greenland</t>
  </si>
  <si>
    <t>Venezuela</t>
  </si>
  <si>
    <t>Brunei Darussalam</t>
  </si>
  <si>
    <t>Bahrain</t>
  </si>
  <si>
    <t>Kuwait</t>
  </si>
  <si>
    <t>San Marino</t>
  </si>
  <si>
    <t>Melanesia</t>
  </si>
  <si>
    <t>New Caledonia</t>
  </si>
  <si>
    <t>Micronesia</t>
  </si>
  <si>
    <t>Guam</t>
  </si>
  <si>
    <t>Northern Mariana Islands</t>
  </si>
  <si>
    <t>Polynesia</t>
  </si>
  <si>
    <t>French Polynesia</t>
  </si>
  <si>
    <t>Canada</t>
  </si>
  <si>
    <t>Iceland</t>
  </si>
  <si>
    <t>Germany</t>
  </si>
  <si>
    <t>Luxembourg</t>
  </si>
  <si>
    <t>Belgium</t>
  </si>
  <si>
    <t>Burkina Faso</t>
  </si>
  <si>
    <t>Comoros</t>
  </si>
  <si>
    <t>Madagascar</t>
  </si>
  <si>
    <t>Malawi</t>
  </si>
  <si>
    <t>Mozambique</t>
  </si>
  <si>
    <t>Rwanda</t>
  </si>
  <si>
    <t>Tanzania</t>
  </si>
  <si>
    <t>Zimbabwe</t>
  </si>
  <si>
    <t>Chad</t>
  </si>
  <si>
    <t>Benin</t>
  </si>
  <si>
    <t>Gambia</t>
  </si>
  <si>
    <t>Guinea</t>
  </si>
  <si>
    <t>Liberia</t>
  </si>
  <si>
    <t>Mali</t>
  </si>
  <si>
    <t>Niger</t>
  </si>
  <si>
    <t>Sierra Leone</t>
  </si>
  <si>
    <t>Haiti</t>
  </si>
  <si>
    <t>Cambodia</t>
  </si>
  <si>
    <t>Southern Asia</t>
  </si>
  <si>
    <t>Nepal</t>
  </si>
  <si>
    <t>Nigeria</t>
  </si>
  <si>
    <t>Senegal</t>
  </si>
  <si>
    <t>Honduras</t>
  </si>
  <si>
    <t>Sri Lanka</t>
  </si>
  <si>
    <t>Kosovo under UNSCR 1244</t>
  </si>
  <si>
    <t>Nicaragua</t>
  </si>
  <si>
    <t>India</t>
  </si>
  <si>
    <t>Djibouti</t>
  </si>
  <si>
    <t>Zambia</t>
  </si>
  <si>
    <t>Sao Tome and Principe</t>
  </si>
  <si>
    <t>Morocco</t>
  </si>
  <si>
    <t>Sudan</t>
  </si>
  <si>
    <t>Lesotho</t>
  </si>
  <si>
    <t>Swaziland</t>
  </si>
  <si>
    <t>Cabo Verde</t>
  </si>
  <si>
    <t>Cote d’Ivoire</t>
  </si>
  <si>
    <t>Ghana</t>
  </si>
  <si>
    <t>Mauritania</t>
  </si>
  <si>
    <t>Central Asia</t>
  </si>
  <si>
    <t>Kyrgyzstan</t>
  </si>
  <si>
    <t>Tajikistan</t>
  </si>
  <si>
    <t>Uzbekistan</t>
  </si>
  <si>
    <t>Myanmar</t>
  </si>
  <si>
    <t>Bangladesh</t>
  </si>
  <si>
    <t>Pakistan</t>
  </si>
  <si>
    <t>Ukraine</t>
  </si>
  <si>
    <t>Papua New Guinea</t>
  </si>
  <si>
    <t>Solomon Islands</t>
  </si>
  <si>
    <t>Vanuatu</t>
  </si>
  <si>
    <t>Kiribati</t>
  </si>
  <si>
    <t>Micronesia, Fed States of</t>
  </si>
  <si>
    <t>Samoa</t>
  </si>
  <si>
    <t>Timor-Leste</t>
  </si>
  <si>
    <t>Jamaica</t>
  </si>
  <si>
    <t>Kazakhstan</t>
  </si>
  <si>
    <t>Lebanon</t>
  </si>
  <si>
    <t>Bosnia and Herzegovina</t>
  </si>
  <si>
    <t>The former Yugoslav Rep. of Macedonia</t>
  </si>
  <si>
    <t>Dominican Republic</t>
  </si>
  <si>
    <t>Iraq (Central Iraq)</t>
  </si>
  <si>
    <t>Angola</t>
  </si>
  <si>
    <t>Libya</t>
  </si>
  <si>
    <t>Tunisia</t>
  </si>
  <si>
    <t>Namibia</t>
  </si>
  <si>
    <t>South Africa</t>
  </si>
  <si>
    <t>Dominica</t>
  </si>
  <si>
    <t>St. Lucia</t>
  </si>
  <si>
    <t>Belize</t>
  </si>
  <si>
    <t>Suriname</t>
  </si>
  <si>
    <t>Turkmenistan</t>
  </si>
  <si>
    <t>Malaysia</t>
  </si>
  <si>
    <t>Iran</t>
  </si>
  <si>
    <t>Maldives</t>
  </si>
  <si>
    <t>Fiji</t>
  </si>
  <si>
    <t>Marshall Islands</t>
  </si>
  <si>
    <t>Palau</t>
  </si>
  <si>
    <t>American Samoa</t>
  </si>
  <si>
    <t>Tonga</t>
  </si>
  <si>
    <t>Tuvalu</t>
  </si>
  <si>
    <t>Capacity</t>
  </si>
  <si>
    <t>Deaths per 1,000 prisoners</t>
  </si>
  <si>
    <t>Persons held in prison as percentage of prison capacity</t>
  </si>
  <si>
    <t>Prison Overcrowding, 2014 or latest year</t>
  </si>
  <si>
    <t>Source of Capacity</t>
  </si>
  <si>
    <t>Definitions: “Official Capacity” means the intended number of places available as at 31 December without overcrowding, excluding places/capacity used for detention of persons on the basis of immigration status.</t>
  </si>
  <si>
    <t>WP-ICPR</t>
  </si>
  <si>
    <t>UN-CTS</t>
  </si>
  <si>
    <t>Sources</t>
  </si>
  <si>
    <t>UN-CTS:</t>
  </si>
  <si>
    <t>United Nations Survey of Crime Trends and Operations of Criminal Justice Systems</t>
  </si>
  <si>
    <t>WPB-ICPR:</t>
  </si>
  <si>
    <t>World Prison Brief - Institute for Criminal Policy Research</t>
  </si>
  <si>
    <t>Total number of sentenced persons held in prisons, penal institutions or correctional institutions, by type of drug related offences</t>
  </si>
  <si>
    <t>Total number of sentenced males held in prisons, penal institutions or correctional institutions, by type of drug related offences</t>
  </si>
  <si>
    <t>Drug related offences***</t>
  </si>
  <si>
    <t xml:space="preserve">***Drug related offences include drug use/possession and drug trafficking offences </t>
  </si>
  <si>
    <t>Females held who previously served a prison sentence</t>
  </si>
  <si>
    <t>Males held who previously served a prison sentence</t>
  </si>
  <si>
    <t>Total persons held who previously served a prison sentence</t>
  </si>
  <si>
    <t>Total Females Held</t>
  </si>
  <si>
    <t>Total Males Held</t>
  </si>
  <si>
    <t>Total Persons Held (Males and Females)</t>
  </si>
  <si>
    <t>Sub-region II</t>
  </si>
  <si>
    <t>Definitions: “Prisons, Penal Institutions or Correctional Institutions” means all public and privately financed institutions where persons are deprived of their liberty.  The institutions may include, but are not limited to, penal, correctional, and psychiatric facilities under the prison administration. "Previously served a prison sentence" means persons held in prisons, penal institutions or correctional institutions on a specified day, who have previously served a prison sentence different from the prison sentence they are currently serving.</t>
  </si>
  <si>
    <t>Persons held who have previously served a prison sentence, 2010</t>
  </si>
  <si>
    <t>Persons held who have previously served a prison sentence, 2011</t>
  </si>
  <si>
    <t>Persons held who have previously served a prison sentence, 2012</t>
  </si>
  <si>
    <t>Please note that some countries do not have data on persons held with a non-final sentencing decision. In these cases persons held with a non-final sentencing decision may be included either under persons held without any sentencing decision or under persons held with a final sentencing decision.</t>
  </si>
  <si>
    <t>Held with a final sentencing decision</t>
  </si>
  <si>
    <t>Held with a non-final sentencing decision</t>
  </si>
  <si>
    <t>Held without any sentencing decision</t>
  </si>
  <si>
    <t>Definitions: “Prisons, Penal Institutions or Correctional Institutions” means all public and privately financed institutions where persons are deprived of their liberty.  The institutions may include, but are not limited to, penal, correctional, and psychiatric facilities under the prison administration. "Persons held without any sentencing decision"  refers to persons held in prisons, penal institutions or correctional institutions who are untried or awaiting a first instance decision on their case from a competent authority. Persons held before and during the trial should be included. Persons held awaiting the outcome of an appeal to their sentence should be excluded. "Persons held with a non-final sentencing decision"  refers to persons held in prisons, penal institutions or correctional institutions after a first instance decision on their case has been made by a competent authority. This includes sentenced prisoners who are awaiting the outcome of an appeal in respect of verdict or sentence or who are within the statutory limits for appealing and persons held who have been convicted but who have not received a sentence yet. "Persons held with a final sentencing decision"  refers to persons held in prisons, penal institutions or correctional institutions after a final decision on their case has been made by a competent authority.</t>
  </si>
  <si>
    <t>Total number of persons held without any sentencing decision, with a non-final sentencing decision and with a final sentencing decision in 2010</t>
  </si>
  <si>
    <t>Total number of persons held without any sentencing decision, with a non-final sentencing decision and with a final sentencing decision in 2011</t>
  </si>
  <si>
    <t>Total number of persons held without any sentencing decision, with a non-final sentencing decision and with a final sentencing decision in 2012</t>
  </si>
  <si>
    <t>Held who are sentenced to death</t>
  </si>
  <si>
    <t xml:space="preserve">Held with a life sentence </t>
  </si>
  <si>
    <t>Held with a sentence of more than 20 (excluding life sentences)</t>
  </si>
  <si>
    <t>Held with a sentence of more than 10 year and up to 20 years</t>
  </si>
  <si>
    <t>Held with a sentence of more than 5 year and up to 10 years</t>
  </si>
  <si>
    <t>Held with a sentence of more than 1 year and up to 5 years</t>
  </si>
  <si>
    <t>Held with a sentence up to 1 year</t>
  </si>
  <si>
    <t>Definitions: “Prisons, Penal Institutions or Correctional Institutions” means all public and privately financed institutions where persons are deprived of their liberty.  The institutions may include, but are not limited to, penal, correctional, and psychiatric facilities under the prison administration. "Persons held with a final sentencing decision"  refers to persons held in prisons, penal institutions or correctional institutions after a final decision on their case has been made by a competent authority. "Length of final sentence"  refers to the maximum period of time for which the person sentenced shall be deprived of liberty and held in a prison, penal institution or correctional institution unless ordered otherwise by a competent authority. If a person is subject to multiple sentences simultaneously, the aggregate maximum sentence should be counted.</t>
  </si>
  <si>
    <t>Number of persons held with a final sentencing decision, by length of final sentence in 2010</t>
  </si>
  <si>
    <t>Number of persons held with a final sentencing decision, by length of final sentence in 2011</t>
  </si>
  <si>
    <t>Number of persons held with a final sentencing decision, by length of final sentence in 2012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</si>
</sst>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Times New Roman"/>
      <family val="2"/>
    </font>
    <font>
      <sz val="12"/>
      <color theme="0"/>
      <name val="Times New Roman"/>
      <family val="2"/>
    </font>
    <font>
      <sz val="11"/>
      <name val="Calibri"/>
      <family val="2"/>
    </font>
    <font>
      <sz val="10"/>
      <color theme="1"/>
      <name val="Times New Roman"/>
      <family val="2"/>
    </font>
    <font>
      <b/>
      <sz val="10"/>
      <color theme="1"/>
      <name val="Times New Roman"/>
      <family val="2"/>
    </font>
    <font>
      <b/>
      <sz val="12"/>
      <color theme="1"/>
      <name val="Times New Roman"/>
      <family val="1"/>
    </font>
    <font>
      <b/>
      <sz val="11"/>
      <color theme="1"/>
      <name val="Arial"/>
      <family val="2"/>
    </font>
    <font>
      <sz val="10"/>
      <name val="Arial"/>
      <family val="2"/>
    </font>
    <font>
      <sz val="20"/>
      <name val="Arial"/>
      <family val="2"/>
    </font>
    <font>
      <b/>
      <sz val="11"/>
      <name val="Arial"/>
      <family val="2"/>
    </font>
    <font>
      <sz val="12"/>
      <color theme="1"/>
      <name val="Times New Roman"/>
      <family val="2"/>
    </font>
    <font>
      <u/>
      <sz val="10"/>
      <color indexed="12"/>
      <name val="Arial"/>
      <family val="2"/>
    </font>
    <font>
      <sz val="12"/>
      <name val="Arial"/>
      <family val="2"/>
    </font>
    <font>
      <sz val="11"/>
      <color rgb="FF000000"/>
      <name val="Calibri"/>
      <family val="2"/>
    </font>
    <font>
      <sz val="11"/>
      <color theme="1"/>
      <name val="Calibri"/>
      <family val="2"/>
      <scheme val="minor"/>
    </font>
    <font>
      <sz val="8"/>
      <color theme="1"/>
      <name val="Calibri"/>
      <family val="2"/>
      <scheme val="minor"/>
    </font>
    <font>
      <u/>
      <sz val="11"/>
      <name val="Calibri"/>
      <family val="2"/>
    </font>
    <font>
      <sz val="12"/>
      <name val="Times New Roman"/>
    </font>
    <font>
      <sz val="12"/>
      <name val="Calibri"/>
      <family val="2"/>
    </font>
    <font>
      <b/>
      <sz val="12"/>
      <color indexed="8"/>
      <name val="Calibri"/>
      <family val="2"/>
    </font>
    <font>
      <b/>
      <sz val="11"/>
      <name val="Calibri"/>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249977111117893"/>
        <bgColor theme="7" tint="-0.249977111117893"/>
      </patternFill>
    </fill>
    <fill>
      <patternFill patternType="solid">
        <fgColor theme="7" tint="0.79998168889431442"/>
        <bgColor theme="7" tint="0.79998168889431442"/>
      </patternFill>
    </fill>
    <fill>
      <patternFill patternType="solid">
        <fgColor indexed="44"/>
        <bgColor indexed="64"/>
      </patternFill>
    </fill>
    <fill>
      <patternFill patternType="solid">
        <fgColor theme="0" tint="-0.499984740745262"/>
        <bgColor indexed="64"/>
      </patternFill>
    </fill>
  </fills>
  <borders count="12">
    <border>
      <left/>
      <right/>
      <top/>
      <bottom/>
      <diagonal/>
    </border>
    <border>
      <left style="thin">
        <color theme="7" tint="0.39997558519241921"/>
      </left>
      <right style="thin">
        <color theme="7" tint="0.39997558519241921"/>
      </right>
      <top/>
      <bottom/>
      <diagonal/>
    </border>
    <border>
      <left style="thin">
        <color indexed="64"/>
      </left>
      <right style="thin">
        <color indexed="64"/>
      </right>
      <top style="thin">
        <color indexed="64"/>
      </top>
      <bottom style="thin">
        <color indexed="64"/>
      </bottom>
      <diagonal/>
    </border>
    <border>
      <left/>
      <right/>
      <top style="thin">
        <color theme="7" tint="0.39997558519241921"/>
      </top>
      <bottom style="thin">
        <color theme="7" tint="0.39997558519241921"/>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right/>
      <top style="thin">
        <color theme="7" tint="-0.249977111117893"/>
      </top>
      <bottom style="thin">
        <color theme="7" tint="0.79998168889431442"/>
      </bottom>
      <diagonal/>
    </border>
    <border>
      <left style="thin">
        <color indexed="64"/>
      </left>
      <right/>
      <top/>
      <bottom/>
      <diagonal/>
    </border>
    <border>
      <left/>
      <right/>
      <top/>
      <bottom style="thin">
        <color theme="7" tint="0.39997558519241921"/>
      </bottom>
      <diagonal/>
    </border>
    <border>
      <left style="thin">
        <color theme="7" tint="0.39997558519241921"/>
      </left>
      <right style="thin">
        <color theme="7" tint="0.39997558519241921"/>
      </right>
      <top/>
      <bottom style="thin">
        <color theme="7"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3">
    <xf numFmtId="0" fontId="0" fillId="0" borderId="0"/>
    <xf numFmtId="0" fontId="7" fillId="0" borderId="0"/>
    <xf numFmtId="9" fontId="10" fillId="0" borderId="0" applyFont="0" applyFill="0" applyBorder="0" applyAlignment="0" applyProtection="0"/>
    <xf numFmtId="0" fontId="7" fillId="0" borderId="0"/>
    <xf numFmtId="0" fontId="11" fillId="0" borderId="0" applyNumberFormat="0" applyFill="0" applyBorder="0" applyAlignment="0" applyProtection="0">
      <alignment vertical="top"/>
      <protection locked="0"/>
    </xf>
    <xf numFmtId="0" fontId="10" fillId="0" borderId="0"/>
    <xf numFmtId="0" fontId="7" fillId="0" borderId="0"/>
    <xf numFmtId="0" fontId="12" fillId="0" borderId="0"/>
    <xf numFmtId="0" fontId="7" fillId="0" borderId="0"/>
    <xf numFmtId="0" fontId="7" fillId="0" borderId="0"/>
    <xf numFmtId="0" fontId="7" fillId="0" borderId="0"/>
    <xf numFmtId="0" fontId="7" fillId="0" borderId="0" applyFill="0"/>
    <xf numFmtId="0" fontId="7" fillId="0" borderId="0" applyFill="0"/>
    <xf numFmtId="0" fontId="7" fillId="0" borderId="0"/>
    <xf numFmtId="0" fontId="13" fillId="0" borderId="0"/>
    <xf numFmtId="0" fontId="12" fillId="0" borderId="0"/>
    <xf numFmtId="0" fontId="14" fillId="0" borderId="0"/>
    <xf numFmtId="0" fontId="14" fillId="0" borderId="0"/>
    <xf numFmtId="0" fontId="15" fillId="0" borderId="0"/>
    <xf numFmtId="0" fontId="7" fillId="0" borderId="0"/>
    <xf numFmtId="9" fontId="14" fillId="0" borderId="0" applyFont="0" applyFill="0" applyBorder="0" applyAlignment="0" applyProtection="0"/>
    <xf numFmtId="0" fontId="17" fillId="0" borderId="0"/>
    <xf numFmtId="9" fontId="17" fillId="0" borderId="0" applyFont="0" applyFill="0" applyBorder="0" applyAlignment="0" applyProtection="0"/>
  </cellStyleXfs>
  <cellXfs count="66">
    <xf numFmtId="0" fontId="0" fillId="0" borderId="0" xfId="0"/>
    <xf numFmtId="0" fontId="0" fillId="2" borderId="0" xfId="0" applyFill="1"/>
    <xf numFmtId="0" fontId="2" fillId="3" borderId="0" xfId="0" applyFont="1" applyFill="1"/>
    <xf numFmtId="0" fontId="2" fillId="3" borderId="0" xfId="0" applyFont="1" applyFill="1" applyAlignment="1"/>
    <xf numFmtId="0" fontId="1" fillId="4" borderId="2" xfId="0" applyFont="1" applyFill="1" applyBorder="1"/>
    <xf numFmtId="3" fontId="3" fillId="0" borderId="0" xfId="0" applyNumberFormat="1" applyFont="1"/>
    <xf numFmtId="3" fontId="3" fillId="0" borderId="1" xfId="0" applyNumberFormat="1" applyFont="1" applyBorder="1"/>
    <xf numFmtId="0" fontId="3" fillId="0" borderId="0" xfId="0" applyFont="1"/>
    <xf numFmtId="0" fontId="4" fillId="0" borderId="0" xfId="0" applyFont="1"/>
    <xf numFmtId="0" fontId="4" fillId="5" borderId="0" xfId="0" applyFont="1" applyFill="1"/>
    <xf numFmtId="3" fontId="3" fillId="0" borderId="3" xfId="0" applyNumberFormat="1" applyFont="1" applyBorder="1"/>
    <xf numFmtId="3" fontId="3" fillId="0" borderId="4" xfId="0" applyNumberFormat="1" applyFont="1" applyBorder="1"/>
    <xf numFmtId="0" fontId="3" fillId="0" borderId="3" xfId="0" applyFont="1" applyBorder="1"/>
    <xf numFmtId="0" fontId="4" fillId="0" borderId="3" xfId="0" applyFont="1" applyBorder="1"/>
    <xf numFmtId="0" fontId="4" fillId="5" borderId="3" xfId="0" applyFont="1" applyFill="1" applyBorder="1"/>
    <xf numFmtId="0" fontId="1" fillId="4" borderId="5" xfId="0" applyFont="1" applyFill="1" applyBorder="1"/>
    <xf numFmtId="0" fontId="8" fillId="3" borderId="0" xfId="1" applyFont="1" applyFill="1" applyProtection="1">
      <protection locked="0"/>
    </xf>
    <xf numFmtId="0" fontId="4" fillId="0" borderId="7" xfId="0" applyFont="1" applyBorder="1"/>
    <xf numFmtId="0" fontId="3" fillId="0" borderId="7" xfId="0" applyFont="1" applyBorder="1"/>
    <xf numFmtId="3" fontId="3" fillId="0" borderId="8" xfId="0" applyNumberFormat="1" applyFont="1" applyBorder="1"/>
    <xf numFmtId="3" fontId="3" fillId="0" borderId="7" xfId="0" applyNumberFormat="1" applyFont="1" applyBorder="1"/>
    <xf numFmtId="0" fontId="1" fillId="4" borderId="2" xfId="0" applyFont="1" applyFill="1" applyBorder="1" applyAlignment="1">
      <alignment horizontal="center" vertical="center"/>
    </xf>
    <xf numFmtId="0" fontId="1" fillId="4" borderId="2" xfId="0" applyFont="1" applyFill="1" applyBorder="1" applyAlignment="1">
      <alignment horizontal="center" vertical="center" wrapText="1"/>
    </xf>
    <xf numFmtId="9" fontId="3" fillId="0" borderId="4" xfId="2" applyFont="1" applyBorder="1"/>
    <xf numFmtId="0" fontId="1" fillId="4" borderId="5" xfId="0" applyFont="1" applyFill="1" applyBorder="1" applyAlignment="1">
      <alignment horizontal="center" vertical="center"/>
    </xf>
    <xf numFmtId="0" fontId="1" fillId="4" borderId="5" xfId="0" applyFont="1" applyFill="1" applyBorder="1" applyAlignment="1">
      <alignment vertical="center"/>
    </xf>
    <xf numFmtId="2" fontId="3" fillId="0" borderId="4" xfId="2" applyNumberFormat="1" applyFont="1" applyBorder="1"/>
    <xf numFmtId="0" fontId="5" fillId="5" borderId="0" xfId="0" applyFont="1" applyFill="1" applyBorder="1" applyAlignment="1">
      <alignment horizontal="center"/>
    </xf>
    <xf numFmtId="0" fontId="2" fillId="3" borderId="0" xfId="0" applyFont="1" applyFill="1" applyAlignment="1">
      <alignment wrapText="1"/>
    </xf>
    <xf numFmtId="9" fontId="3" fillId="0" borderId="8" xfId="2" applyFont="1" applyBorder="1"/>
    <xf numFmtId="0" fontId="6" fillId="2" borderId="0" xfId="0" applyFont="1" applyFill="1" applyAlignment="1">
      <alignment wrapText="1"/>
    </xf>
    <xf numFmtId="0" fontId="2" fillId="3" borderId="0" xfId="0" applyFont="1" applyFill="1" applyAlignment="1">
      <alignment horizontal="left" wrapText="1"/>
    </xf>
    <xf numFmtId="0" fontId="5" fillId="5" borderId="6" xfId="0" applyFont="1" applyFill="1" applyBorder="1" applyAlignment="1">
      <alignment horizontal="center"/>
    </xf>
    <xf numFmtId="0" fontId="5" fillId="5" borderId="0" xfId="0" applyFont="1" applyFill="1" applyBorder="1" applyAlignment="1">
      <alignment horizontal="center"/>
    </xf>
    <xf numFmtId="0" fontId="6" fillId="2" borderId="0" xfId="0" applyFont="1" applyFill="1" applyAlignment="1">
      <alignment horizontal="center" wrapText="1"/>
    </xf>
    <xf numFmtId="0" fontId="9" fillId="2" borderId="0" xfId="0" applyFont="1" applyFill="1" applyAlignment="1">
      <alignment horizontal="center" wrapText="1"/>
    </xf>
    <xf numFmtId="0" fontId="5" fillId="5" borderId="2" xfId="0" applyFont="1" applyFill="1" applyBorder="1" applyAlignment="1">
      <alignment horizontal="center"/>
    </xf>
    <xf numFmtId="0" fontId="5" fillId="5" borderId="9" xfId="0" applyFont="1" applyFill="1" applyBorder="1" applyAlignment="1">
      <alignment horizontal="center"/>
    </xf>
    <xf numFmtId="0" fontId="5" fillId="5" borderId="10" xfId="0" applyFont="1" applyFill="1" applyBorder="1" applyAlignment="1">
      <alignment horizontal="center"/>
    </xf>
    <xf numFmtId="0" fontId="5" fillId="5" borderId="11" xfId="0" applyFont="1" applyFill="1" applyBorder="1" applyAlignment="1">
      <alignment horizontal="center"/>
    </xf>
    <xf numFmtId="0" fontId="16" fillId="3" borderId="0" xfId="0" applyFont="1" applyFill="1" applyAlignment="1"/>
    <xf numFmtId="0" fontId="17" fillId="2" borderId="0" xfId="21" applyFill="1"/>
    <xf numFmtId="0" fontId="2" fillId="3" borderId="0" xfId="21" applyFont="1" applyFill="1"/>
    <xf numFmtId="0" fontId="2" fillId="3" borderId="0" xfId="21" quotePrefix="1" applyFont="1" applyFill="1"/>
    <xf numFmtId="0" fontId="2" fillId="3" borderId="0" xfId="21" applyFont="1" applyFill="1" applyAlignment="1">
      <alignment horizontal="left" wrapText="1"/>
    </xf>
    <xf numFmtId="0" fontId="18" fillId="2" borderId="0" xfId="21" applyFont="1" applyFill="1" applyBorder="1"/>
    <xf numFmtId="9" fontId="18" fillId="2" borderId="2" xfId="22" applyFont="1" applyFill="1" applyBorder="1"/>
    <xf numFmtId="0" fontId="19" fillId="6" borderId="2" xfId="21" applyFont="1" applyFill="1" applyBorder="1" applyAlignment="1">
      <alignment horizontal="center" vertical="center"/>
    </xf>
    <xf numFmtId="3" fontId="18" fillId="2" borderId="2" xfId="21" applyNumberFormat="1" applyFont="1" applyFill="1" applyBorder="1"/>
    <xf numFmtId="0" fontId="18" fillId="2" borderId="2" xfId="21" applyFont="1" applyFill="1" applyBorder="1"/>
    <xf numFmtId="0" fontId="18" fillId="0" borderId="2" xfId="21" applyFont="1" applyFill="1" applyBorder="1"/>
    <xf numFmtId="0" fontId="19" fillId="6" borderId="2" xfId="21" applyFont="1" applyFill="1" applyBorder="1" applyAlignment="1">
      <alignment horizontal="center" vertical="center" wrapText="1"/>
    </xf>
    <xf numFmtId="0" fontId="20" fillId="6" borderId="2" xfId="21" applyFont="1" applyFill="1" applyBorder="1" applyAlignment="1">
      <alignment horizontal="center"/>
    </xf>
    <xf numFmtId="0" fontId="2" fillId="3" borderId="10" xfId="21" applyFont="1" applyFill="1" applyBorder="1" applyAlignment="1"/>
    <xf numFmtId="0" fontId="2" fillId="3" borderId="9" xfId="21" applyFont="1" applyFill="1" applyBorder="1" applyAlignment="1"/>
    <xf numFmtId="0" fontId="9" fillId="3" borderId="0" xfId="1" applyFont="1" applyFill="1" applyBorder="1" applyAlignment="1" applyProtection="1">
      <alignment vertical="justify"/>
      <protection locked="0"/>
    </xf>
    <xf numFmtId="0" fontId="9" fillId="3" borderId="0" xfId="1" applyFont="1" applyFill="1" applyBorder="1" applyAlignment="1" applyProtection="1">
      <alignment horizontal="left" vertical="justify"/>
      <protection locked="0"/>
    </xf>
    <xf numFmtId="3" fontId="2" fillId="3" borderId="0" xfId="21" applyNumberFormat="1" applyFont="1" applyFill="1"/>
    <xf numFmtId="9" fontId="17" fillId="2" borderId="0" xfId="22" applyFont="1" applyFill="1"/>
    <xf numFmtId="9" fontId="2" fillId="3" borderId="0" xfId="22" applyFont="1" applyFill="1"/>
    <xf numFmtId="0" fontId="17" fillId="7" borderId="0" xfId="21" applyFill="1"/>
    <xf numFmtId="0" fontId="19" fillId="6" borderId="2" xfId="21" applyFont="1" applyFill="1" applyBorder="1" applyAlignment="1">
      <alignment horizontal="center" wrapText="1"/>
    </xf>
    <xf numFmtId="0" fontId="19" fillId="6" borderId="2" xfId="21" applyFont="1" applyFill="1" applyBorder="1" applyAlignment="1">
      <alignment horizontal="center"/>
    </xf>
    <xf numFmtId="0" fontId="18" fillId="6" borderId="2" xfId="21" applyFont="1" applyFill="1" applyBorder="1" applyAlignment="1">
      <alignment horizontal="center"/>
    </xf>
    <xf numFmtId="0" fontId="8" fillId="3" borderId="0" xfId="1" applyFont="1" applyFill="1" applyAlignment="1" applyProtection="1">
      <alignment horizontal="left" wrapText="1"/>
      <protection locked="0"/>
    </xf>
    <xf numFmtId="9" fontId="18" fillId="2" borderId="2" xfId="22" applyNumberFormat="1" applyFont="1" applyFill="1" applyBorder="1"/>
  </cellXfs>
  <cellStyles count="23">
    <cellStyle name="_x000d__x000a_JournalTemplate=C:\COMFO\CTALK\JOURSTD.TPL_x000d__x000a_LbStateAddress=3 3 0 251 1 89 2 311_x000d__x000a_LbStateJou" xfId="3"/>
    <cellStyle name="Hyperlink 2" xfId="4"/>
    <cellStyle name="Normal" xfId="0" builtinId="0"/>
    <cellStyle name="Normal 10" xfId="21"/>
    <cellStyle name="Normal 12" xfId="5"/>
    <cellStyle name="Normal 2" xfId="6"/>
    <cellStyle name="Normal 2 2" xfId="7"/>
    <cellStyle name="Normal 2 3" xfId="8"/>
    <cellStyle name="Normal 3" xfId="9"/>
    <cellStyle name="Normal 3 2" xfId="10"/>
    <cellStyle name="Normal 3 3" xfId="11"/>
    <cellStyle name="Normal 4" xfId="12"/>
    <cellStyle name="Normal 4 2" xfId="13"/>
    <cellStyle name="Normal 5" xfId="14"/>
    <cellStyle name="Normal 6" xfId="15"/>
    <cellStyle name="Normal 7" xfId="16"/>
    <cellStyle name="Normal 8" xfId="17"/>
    <cellStyle name="Normal 9" xfId="18"/>
    <cellStyle name="Normal_Sheet1" xfId="1"/>
    <cellStyle name="Normale 2" xfId="19"/>
    <cellStyle name="Percent" xfId="2" builtinId="5"/>
    <cellStyle name="Percent 2" xfId="20"/>
    <cellStyle name="Percent 3" xfId="22"/>
  </cellStyles>
  <dxfs count="105">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1" tint="0.499984740745262"/>
        </patternFill>
      </fill>
    </dxf>
    <dxf>
      <fill>
        <patternFill>
          <bgColor indexed="23"/>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6.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7.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8.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9.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0.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2.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3.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4.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85725</xdr:colOff>
      <xdr:row>0</xdr:row>
      <xdr:rowOff>123825</xdr:rowOff>
    </xdr:from>
    <xdr:ext cx="3863068" cy="884464"/>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23825"/>
          <a:ext cx="3863068" cy="884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85725</xdr:colOff>
      <xdr:row>0</xdr:row>
      <xdr:rowOff>123825</xdr:rowOff>
    </xdr:from>
    <xdr:ext cx="3863068" cy="884464"/>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23825"/>
          <a:ext cx="3863068" cy="884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85725</xdr:colOff>
      <xdr:row>0</xdr:row>
      <xdr:rowOff>123825</xdr:rowOff>
    </xdr:from>
    <xdr:ext cx="3863068" cy="884464"/>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23825"/>
          <a:ext cx="3863068" cy="884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85725</xdr:colOff>
      <xdr:row>0</xdr:row>
      <xdr:rowOff>123825</xdr:rowOff>
    </xdr:from>
    <xdr:ext cx="3939268" cy="898071"/>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23825"/>
          <a:ext cx="3939268" cy="898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0</xdr:row>
      <xdr:rowOff>0</xdr:rowOff>
    </xdr:from>
    <xdr:ext cx="4064330" cy="953861"/>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K-Group/Research/Measuring%20Corruption/Barometer/Global%20Corruption%20Barometer%202013/Data/Analysis/Country%20shee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heet"/>
      <sheetName val="Sheet3"/>
      <sheetName val="STATA download"/>
    </sheetNames>
    <sheetDataSet>
      <sheetData sheetId="0"/>
      <sheetData sheetId="1" refreshError="1"/>
      <sheetData sheetId="2">
        <row r="2569">
          <cell r="A2569" t="str">
            <v>Algeria</v>
          </cell>
          <cell r="B2569">
            <v>51</v>
          </cell>
          <cell r="C2569">
            <v>49</v>
          </cell>
        </row>
        <row r="2570">
          <cell r="A2570" t="str">
            <v>Armenia</v>
          </cell>
          <cell r="B2570">
            <v>46.1</v>
          </cell>
          <cell r="C2570">
            <v>53.9</v>
          </cell>
        </row>
        <row r="2571">
          <cell r="A2571" t="str">
            <v>Australia</v>
          </cell>
          <cell r="B2571">
            <v>49.3</v>
          </cell>
          <cell r="C2571">
            <v>50.7</v>
          </cell>
        </row>
        <row r="2572">
          <cell r="A2572" t="str">
            <v>Belgium</v>
          </cell>
          <cell r="B2572">
            <v>49.8</v>
          </cell>
          <cell r="C2572">
            <v>50.2</v>
          </cell>
        </row>
        <row r="2573">
          <cell r="A2573" t="str">
            <v>Burundi</v>
          </cell>
          <cell r="B2573">
            <v>49</v>
          </cell>
          <cell r="C2573">
            <v>51</v>
          </cell>
        </row>
        <row r="2574">
          <cell r="A2574" t="str">
            <v>Cambodia</v>
          </cell>
          <cell r="B2574">
            <v>49.4</v>
          </cell>
          <cell r="C2574">
            <v>50.6</v>
          </cell>
        </row>
        <row r="2575">
          <cell r="A2575" t="str">
            <v>Cameroon</v>
          </cell>
          <cell r="B2575">
            <v>49.4</v>
          </cell>
          <cell r="C2575">
            <v>50.6</v>
          </cell>
        </row>
        <row r="2576">
          <cell r="A2576" t="str">
            <v>Canada</v>
          </cell>
          <cell r="B2576">
            <v>48.3</v>
          </cell>
          <cell r="C2576">
            <v>51.7</v>
          </cell>
        </row>
        <row r="2577">
          <cell r="A2577" t="str">
            <v>Chile</v>
          </cell>
          <cell r="B2577">
            <v>48</v>
          </cell>
          <cell r="C2577">
            <v>52</v>
          </cell>
        </row>
        <row r="2578">
          <cell r="A2578" t="str">
            <v>Czech Republic</v>
          </cell>
          <cell r="B2578">
            <v>48.7</v>
          </cell>
          <cell r="C2578">
            <v>51.3</v>
          </cell>
        </row>
        <row r="2579">
          <cell r="A2579" t="str">
            <v>DR Congo</v>
          </cell>
          <cell r="B2579">
            <v>49.7</v>
          </cell>
          <cell r="C2579">
            <v>50.3</v>
          </cell>
        </row>
        <row r="2580">
          <cell r="A2580" t="str">
            <v>Denmark</v>
          </cell>
          <cell r="B2580">
            <v>51.9</v>
          </cell>
          <cell r="C2580">
            <v>48.1</v>
          </cell>
        </row>
        <row r="2581">
          <cell r="A2581" t="str">
            <v>Egypt</v>
          </cell>
          <cell r="B2581">
            <v>51</v>
          </cell>
          <cell r="C2581">
            <v>49</v>
          </cell>
        </row>
        <row r="2582">
          <cell r="A2582" t="str">
            <v>Ethiopia</v>
          </cell>
          <cell r="B2582">
            <v>49</v>
          </cell>
          <cell r="C2582">
            <v>51</v>
          </cell>
        </row>
        <row r="2583">
          <cell r="A2583" t="str">
            <v>FYR Macedonia</v>
          </cell>
          <cell r="B2583">
            <v>49.7</v>
          </cell>
          <cell r="C2583">
            <v>50.3</v>
          </cell>
        </row>
        <row r="2584">
          <cell r="A2584" t="str">
            <v>Finland</v>
          </cell>
          <cell r="B2584">
            <v>49.7</v>
          </cell>
          <cell r="C2584">
            <v>50.3</v>
          </cell>
        </row>
        <row r="2585">
          <cell r="A2585" t="str">
            <v>France</v>
          </cell>
          <cell r="B2585">
            <v>48.2</v>
          </cell>
          <cell r="C2585">
            <v>51.8</v>
          </cell>
        </row>
        <row r="2586">
          <cell r="A2586" t="str">
            <v>Hungary</v>
          </cell>
          <cell r="B2586">
            <v>46.6</v>
          </cell>
          <cell r="C2586">
            <v>53.4</v>
          </cell>
        </row>
        <row r="2587">
          <cell r="A2587" t="str">
            <v>India</v>
          </cell>
          <cell r="B2587">
            <v>56.5</v>
          </cell>
          <cell r="C2587">
            <v>43.5</v>
          </cell>
        </row>
        <row r="2588">
          <cell r="A2588" t="str">
            <v>Indonesia</v>
          </cell>
          <cell r="B2588">
            <v>50</v>
          </cell>
          <cell r="C2588">
            <v>50</v>
          </cell>
        </row>
        <row r="2589">
          <cell r="A2589" t="str">
            <v>Italy</v>
          </cell>
          <cell r="B2589">
            <v>48</v>
          </cell>
          <cell r="C2589">
            <v>52</v>
          </cell>
        </row>
        <row r="2590">
          <cell r="A2590" t="str">
            <v>Japan</v>
          </cell>
          <cell r="B2590">
            <v>49.5</v>
          </cell>
          <cell r="C2590">
            <v>50.5</v>
          </cell>
        </row>
        <row r="2591">
          <cell r="A2591" t="str">
            <v>Jordan</v>
          </cell>
          <cell r="B2591">
            <v>51.7</v>
          </cell>
          <cell r="C2591">
            <v>48.3</v>
          </cell>
        </row>
        <row r="2592">
          <cell r="A2592" t="str">
            <v>Latvia</v>
          </cell>
          <cell r="B2592">
            <v>47.3</v>
          </cell>
          <cell r="C2592">
            <v>52.7</v>
          </cell>
        </row>
        <row r="2593">
          <cell r="A2593" t="str">
            <v>Lebanon</v>
          </cell>
          <cell r="B2593">
            <v>51</v>
          </cell>
          <cell r="C2593">
            <v>49</v>
          </cell>
        </row>
        <row r="2594">
          <cell r="A2594" t="str">
            <v>Liberia</v>
          </cell>
          <cell r="B2594">
            <v>49.2</v>
          </cell>
          <cell r="C2594">
            <v>50.8</v>
          </cell>
        </row>
        <row r="2595">
          <cell r="A2595" t="str">
            <v>Libya</v>
          </cell>
          <cell r="B2595">
            <v>50.3</v>
          </cell>
          <cell r="C2595">
            <v>49.7</v>
          </cell>
        </row>
        <row r="2596">
          <cell r="A2596" t="str">
            <v>Mexico</v>
          </cell>
          <cell r="B2596">
            <v>50.5</v>
          </cell>
          <cell r="C2596">
            <v>49.5</v>
          </cell>
        </row>
        <row r="2597">
          <cell r="A2597" t="str">
            <v>Morocco</v>
          </cell>
          <cell r="B2597">
            <v>50.9</v>
          </cell>
          <cell r="C2597">
            <v>49.1</v>
          </cell>
        </row>
        <row r="2598">
          <cell r="A2598" t="str">
            <v>Mozambique</v>
          </cell>
          <cell r="B2598">
            <v>50.8</v>
          </cell>
          <cell r="C2598">
            <v>49.2</v>
          </cell>
        </row>
        <row r="2599">
          <cell r="A2599" t="str">
            <v>New Zealand</v>
          </cell>
          <cell r="B2599">
            <v>48</v>
          </cell>
          <cell r="C2599">
            <v>52</v>
          </cell>
        </row>
        <row r="2600">
          <cell r="A2600" t="str">
            <v>Norway</v>
          </cell>
          <cell r="B2600">
            <v>51.1</v>
          </cell>
          <cell r="C2600">
            <v>48.9</v>
          </cell>
        </row>
        <row r="2601">
          <cell r="A2601" t="str">
            <v>Pakistan</v>
          </cell>
          <cell r="B2601">
            <v>56.1</v>
          </cell>
          <cell r="C2601">
            <v>43.9</v>
          </cell>
        </row>
        <row r="2602">
          <cell r="A2602" t="str">
            <v>Palestianian Territories</v>
          </cell>
          <cell r="B2602">
            <v>50.7</v>
          </cell>
          <cell r="C2602">
            <v>49.3</v>
          </cell>
        </row>
        <row r="2603">
          <cell r="A2603" t="str">
            <v>Paraguay</v>
          </cell>
          <cell r="B2603">
            <v>50.7</v>
          </cell>
          <cell r="C2603">
            <v>49.3</v>
          </cell>
        </row>
        <row r="2604">
          <cell r="A2604" t="str">
            <v>Peru</v>
          </cell>
          <cell r="B2604">
            <v>51.6</v>
          </cell>
          <cell r="C2604">
            <v>48.4</v>
          </cell>
        </row>
        <row r="2605">
          <cell r="A2605" t="str">
            <v>Romania</v>
          </cell>
          <cell r="B2605">
            <v>48.3</v>
          </cell>
          <cell r="C2605">
            <v>51.7</v>
          </cell>
        </row>
        <row r="2606">
          <cell r="A2606" t="str">
            <v>Senegal</v>
          </cell>
          <cell r="B2606">
            <v>48</v>
          </cell>
          <cell r="C2606">
            <v>52</v>
          </cell>
        </row>
        <row r="2607">
          <cell r="A2607" t="str">
            <v>Serbia</v>
          </cell>
          <cell r="B2607">
            <v>47.4</v>
          </cell>
          <cell r="C2607">
            <v>52.6</v>
          </cell>
        </row>
        <row r="2608">
          <cell r="A2608" t="str">
            <v>Sierra Leon</v>
          </cell>
          <cell r="B2608">
            <v>47.3</v>
          </cell>
          <cell r="C2608">
            <v>52.7</v>
          </cell>
        </row>
        <row r="2609">
          <cell r="A2609" t="str">
            <v>Slovak Republic</v>
          </cell>
          <cell r="B2609">
            <v>48.5</v>
          </cell>
          <cell r="C2609">
            <v>51.5</v>
          </cell>
        </row>
        <row r="2610">
          <cell r="A2610" t="str">
            <v>South Africa</v>
          </cell>
          <cell r="B2610">
            <v>48.6</v>
          </cell>
          <cell r="C2610">
            <v>51.4</v>
          </cell>
        </row>
        <row r="2611">
          <cell r="A2611" t="str">
            <v>South Korea</v>
          </cell>
          <cell r="B2611">
            <v>49.7</v>
          </cell>
          <cell r="C2611">
            <v>50.3</v>
          </cell>
        </row>
        <row r="2612">
          <cell r="A2612" t="str">
            <v>South Sudan</v>
          </cell>
          <cell r="B2612">
            <v>53</v>
          </cell>
          <cell r="C2612">
            <v>47</v>
          </cell>
        </row>
        <row r="2613">
          <cell r="A2613" t="str">
            <v>Spain</v>
          </cell>
          <cell r="B2613">
            <v>50</v>
          </cell>
          <cell r="C2613">
            <v>50</v>
          </cell>
        </row>
        <row r="2614">
          <cell r="A2614" t="str">
            <v>Sri Lanka</v>
          </cell>
          <cell r="B2614">
            <v>50.3</v>
          </cell>
          <cell r="C2614">
            <v>49.7</v>
          </cell>
        </row>
        <row r="2615">
          <cell r="A2615" t="str">
            <v>Sudan</v>
          </cell>
          <cell r="B2615">
            <v>49.8</v>
          </cell>
          <cell r="C2615">
            <v>50.2</v>
          </cell>
        </row>
        <row r="2616">
          <cell r="A2616" t="str">
            <v>Switzerland</v>
          </cell>
          <cell r="B2616">
            <v>50</v>
          </cell>
          <cell r="C2616">
            <v>50</v>
          </cell>
        </row>
        <row r="2617">
          <cell r="A2617" t="str">
            <v>Taiwan</v>
          </cell>
          <cell r="B2617">
            <v>50</v>
          </cell>
          <cell r="C2617">
            <v>50</v>
          </cell>
        </row>
        <row r="2618">
          <cell r="A2618" t="str">
            <v>Thailand</v>
          </cell>
          <cell r="B2618">
            <v>50</v>
          </cell>
          <cell r="C2618">
            <v>50</v>
          </cell>
        </row>
        <row r="2619">
          <cell r="A2619" t="str">
            <v>UK</v>
          </cell>
          <cell r="B2619">
            <v>48</v>
          </cell>
          <cell r="C2619">
            <v>52</v>
          </cell>
        </row>
        <row r="2620">
          <cell r="A2620" t="str">
            <v>USA</v>
          </cell>
          <cell r="B2620">
            <v>49.2</v>
          </cell>
          <cell r="C2620">
            <v>50.8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2"/>
  <sheetViews>
    <sheetView topLeftCell="A28" zoomScale="80" zoomScaleNormal="80" workbookViewId="0">
      <selection activeCell="B64" sqref="B64"/>
    </sheetView>
  </sheetViews>
  <sheetFormatPr defaultRowHeight="15.75" x14ac:dyDescent="0.25"/>
  <cols>
    <col min="1" max="1" width="9" style="1"/>
    <col min="2" max="2" width="24.875" style="1" customWidth="1"/>
    <col min="3" max="3" width="42.5" style="1" customWidth="1"/>
    <col min="4" max="9" width="11.25" style="1" customWidth="1"/>
    <col min="10" max="10" width="1.25" style="1" customWidth="1"/>
    <col min="11" max="16" width="12.25" style="1" customWidth="1"/>
    <col min="17" max="16384" width="9" style="1"/>
  </cols>
  <sheetData>
    <row r="3" spans="1:16" ht="25.5" x14ac:dyDescent="0.35">
      <c r="H3" s="16"/>
    </row>
    <row r="6" spans="1:16" ht="25.5" x14ac:dyDescent="0.35">
      <c r="B6" s="16" t="s">
        <v>98</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107</v>
      </c>
      <c r="D13" s="19">
        <v>1042</v>
      </c>
      <c r="E13" s="20"/>
      <c r="F13" s="19">
        <v>1160</v>
      </c>
      <c r="G13" s="20">
        <v>570</v>
      </c>
      <c r="H13" s="19">
        <v>3527</v>
      </c>
      <c r="I13" s="10">
        <v>24761</v>
      </c>
      <c r="J13" s="4"/>
      <c r="K13" s="23">
        <f>D13/(SUM($D13:$I13))</f>
        <v>3.3547971667739859E-2</v>
      </c>
      <c r="L13" s="23"/>
      <c r="M13" s="23">
        <f t="shared" ref="M13:O13" si="0">F13/(SUM($D13:$I13))</f>
        <v>3.7347070186735352E-2</v>
      </c>
      <c r="N13" s="23">
        <f t="shared" si="0"/>
        <v>1.8351577591757887E-2</v>
      </c>
      <c r="O13" s="23">
        <f t="shared" si="0"/>
        <v>0.11355441081777205</v>
      </c>
      <c r="P13" s="23">
        <f>I13/(SUM($D13:$I13))</f>
        <v>0.7971989697359948</v>
      </c>
    </row>
    <row r="14" spans="1:16" x14ac:dyDescent="0.25">
      <c r="A14" s="9" t="s">
        <v>89</v>
      </c>
      <c r="B14" s="8" t="s">
        <v>88</v>
      </c>
      <c r="C14" s="7" t="s">
        <v>86</v>
      </c>
      <c r="D14" s="6">
        <v>7</v>
      </c>
      <c r="E14" s="5">
        <v>776</v>
      </c>
      <c r="F14" s="6">
        <v>2415</v>
      </c>
      <c r="G14" s="5"/>
      <c r="H14" s="6">
        <v>653</v>
      </c>
      <c r="I14" s="5">
        <v>370</v>
      </c>
      <c r="J14" s="4"/>
      <c r="K14" s="23">
        <f t="shared" ref="K14:K57" si="1">D14/(SUM($D14:$I14))</f>
        <v>1.658374792703151E-3</v>
      </c>
      <c r="L14" s="23">
        <f t="shared" ref="L14:L58" si="2">E14/(SUM($D14:$I14))</f>
        <v>0.18384269130537786</v>
      </c>
      <c r="M14" s="23">
        <f t="shared" ref="M14:M58" si="3">F14/(SUM($D14:$I14))</f>
        <v>0.57213930348258701</v>
      </c>
      <c r="N14" s="23"/>
      <c r="O14" s="23">
        <f t="shared" ref="O14:O58" si="4">H14/(SUM($D14:$I14))</f>
        <v>0.15470267709073679</v>
      </c>
      <c r="P14" s="23">
        <f t="shared" ref="P14:P58" si="5">I14/(SUM($D14:$I14))</f>
        <v>8.7656953328595119E-2</v>
      </c>
    </row>
    <row r="15" spans="1:16" x14ac:dyDescent="0.25">
      <c r="A15" s="14" t="s">
        <v>77</v>
      </c>
      <c r="B15" s="13" t="s">
        <v>76</v>
      </c>
      <c r="C15" s="12" t="s">
        <v>75</v>
      </c>
      <c r="D15" s="11">
        <v>2</v>
      </c>
      <c r="E15" s="10">
        <v>28</v>
      </c>
      <c r="F15" s="11">
        <v>333</v>
      </c>
      <c r="G15" s="10">
        <v>11</v>
      </c>
      <c r="H15" s="11">
        <v>168</v>
      </c>
      <c r="I15" s="10">
        <v>514</v>
      </c>
      <c r="J15" s="4"/>
      <c r="K15" s="23">
        <f t="shared" si="1"/>
        <v>1.893939393939394E-3</v>
      </c>
      <c r="L15" s="23">
        <f t="shared" si="2"/>
        <v>2.6515151515151516E-2</v>
      </c>
      <c r="M15" s="23">
        <f t="shared" si="3"/>
        <v>0.31534090909090912</v>
      </c>
      <c r="N15" s="23">
        <f t="shared" ref="N15:N57" si="6">G15/(SUM($D15:$I15))</f>
        <v>1.0416666666666666E-2</v>
      </c>
      <c r="O15" s="23">
        <f t="shared" si="4"/>
        <v>0.15909090909090909</v>
      </c>
      <c r="P15" s="23">
        <f t="shared" si="5"/>
        <v>0.48674242424242425</v>
      </c>
    </row>
    <row r="16" spans="1:16" x14ac:dyDescent="0.25">
      <c r="A16" s="9" t="s">
        <v>77</v>
      </c>
      <c r="B16" s="8" t="s">
        <v>76</v>
      </c>
      <c r="C16" s="7" t="s">
        <v>74</v>
      </c>
      <c r="D16" s="6">
        <v>38</v>
      </c>
      <c r="E16" s="5">
        <v>153</v>
      </c>
      <c r="F16" s="6">
        <v>162</v>
      </c>
      <c r="G16" s="5">
        <v>4</v>
      </c>
      <c r="H16" s="6">
        <v>116</v>
      </c>
      <c r="I16" s="5">
        <v>80</v>
      </c>
      <c r="J16" s="4"/>
      <c r="K16" s="23">
        <f t="shared" si="1"/>
        <v>6.8716094032549732E-2</v>
      </c>
      <c r="L16" s="23">
        <f t="shared" si="2"/>
        <v>0.27667269439421338</v>
      </c>
      <c r="M16" s="23">
        <f t="shared" si="3"/>
        <v>0.29294755877034356</v>
      </c>
      <c r="N16" s="23">
        <f t="shared" si="6"/>
        <v>7.2332730560578659E-3</v>
      </c>
      <c r="O16" s="23">
        <f t="shared" si="4"/>
        <v>0.20976491862567812</v>
      </c>
      <c r="P16" s="23">
        <f t="shared" si="5"/>
        <v>0.14466546112115733</v>
      </c>
    </row>
    <row r="17" spans="1:16" x14ac:dyDescent="0.25">
      <c r="A17" s="14" t="s">
        <v>77</v>
      </c>
      <c r="B17" s="13" t="s">
        <v>72</v>
      </c>
      <c r="C17" s="12" t="s">
        <v>97</v>
      </c>
      <c r="D17" s="11">
        <v>185</v>
      </c>
      <c r="E17" s="10">
        <v>934</v>
      </c>
      <c r="F17" s="11">
        <v>1949</v>
      </c>
      <c r="G17" s="10">
        <v>227</v>
      </c>
      <c r="H17" s="11">
        <v>922</v>
      </c>
      <c r="I17" s="10">
        <v>693</v>
      </c>
      <c r="J17" s="4"/>
      <c r="K17" s="23">
        <f t="shared" si="1"/>
        <v>3.7678207739307537E-2</v>
      </c>
      <c r="L17" s="23">
        <f t="shared" si="2"/>
        <v>0.19022403258655804</v>
      </c>
      <c r="M17" s="23">
        <f t="shared" si="3"/>
        <v>0.39694501018329936</v>
      </c>
      <c r="N17" s="23">
        <f t="shared" si="6"/>
        <v>4.6232179226069245E-2</v>
      </c>
      <c r="O17" s="23">
        <f t="shared" si="4"/>
        <v>0.18778004073319757</v>
      </c>
      <c r="P17" s="23">
        <f t="shared" si="5"/>
        <v>0.14114052953156822</v>
      </c>
    </row>
    <row r="18" spans="1:16" x14ac:dyDescent="0.25">
      <c r="A18" s="9" t="s">
        <v>77</v>
      </c>
      <c r="B18" s="8" t="s">
        <v>72</v>
      </c>
      <c r="C18" s="7" t="s">
        <v>70</v>
      </c>
      <c r="D18" s="6">
        <v>1380</v>
      </c>
      <c r="E18" s="5">
        <v>603</v>
      </c>
      <c r="F18" s="6">
        <v>1796</v>
      </c>
      <c r="G18" s="5">
        <v>119</v>
      </c>
      <c r="H18" s="6">
        <v>444</v>
      </c>
      <c r="I18" s="5">
        <v>5867</v>
      </c>
      <c r="J18" s="4"/>
      <c r="K18" s="23">
        <f t="shared" si="1"/>
        <v>0.13517484572436086</v>
      </c>
      <c r="L18" s="23">
        <f t="shared" si="2"/>
        <v>5.9065530414340289E-2</v>
      </c>
      <c r="M18" s="23">
        <f t="shared" si="3"/>
        <v>0.17592320501518269</v>
      </c>
      <c r="N18" s="23">
        <f t="shared" si="6"/>
        <v>1.1656381624057204E-2</v>
      </c>
      <c r="O18" s="23">
        <f t="shared" si="4"/>
        <v>4.3491037320011756E-2</v>
      </c>
      <c r="P18" s="23">
        <f t="shared" si="5"/>
        <v>0.57468899990204725</v>
      </c>
    </row>
    <row r="19" spans="1:16" x14ac:dyDescent="0.25">
      <c r="A19" s="14" t="s">
        <v>77</v>
      </c>
      <c r="B19" s="13" t="s">
        <v>72</v>
      </c>
      <c r="C19" s="12" t="s">
        <v>108</v>
      </c>
      <c r="D19" s="11">
        <v>421</v>
      </c>
      <c r="E19" s="10">
        <v>1789</v>
      </c>
      <c r="F19" s="11">
        <v>914</v>
      </c>
      <c r="G19" s="10">
        <v>0</v>
      </c>
      <c r="H19" s="11">
        <v>2480</v>
      </c>
      <c r="I19" s="10">
        <v>6885</v>
      </c>
      <c r="J19" s="4"/>
      <c r="K19" s="23">
        <f t="shared" si="1"/>
        <v>3.3709664504764189E-2</v>
      </c>
      <c r="L19" s="23">
        <f t="shared" si="2"/>
        <v>0.14324605652974617</v>
      </c>
      <c r="M19" s="23">
        <f t="shared" si="3"/>
        <v>7.3184402274001123E-2</v>
      </c>
      <c r="N19" s="23">
        <f t="shared" si="6"/>
        <v>0</v>
      </c>
      <c r="O19" s="23">
        <f t="shared" si="4"/>
        <v>0.19857474577628312</v>
      </c>
      <c r="P19" s="23">
        <f t="shared" si="5"/>
        <v>0.55128513091520537</v>
      </c>
    </row>
    <row r="20" spans="1:16" x14ac:dyDescent="0.25">
      <c r="A20" s="9" t="s">
        <v>77</v>
      </c>
      <c r="B20" s="8" t="s">
        <v>69</v>
      </c>
      <c r="C20" s="7" t="s">
        <v>67</v>
      </c>
      <c r="D20" s="6">
        <v>166700</v>
      </c>
      <c r="E20" s="5">
        <v>558300</v>
      </c>
      <c r="F20" s="6">
        <v>248500</v>
      </c>
      <c r="G20" s="5">
        <v>30800</v>
      </c>
      <c r="H20" s="6">
        <v>237000</v>
      </c>
      <c r="I20" s="5">
        <v>150400</v>
      </c>
      <c r="J20" s="4"/>
      <c r="K20" s="23">
        <f t="shared" si="1"/>
        <v>0.11978156211827262</v>
      </c>
      <c r="L20" s="23">
        <f t="shared" si="2"/>
        <v>0.40116404397499461</v>
      </c>
      <c r="M20" s="23">
        <f t="shared" si="3"/>
        <v>0.1785585973988647</v>
      </c>
      <c r="N20" s="23">
        <f t="shared" si="6"/>
        <v>2.2131206438169147E-2</v>
      </c>
      <c r="O20" s="23">
        <f t="shared" si="4"/>
        <v>0.17029532226773011</v>
      </c>
      <c r="P20" s="23">
        <f t="shared" si="5"/>
        <v>0.10806926780196882</v>
      </c>
    </row>
    <row r="21" spans="1:16" x14ac:dyDescent="0.25">
      <c r="A21" s="14" t="s">
        <v>77</v>
      </c>
      <c r="B21" s="13" t="s">
        <v>66</v>
      </c>
      <c r="C21" s="12" t="s">
        <v>65</v>
      </c>
      <c r="D21" s="11">
        <v>3692</v>
      </c>
      <c r="E21" s="10">
        <v>7618</v>
      </c>
      <c r="F21" s="11">
        <v>16009</v>
      </c>
      <c r="G21" s="10">
        <v>489</v>
      </c>
      <c r="H21" s="11">
        <v>1789</v>
      </c>
      <c r="I21" s="10">
        <v>3158</v>
      </c>
      <c r="J21" s="4"/>
      <c r="K21" s="23">
        <f t="shared" si="1"/>
        <v>0.11271561593649825</v>
      </c>
      <c r="L21" s="23">
        <f t="shared" si="2"/>
        <v>0.23257517936192948</v>
      </c>
      <c r="M21" s="23">
        <f t="shared" si="3"/>
        <v>0.48874980918943672</v>
      </c>
      <c r="N21" s="23">
        <f t="shared" si="6"/>
        <v>1.4929018470462525E-2</v>
      </c>
      <c r="O21" s="23">
        <f t="shared" si="4"/>
        <v>5.4617615631201342E-2</v>
      </c>
      <c r="P21" s="23">
        <f t="shared" si="5"/>
        <v>9.6412761410471684E-2</v>
      </c>
    </row>
    <row r="22" spans="1:16" x14ac:dyDescent="0.25">
      <c r="A22" s="9" t="s">
        <v>77</v>
      </c>
      <c r="B22" s="8" t="s">
        <v>66</v>
      </c>
      <c r="C22" s="7" t="s">
        <v>109</v>
      </c>
      <c r="D22" s="6">
        <v>3381</v>
      </c>
      <c r="E22" s="5">
        <v>23296</v>
      </c>
      <c r="F22" s="6"/>
      <c r="G22" s="5"/>
      <c r="H22" s="6"/>
      <c r="I22" s="5">
        <v>12171</v>
      </c>
      <c r="J22" s="4"/>
      <c r="K22" s="23">
        <f t="shared" si="1"/>
        <v>8.7031507413509054E-2</v>
      </c>
      <c r="L22" s="23">
        <f t="shared" si="2"/>
        <v>0.59967051070840194</v>
      </c>
      <c r="M22" s="23"/>
      <c r="N22" s="23"/>
      <c r="O22" s="23"/>
      <c r="P22" s="23">
        <f t="shared" si="5"/>
        <v>0.31329798187808894</v>
      </c>
    </row>
    <row r="23" spans="1:16" x14ac:dyDescent="0.25">
      <c r="A23" s="14" t="s">
        <v>77</v>
      </c>
      <c r="B23" s="13" t="s">
        <v>66</v>
      </c>
      <c r="C23" s="12" t="s">
        <v>62</v>
      </c>
      <c r="D23" s="11"/>
      <c r="E23" s="10">
        <v>24152</v>
      </c>
      <c r="F23" s="11">
        <v>24266</v>
      </c>
      <c r="G23" s="10">
        <v>217</v>
      </c>
      <c r="H23" s="11">
        <v>16536</v>
      </c>
      <c r="I23" s="10">
        <v>18322</v>
      </c>
      <c r="J23" s="4"/>
      <c r="K23" s="23"/>
      <c r="L23" s="23">
        <f t="shared" si="2"/>
        <v>0.28926975914148489</v>
      </c>
      <c r="M23" s="23">
        <f t="shared" si="3"/>
        <v>0.29063514306588578</v>
      </c>
      <c r="N23" s="23">
        <f t="shared" si="6"/>
        <v>2.5990202771489826E-3</v>
      </c>
      <c r="O23" s="23">
        <f t="shared" si="4"/>
        <v>0.19805253134993353</v>
      </c>
      <c r="P23" s="23">
        <f t="shared" si="5"/>
        <v>0.21944354616554682</v>
      </c>
    </row>
    <row r="24" spans="1:16" x14ac:dyDescent="0.25">
      <c r="A24" s="9" t="s">
        <v>77</v>
      </c>
      <c r="B24" s="8" t="s">
        <v>66</v>
      </c>
      <c r="C24" s="7" t="s">
        <v>96</v>
      </c>
      <c r="D24" s="6">
        <v>580</v>
      </c>
      <c r="E24" s="5">
        <v>600</v>
      </c>
      <c r="F24" s="6">
        <v>235</v>
      </c>
      <c r="G24" s="5">
        <v>13</v>
      </c>
      <c r="H24" s="6">
        <v>154</v>
      </c>
      <c r="I24" s="5">
        <v>605</v>
      </c>
      <c r="J24" s="4"/>
      <c r="K24" s="23">
        <f t="shared" si="1"/>
        <v>0.26520347508001829</v>
      </c>
      <c r="L24" s="23">
        <f t="shared" si="2"/>
        <v>0.27434842249657065</v>
      </c>
      <c r="M24" s="23">
        <f t="shared" si="3"/>
        <v>0.10745313214449016</v>
      </c>
      <c r="N24" s="23">
        <f t="shared" si="6"/>
        <v>5.9442158207590303E-3</v>
      </c>
      <c r="O24" s="23">
        <f t="shared" si="4"/>
        <v>7.0416095107453128E-2</v>
      </c>
      <c r="P24" s="23">
        <f t="shared" si="5"/>
        <v>0.27663465935070874</v>
      </c>
    </row>
    <row r="25" spans="1:16" x14ac:dyDescent="0.25">
      <c r="A25" s="14" t="s">
        <v>58</v>
      </c>
      <c r="B25" s="13" t="s">
        <v>57</v>
      </c>
      <c r="C25" s="12" t="s">
        <v>55</v>
      </c>
      <c r="D25" s="11">
        <v>235</v>
      </c>
      <c r="E25" s="10">
        <v>850</v>
      </c>
      <c r="F25" s="11">
        <v>1803</v>
      </c>
      <c r="G25" s="10"/>
      <c r="H25" s="11">
        <v>2834</v>
      </c>
      <c r="I25" s="10">
        <v>2618</v>
      </c>
      <c r="J25" s="4"/>
      <c r="K25" s="23">
        <f t="shared" si="1"/>
        <v>2.817745803357314E-2</v>
      </c>
      <c r="L25" s="23">
        <f t="shared" si="2"/>
        <v>0.10191846522781775</v>
      </c>
      <c r="M25" s="23">
        <f t="shared" si="3"/>
        <v>0.21618705035971222</v>
      </c>
      <c r="N25" s="23"/>
      <c r="O25" s="23">
        <f t="shared" si="4"/>
        <v>0.33980815347721821</v>
      </c>
      <c r="P25" s="23">
        <f t="shared" si="5"/>
        <v>0.31390887290167868</v>
      </c>
    </row>
    <row r="26" spans="1:16" x14ac:dyDescent="0.25">
      <c r="A26" s="9" t="s">
        <v>58</v>
      </c>
      <c r="B26" s="8" t="s">
        <v>57</v>
      </c>
      <c r="C26" s="7" t="s">
        <v>54</v>
      </c>
      <c r="D26" s="6">
        <v>3891</v>
      </c>
      <c r="E26" s="5">
        <v>13712</v>
      </c>
      <c r="F26" s="6">
        <v>24039</v>
      </c>
      <c r="G26" s="5">
        <v>1017</v>
      </c>
      <c r="H26" s="6">
        <v>29392</v>
      </c>
      <c r="I26" s="5">
        <v>6490</v>
      </c>
      <c r="J26" s="4"/>
      <c r="K26" s="23">
        <f t="shared" si="1"/>
        <v>4.9541004061572934E-2</v>
      </c>
      <c r="L26" s="23">
        <f t="shared" si="2"/>
        <v>0.17458397524859628</v>
      </c>
      <c r="M26" s="23">
        <f t="shared" si="3"/>
        <v>0.30606944143822973</v>
      </c>
      <c r="N26" s="23">
        <f t="shared" si="6"/>
        <v>1.2948651023032557E-2</v>
      </c>
      <c r="O26" s="23">
        <f t="shared" si="4"/>
        <v>0.3742249271081346</v>
      </c>
      <c r="P26" s="23">
        <f t="shared" si="5"/>
        <v>8.2632001120433909E-2</v>
      </c>
    </row>
    <row r="27" spans="1:16" x14ac:dyDescent="0.25">
      <c r="A27" s="14" t="s">
        <v>58</v>
      </c>
      <c r="B27" s="13" t="s">
        <v>57</v>
      </c>
      <c r="C27" s="12" t="s">
        <v>53</v>
      </c>
      <c r="D27" s="11">
        <v>1240</v>
      </c>
      <c r="E27" s="10">
        <v>1949</v>
      </c>
      <c r="F27" s="11"/>
      <c r="G27" s="10">
        <v>5</v>
      </c>
      <c r="H27" s="11"/>
      <c r="I27" s="10"/>
      <c r="J27" s="4"/>
      <c r="K27" s="23">
        <f t="shared" si="1"/>
        <v>0.38822792736380712</v>
      </c>
      <c r="L27" s="23">
        <f t="shared" si="2"/>
        <v>0.61020663744520975</v>
      </c>
      <c r="M27" s="23"/>
      <c r="N27" s="23">
        <f t="shared" si="6"/>
        <v>1.5654351909830933E-3</v>
      </c>
      <c r="O27" s="23"/>
      <c r="P27" s="23"/>
    </row>
    <row r="28" spans="1:16" x14ac:dyDescent="0.25">
      <c r="A28" s="9" t="s">
        <v>58</v>
      </c>
      <c r="B28" s="8" t="s">
        <v>57</v>
      </c>
      <c r="C28" s="7" t="s">
        <v>52</v>
      </c>
      <c r="D28" s="6">
        <v>391</v>
      </c>
      <c r="E28" s="5">
        <v>980</v>
      </c>
      <c r="F28" s="6">
        <v>4377</v>
      </c>
      <c r="G28" s="5">
        <v>574</v>
      </c>
      <c r="H28" s="6">
        <v>2062</v>
      </c>
      <c r="I28" s="5">
        <v>224</v>
      </c>
      <c r="J28" s="4"/>
      <c r="K28" s="23">
        <f t="shared" si="1"/>
        <v>4.5422862453531596E-2</v>
      </c>
      <c r="L28" s="23">
        <f t="shared" si="2"/>
        <v>0.11384758364312268</v>
      </c>
      <c r="M28" s="23">
        <f t="shared" si="3"/>
        <v>0.50848048327137552</v>
      </c>
      <c r="N28" s="23">
        <f t="shared" si="6"/>
        <v>6.6682156133828996E-2</v>
      </c>
      <c r="O28" s="23">
        <f t="shared" si="4"/>
        <v>0.23954460966542751</v>
      </c>
      <c r="P28" s="23">
        <f t="shared" si="5"/>
        <v>2.6022304832713755E-2</v>
      </c>
    </row>
    <row r="29" spans="1:16" x14ac:dyDescent="0.25">
      <c r="A29" s="14" t="s">
        <v>58</v>
      </c>
      <c r="B29" s="13" t="s">
        <v>48</v>
      </c>
      <c r="C29" s="12" t="s">
        <v>46</v>
      </c>
      <c r="D29" s="11">
        <v>2210</v>
      </c>
      <c r="E29" s="10">
        <v>1039</v>
      </c>
      <c r="F29" s="11">
        <v>3465</v>
      </c>
      <c r="G29" s="10">
        <v>923</v>
      </c>
      <c r="H29" s="11">
        <v>5200</v>
      </c>
      <c r="I29" s="10">
        <v>4536</v>
      </c>
      <c r="J29" s="4"/>
      <c r="K29" s="23">
        <f t="shared" si="1"/>
        <v>0.12720888735394001</v>
      </c>
      <c r="L29" s="23">
        <f t="shared" si="2"/>
        <v>5.9805445231105737E-2</v>
      </c>
      <c r="M29" s="23">
        <f t="shared" si="3"/>
        <v>0.19944741840787428</v>
      </c>
      <c r="N29" s="23">
        <f t="shared" si="6"/>
        <v>5.3128417659586716E-2</v>
      </c>
      <c r="O29" s="23">
        <f t="shared" si="4"/>
        <v>0.29931502906809415</v>
      </c>
      <c r="P29" s="23">
        <f t="shared" si="5"/>
        <v>0.26109480227939907</v>
      </c>
    </row>
    <row r="30" spans="1:16" x14ac:dyDescent="0.25">
      <c r="A30" s="9" t="s">
        <v>58</v>
      </c>
      <c r="B30" s="8" t="s">
        <v>48</v>
      </c>
      <c r="C30" s="7" t="s">
        <v>45</v>
      </c>
      <c r="D30" s="6"/>
      <c r="E30" s="5"/>
      <c r="F30" s="6">
        <v>163</v>
      </c>
      <c r="G30" s="5"/>
      <c r="H30" s="6"/>
      <c r="I30" s="5"/>
      <c r="J30" s="4"/>
      <c r="K30" s="23"/>
      <c r="L30" s="23"/>
      <c r="M30" s="23">
        <f t="shared" si="3"/>
        <v>1</v>
      </c>
      <c r="N30" s="23"/>
      <c r="O30" s="23"/>
      <c r="P30" s="23"/>
    </row>
    <row r="31" spans="1:16" x14ac:dyDescent="0.25">
      <c r="A31" s="14" t="s">
        <v>58</v>
      </c>
      <c r="B31" s="13" t="s">
        <v>48</v>
      </c>
      <c r="C31" s="12" t="s">
        <v>41</v>
      </c>
      <c r="D31" s="11">
        <v>54</v>
      </c>
      <c r="E31" s="10">
        <v>216</v>
      </c>
      <c r="F31" s="11">
        <v>391</v>
      </c>
      <c r="G31" s="10">
        <v>2926</v>
      </c>
      <c r="H31" s="11">
        <v>201</v>
      </c>
      <c r="I31" s="10">
        <v>880</v>
      </c>
      <c r="J31" s="4"/>
      <c r="K31" s="23">
        <f t="shared" si="1"/>
        <v>1.1568123393316195E-2</v>
      </c>
      <c r="L31" s="23">
        <f t="shared" si="2"/>
        <v>4.6272493573264781E-2</v>
      </c>
      <c r="M31" s="23">
        <f t="shared" si="3"/>
        <v>8.3761782347900604E-2</v>
      </c>
      <c r="N31" s="23">
        <f t="shared" si="6"/>
        <v>0.62682090831191084</v>
      </c>
      <c r="O31" s="23">
        <f t="shared" si="4"/>
        <v>4.3059125964010285E-2</v>
      </c>
      <c r="P31" s="23">
        <f t="shared" si="5"/>
        <v>0.18851756640959727</v>
      </c>
    </row>
    <row r="32" spans="1:16" x14ac:dyDescent="0.25">
      <c r="A32" s="9" t="s">
        <v>38</v>
      </c>
      <c r="B32" s="8" t="s">
        <v>37</v>
      </c>
      <c r="C32" s="7" t="s">
        <v>35</v>
      </c>
      <c r="D32" s="6">
        <v>971</v>
      </c>
      <c r="E32" s="5">
        <v>2325</v>
      </c>
      <c r="F32" s="6">
        <v>4554</v>
      </c>
      <c r="G32" s="5">
        <v>108</v>
      </c>
      <c r="H32" s="6">
        <v>663</v>
      </c>
      <c r="I32" s="5">
        <v>1753</v>
      </c>
      <c r="J32" s="4"/>
      <c r="K32" s="23">
        <f t="shared" si="1"/>
        <v>9.3599383073067283E-2</v>
      </c>
      <c r="L32" s="23">
        <f t="shared" si="2"/>
        <v>0.224117987275882</v>
      </c>
      <c r="M32" s="23">
        <f t="shared" si="3"/>
        <v>0.43898207056101796</v>
      </c>
      <c r="N32" s="23">
        <f t="shared" si="6"/>
        <v>1.0410641989589358E-2</v>
      </c>
      <c r="O32" s="23">
        <f t="shared" si="4"/>
        <v>6.3909774436090222E-2</v>
      </c>
      <c r="P32" s="23">
        <f t="shared" si="5"/>
        <v>0.16898014266435318</v>
      </c>
    </row>
    <row r="33" spans="1:16" x14ac:dyDescent="0.25">
      <c r="A33" s="14" t="s">
        <v>38</v>
      </c>
      <c r="B33" s="13" t="s">
        <v>37</v>
      </c>
      <c r="C33" s="12" t="s">
        <v>110</v>
      </c>
      <c r="D33" s="11"/>
      <c r="E33" s="10"/>
      <c r="F33" s="11"/>
      <c r="G33" s="10"/>
      <c r="H33" s="11">
        <v>2019</v>
      </c>
      <c r="I33" s="10"/>
      <c r="J33" s="4"/>
      <c r="K33" s="23"/>
      <c r="L33" s="23"/>
      <c r="M33" s="23"/>
      <c r="N33" s="23"/>
      <c r="O33" s="23">
        <f t="shared" si="4"/>
        <v>1</v>
      </c>
      <c r="P33" s="23"/>
    </row>
    <row r="34" spans="1:16" x14ac:dyDescent="0.25">
      <c r="A34" s="9" t="s">
        <v>38</v>
      </c>
      <c r="B34" s="8" t="s">
        <v>37</v>
      </c>
      <c r="C34" s="7" t="s">
        <v>33</v>
      </c>
      <c r="D34" s="6">
        <v>5730</v>
      </c>
      <c r="E34" s="5"/>
      <c r="F34" s="6">
        <v>40218</v>
      </c>
      <c r="G34" s="5"/>
      <c r="H34" s="6"/>
      <c r="I34" s="5">
        <v>34308</v>
      </c>
      <c r="J34" s="4"/>
      <c r="K34" s="23">
        <f t="shared" si="1"/>
        <v>7.1396531100478472E-2</v>
      </c>
      <c r="L34" s="23"/>
      <c r="M34" s="23">
        <f t="shared" si="3"/>
        <v>0.50112141148325362</v>
      </c>
      <c r="N34" s="23"/>
      <c r="O34" s="23"/>
      <c r="P34" s="23">
        <f t="shared" si="5"/>
        <v>0.42748205741626794</v>
      </c>
    </row>
    <row r="35" spans="1:16" x14ac:dyDescent="0.25">
      <c r="A35" s="14" t="s">
        <v>38</v>
      </c>
      <c r="B35" s="13" t="s">
        <v>37</v>
      </c>
      <c r="C35" s="12" t="s">
        <v>31</v>
      </c>
      <c r="D35" s="11">
        <v>5499</v>
      </c>
      <c r="E35" s="10">
        <v>6458</v>
      </c>
      <c r="F35" s="11">
        <v>7043</v>
      </c>
      <c r="G35" s="10">
        <v>96</v>
      </c>
      <c r="H35" s="11">
        <v>1055</v>
      </c>
      <c r="I35" s="10">
        <v>3463</v>
      </c>
      <c r="J35" s="4"/>
      <c r="K35" s="23">
        <f t="shared" si="1"/>
        <v>0.23287033115948166</v>
      </c>
      <c r="L35" s="23">
        <f t="shared" si="2"/>
        <v>0.27348183281104432</v>
      </c>
      <c r="M35" s="23">
        <f t="shared" si="3"/>
        <v>0.29825527229609555</v>
      </c>
      <c r="N35" s="23">
        <f t="shared" si="6"/>
        <v>4.065384941136614E-3</v>
      </c>
      <c r="O35" s="23">
        <f t="shared" si="4"/>
        <v>4.4676886592699243E-2</v>
      </c>
      <c r="P35" s="23">
        <f t="shared" si="5"/>
        <v>0.14665029219954265</v>
      </c>
    </row>
    <row r="36" spans="1:16" x14ac:dyDescent="0.25">
      <c r="A36" s="9" t="s">
        <v>38</v>
      </c>
      <c r="B36" s="8" t="s">
        <v>37</v>
      </c>
      <c r="C36" s="7" t="s">
        <v>30</v>
      </c>
      <c r="D36" s="6">
        <v>174695</v>
      </c>
      <c r="E36" s="5">
        <v>74628</v>
      </c>
      <c r="F36" s="6">
        <v>276341</v>
      </c>
      <c r="G36" s="5">
        <v>7622</v>
      </c>
      <c r="H36" s="6">
        <v>129005</v>
      </c>
      <c r="I36" s="5">
        <v>60515</v>
      </c>
      <c r="J36" s="4"/>
      <c r="K36" s="23">
        <f t="shared" si="1"/>
        <v>0.24169002470925807</v>
      </c>
      <c r="L36" s="23">
        <f t="shared" si="2"/>
        <v>0.10324762107674812</v>
      </c>
      <c r="M36" s="23">
        <f t="shared" si="3"/>
        <v>0.38231697025204547</v>
      </c>
      <c r="N36" s="23">
        <f t="shared" si="6"/>
        <v>1.0545014844923812E-2</v>
      </c>
      <c r="O36" s="23">
        <f t="shared" si="4"/>
        <v>0.17847804251763266</v>
      </c>
      <c r="P36" s="23">
        <f t="shared" si="5"/>
        <v>8.3722326599391814E-2</v>
      </c>
    </row>
    <row r="37" spans="1:16" x14ac:dyDescent="0.25">
      <c r="A37" s="14" t="s">
        <v>38</v>
      </c>
      <c r="B37" s="13" t="s">
        <v>28</v>
      </c>
      <c r="C37" s="12" t="s">
        <v>27</v>
      </c>
      <c r="D37" s="11">
        <v>192</v>
      </c>
      <c r="E37" s="10">
        <v>1136</v>
      </c>
      <c r="F37" s="11">
        <v>249</v>
      </c>
      <c r="G37" s="10">
        <v>65</v>
      </c>
      <c r="H37" s="11">
        <v>531</v>
      </c>
      <c r="I37" s="10">
        <v>362</v>
      </c>
      <c r="J37" s="4"/>
      <c r="K37" s="23">
        <f t="shared" si="1"/>
        <v>7.5739644970414202E-2</v>
      </c>
      <c r="L37" s="23">
        <f t="shared" si="2"/>
        <v>0.44812623274161734</v>
      </c>
      <c r="M37" s="23">
        <f t="shared" si="3"/>
        <v>9.8224852071005911E-2</v>
      </c>
      <c r="N37" s="23">
        <f t="shared" si="6"/>
        <v>2.564102564102564E-2</v>
      </c>
      <c r="O37" s="23">
        <f t="shared" si="4"/>
        <v>0.20946745562130178</v>
      </c>
      <c r="P37" s="23">
        <f t="shared" si="5"/>
        <v>0.14280078895463511</v>
      </c>
    </row>
    <row r="38" spans="1:16" x14ac:dyDescent="0.25">
      <c r="A38" s="9" t="s">
        <v>38</v>
      </c>
      <c r="B38" s="8" t="s">
        <v>28</v>
      </c>
      <c r="C38" s="7" t="s">
        <v>111</v>
      </c>
      <c r="D38" s="6">
        <v>527</v>
      </c>
      <c r="E38" s="5">
        <v>789</v>
      </c>
      <c r="F38" s="6">
        <v>595</v>
      </c>
      <c r="G38" s="5">
        <v>6</v>
      </c>
      <c r="H38" s="6">
        <v>492</v>
      </c>
      <c r="I38" s="5">
        <v>240</v>
      </c>
      <c r="J38" s="4"/>
      <c r="K38" s="23">
        <f t="shared" si="1"/>
        <v>0.19894299735749341</v>
      </c>
      <c r="L38" s="23">
        <f t="shared" si="2"/>
        <v>0.29784824462061155</v>
      </c>
      <c r="M38" s="23">
        <f t="shared" si="3"/>
        <v>0.22461306153265384</v>
      </c>
      <c r="N38" s="23">
        <f t="shared" si="6"/>
        <v>2.2650056625141564E-3</v>
      </c>
      <c r="O38" s="23">
        <f t="shared" si="4"/>
        <v>0.1857304643261608</v>
      </c>
      <c r="P38" s="23">
        <f t="shared" si="5"/>
        <v>9.0600226500566247E-2</v>
      </c>
    </row>
    <row r="39" spans="1:16" x14ac:dyDescent="0.25">
      <c r="A39" s="14" t="s">
        <v>38</v>
      </c>
      <c r="B39" s="13" t="s">
        <v>28</v>
      </c>
      <c r="C39" s="12" t="s">
        <v>26</v>
      </c>
      <c r="D39" s="11">
        <v>158</v>
      </c>
      <c r="E39" s="10">
        <v>1307</v>
      </c>
      <c r="F39" s="11">
        <v>292</v>
      </c>
      <c r="G39" s="10">
        <v>161</v>
      </c>
      <c r="H39" s="11">
        <v>424</v>
      </c>
      <c r="I39" s="10">
        <v>384</v>
      </c>
      <c r="J39" s="4"/>
      <c r="K39" s="23">
        <f t="shared" si="1"/>
        <v>5.7960381511371971E-2</v>
      </c>
      <c r="L39" s="23">
        <f t="shared" si="2"/>
        <v>0.47945707997065296</v>
      </c>
      <c r="M39" s="23">
        <f t="shared" si="3"/>
        <v>0.10711665443873808</v>
      </c>
      <c r="N39" s="23">
        <f t="shared" si="6"/>
        <v>5.9060895084372705E-2</v>
      </c>
      <c r="O39" s="23">
        <f t="shared" si="4"/>
        <v>0.15553925165077037</v>
      </c>
      <c r="P39" s="23">
        <f t="shared" si="5"/>
        <v>0.14086573734409391</v>
      </c>
    </row>
    <row r="40" spans="1:16" x14ac:dyDescent="0.25">
      <c r="A40" s="9" t="s">
        <v>38</v>
      </c>
      <c r="B40" s="8" t="s">
        <v>28</v>
      </c>
      <c r="C40" s="7" t="s">
        <v>25</v>
      </c>
      <c r="D40" s="6">
        <v>272</v>
      </c>
      <c r="E40" s="5">
        <v>1004</v>
      </c>
      <c r="F40" s="6">
        <v>1044</v>
      </c>
      <c r="G40" s="5">
        <v>40</v>
      </c>
      <c r="H40" s="6">
        <v>834</v>
      </c>
      <c r="I40" s="5">
        <v>415</v>
      </c>
      <c r="J40" s="4"/>
      <c r="K40" s="23">
        <f t="shared" si="1"/>
        <v>7.5367137711277357E-2</v>
      </c>
      <c r="L40" s="23">
        <f t="shared" si="2"/>
        <v>0.27819340537545029</v>
      </c>
      <c r="M40" s="23">
        <f t="shared" si="3"/>
        <v>0.2892768079800499</v>
      </c>
      <c r="N40" s="23">
        <f t="shared" si="6"/>
        <v>1.1083402604599613E-2</v>
      </c>
      <c r="O40" s="23">
        <f t="shared" si="4"/>
        <v>0.23108894430590191</v>
      </c>
      <c r="P40" s="23">
        <f t="shared" si="5"/>
        <v>0.11499030202272098</v>
      </c>
    </row>
    <row r="41" spans="1:16" x14ac:dyDescent="0.25">
      <c r="A41" s="14" t="s">
        <v>38</v>
      </c>
      <c r="B41" s="13" t="s">
        <v>28</v>
      </c>
      <c r="C41" s="12" t="s">
        <v>24</v>
      </c>
      <c r="D41" s="11">
        <v>808</v>
      </c>
      <c r="E41" s="10">
        <v>1689</v>
      </c>
      <c r="F41" s="11">
        <v>4733</v>
      </c>
      <c r="G41" s="10">
        <v>368</v>
      </c>
      <c r="H41" s="11">
        <v>746</v>
      </c>
      <c r="I41" s="10">
        <v>1712</v>
      </c>
      <c r="J41" s="4"/>
      <c r="K41" s="23">
        <f t="shared" si="1"/>
        <v>8.0350039777247417E-2</v>
      </c>
      <c r="L41" s="23">
        <f t="shared" si="2"/>
        <v>0.16795942720763724</v>
      </c>
      <c r="M41" s="23">
        <f t="shared" si="3"/>
        <v>0.47066428003182181</v>
      </c>
      <c r="N41" s="23">
        <f t="shared" si="6"/>
        <v>3.6595067621320608E-2</v>
      </c>
      <c r="O41" s="23">
        <f t="shared" si="4"/>
        <v>7.4184566428003182E-2</v>
      </c>
      <c r="P41" s="23">
        <f t="shared" si="5"/>
        <v>0.17024661893396978</v>
      </c>
    </row>
    <row r="42" spans="1:16" x14ac:dyDescent="0.25">
      <c r="A42" s="9" t="s">
        <v>38</v>
      </c>
      <c r="B42" s="8" t="s">
        <v>28</v>
      </c>
      <c r="C42" s="7" t="s">
        <v>23</v>
      </c>
      <c r="D42" s="6">
        <v>1882</v>
      </c>
      <c r="E42" s="5">
        <v>2153</v>
      </c>
      <c r="F42" s="6">
        <v>2224</v>
      </c>
      <c r="G42" s="5">
        <v>78</v>
      </c>
      <c r="H42" s="6">
        <v>745</v>
      </c>
      <c r="I42" s="5">
        <v>861</v>
      </c>
      <c r="J42" s="4"/>
      <c r="K42" s="23">
        <f t="shared" si="1"/>
        <v>0.2369381845650258</v>
      </c>
      <c r="L42" s="23">
        <f t="shared" si="2"/>
        <v>0.27105627596625959</v>
      </c>
      <c r="M42" s="23">
        <f t="shared" si="3"/>
        <v>0.27999496411935038</v>
      </c>
      <c r="N42" s="23">
        <f t="shared" si="6"/>
        <v>9.8199672667757774E-3</v>
      </c>
      <c r="O42" s="23">
        <f t="shared" si="4"/>
        <v>9.3793277099332745E-2</v>
      </c>
      <c r="P42" s="23">
        <f t="shared" si="5"/>
        <v>0.1083973309832557</v>
      </c>
    </row>
    <row r="43" spans="1:16" x14ac:dyDescent="0.25">
      <c r="A43" s="14" t="s">
        <v>38</v>
      </c>
      <c r="B43" s="13" t="s">
        <v>28</v>
      </c>
      <c r="C43" s="12" t="s">
        <v>95</v>
      </c>
      <c r="D43" s="11">
        <v>138</v>
      </c>
      <c r="E43" s="10">
        <v>756</v>
      </c>
      <c r="F43" s="11">
        <v>514</v>
      </c>
      <c r="G43" s="10">
        <v>161</v>
      </c>
      <c r="H43" s="11">
        <v>802</v>
      </c>
      <c r="I43" s="10">
        <v>563</v>
      </c>
      <c r="J43" s="4"/>
      <c r="K43" s="23">
        <f t="shared" si="1"/>
        <v>4.7034764826175871E-2</v>
      </c>
      <c r="L43" s="23">
        <f t="shared" si="2"/>
        <v>0.25766871165644173</v>
      </c>
      <c r="M43" s="23">
        <f t="shared" si="3"/>
        <v>0.17518745739604635</v>
      </c>
      <c r="N43" s="23">
        <f t="shared" si="6"/>
        <v>5.4873892297205178E-2</v>
      </c>
      <c r="O43" s="23">
        <f t="shared" si="4"/>
        <v>0.27334696659850033</v>
      </c>
      <c r="P43" s="23">
        <f t="shared" si="5"/>
        <v>0.19188820722563055</v>
      </c>
    </row>
    <row r="44" spans="1:16" x14ac:dyDescent="0.25">
      <c r="A44" s="9" t="s">
        <v>38</v>
      </c>
      <c r="B44" s="8" t="s">
        <v>28</v>
      </c>
      <c r="C44" s="7" t="s">
        <v>22</v>
      </c>
      <c r="D44" s="6">
        <v>468</v>
      </c>
      <c r="E44" s="5">
        <v>1883</v>
      </c>
      <c r="F44" s="6">
        <v>341</v>
      </c>
      <c r="G44" s="5">
        <v>489</v>
      </c>
      <c r="H44" s="6">
        <v>1692</v>
      </c>
      <c r="I44" s="5">
        <v>501</v>
      </c>
      <c r="J44" s="4"/>
      <c r="K44" s="23">
        <f t="shared" si="1"/>
        <v>8.7085969482694453E-2</v>
      </c>
      <c r="L44" s="23">
        <f t="shared" si="2"/>
        <v>0.3503907703758839</v>
      </c>
      <c r="M44" s="23">
        <f t="shared" si="3"/>
        <v>6.3453665798288053E-2</v>
      </c>
      <c r="N44" s="23">
        <f t="shared" si="6"/>
        <v>9.0993673241533304E-2</v>
      </c>
      <c r="O44" s="23">
        <f t="shared" si="4"/>
        <v>0.31484927428358767</v>
      </c>
      <c r="P44" s="23">
        <f t="shared" si="5"/>
        <v>9.3226646818012654E-2</v>
      </c>
    </row>
    <row r="45" spans="1:16" x14ac:dyDescent="0.25">
      <c r="A45" s="14" t="s">
        <v>38</v>
      </c>
      <c r="B45" s="13" t="s">
        <v>28</v>
      </c>
      <c r="C45" s="12" t="s">
        <v>112</v>
      </c>
      <c r="D45" s="11">
        <v>4798</v>
      </c>
      <c r="E45" s="10">
        <v>33589</v>
      </c>
      <c r="F45" s="11">
        <v>10725</v>
      </c>
      <c r="G45" s="10">
        <v>1565</v>
      </c>
      <c r="H45" s="11"/>
      <c r="I45" s="10">
        <v>8365</v>
      </c>
      <c r="J45" s="4"/>
      <c r="K45" s="23">
        <f t="shared" si="1"/>
        <v>8.1264184817587487E-2</v>
      </c>
      <c r="L45" s="23">
        <f t="shared" si="2"/>
        <v>0.56890010500999288</v>
      </c>
      <c r="M45" s="23">
        <f t="shared" si="3"/>
        <v>0.18165035059787948</v>
      </c>
      <c r="N45" s="23">
        <f t="shared" si="6"/>
        <v>2.6506554656007587E-2</v>
      </c>
      <c r="O45" s="23"/>
      <c r="P45" s="23">
        <f t="shared" si="5"/>
        <v>0.14167880491853257</v>
      </c>
    </row>
    <row r="46" spans="1:16" x14ac:dyDescent="0.25">
      <c r="A46" s="9" t="s">
        <v>38</v>
      </c>
      <c r="B46" s="8" t="s">
        <v>21</v>
      </c>
      <c r="C46" s="7" t="s">
        <v>113</v>
      </c>
      <c r="D46" s="6">
        <v>1</v>
      </c>
      <c r="E46" s="5">
        <v>3</v>
      </c>
      <c r="F46" s="6">
        <v>3</v>
      </c>
      <c r="G46" s="5">
        <v>6</v>
      </c>
      <c r="H46" s="6"/>
      <c r="I46" s="5">
        <v>0</v>
      </c>
      <c r="J46" s="4"/>
      <c r="K46" s="23">
        <f t="shared" si="1"/>
        <v>7.6923076923076927E-2</v>
      </c>
      <c r="L46" s="23">
        <f t="shared" si="2"/>
        <v>0.23076923076923078</v>
      </c>
      <c r="M46" s="23">
        <f t="shared" si="3"/>
        <v>0.23076923076923078</v>
      </c>
      <c r="N46" s="23">
        <f t="shared" si="6"/>
        <v>0.46153846153846156</v>
      </c>
      <c r="O46" s="23"/>
      <c r="P46" s="23">
        <f t="shared" si="5"/>
        <v>0</v>
      </c>
    </row>
    <row r="47" spans="1:16" x14ac:dyDescent="0.25">
      <c r="A47" s="14" t="s">
        <v>38</v>
      </c>
      <c r="B47" s="13" t="s">
        <v>21</v>
      </c>
      <c r="C47" s="12" t="s">
        <v>18</v>
      </c>
      <c r="D47" s="11">
        <v>5864</v>
      </c>
      <c r="E47" s="10">
        <v>3744</v>
      </c>
      <c r="F47" s="11">
        <v>11274</v>
      </c>
      <c r="G47" s="10">
        <v>187</v>
      </c>
      <c r="H47" s="11">
        <v>14791</v>
      </c>
      <c r="I47" s="10">
        <v>2770</v>
      </c>
      <c r="J47" s="4"/>
      <c r="K47" s="23">
        <f t="shared" si="1"/>
        <v>0.15179911985503494</v>
      </c>
      <c r="L47" s="23">
        <f t="shared" si="2"/>
        <v>9.6919492622314266E-2</v>
      </c>
      <c r="M47" s="23">
        <f t="shared" si="3"/>
        <v>0.2918457157649495</v>
      </c>
      <c r="N47" s="23">
        <f t="shared" si="6"/>
        <v>4.8407973077918718E-3</v>
      </c>
      <c r="O47" s="23">
        <f t="shared" si="4"/>
        <v>0.38288894641470361</v>
      </c>
      <c r="P47" s="23">
        <f t="shared" si="5"/>
        <v>7.1705928035205799E-2</v>
      </c>
    </row>
    <row r="48" spans="1:16" x14ac:dyDescent="0.25">
      <c r="A48" s="9" t="s">
        <v>38</v>
      </c>
      <c r="B48" s="8" t="s">
        <v>21</v>
      </c>
      <c r="C48" s="7" t="s">
        <v>114</v>
      </c>
      <c r="D48" s="6">
        <v>13</v>
      </c>
      <c r="E48" s="5">
        <v>121</v>
      </c>
      <c r="F48" s="6">
        <v>110</v>
      </c>
      <c r="G48" s="5">
        <v>79</v>
      </c>
      <c r="H48" s="6"/>
      <c r="I48" s="5">
        <v>168</v>
      </c>
      <c r="J48" s="4"/>
      <c r="K48" s="23">
        <f t="shared" si="1"/>
        <v>2.6476578411405296E-2</v>
      </c>
      <c r="L48" s="23">
        <f t="shared" si="2"/>
        <v>0.24643584521384929</v>
      </c>
      <c r="M48" s="23">
        <f t="shared" si="3"/>
        <v>0.22403258655804481</v>
      </c>
      <c r="N48" s="23">
        <f t="shared" si="6"/>
        <v>0.16089613034623218</v>
      </c>
      <c r="O48" s="23"/>
      <c r="P48" s="23">
        <f t="shared" si="5"/>
        <v>0.34215885947046842</v>
      </c>
    </row>
    <row r="49" spans="1:19" x14ac:dyDescent="0.25">
      <c r="A49" s="14" t="s">
        <v>38</v>
      </c>
      <c r="B49" s="13" t="s">
        <v>21</v>
      </c>
      <c r="C49" s="12" t="s">
        <v>16</v>
      </c>
      <c r="D49" s="11">
        <v>1149</v>
      </c>
      <c r="E49" s="10">
        <v>1339</v>
      </c>
      <c r="F49" s="11">
        <v>2573</v>
      </c>
      <c r="G49" s="10"/>
      <c r="H49" s="11">
        <v>1950</v>
      </c>
      <c r="I49" s="10">
        <v>2295</v>
      </c>
      <c r="J49" s="4"/>
      <c r="K49" s="23">
        <f t="shared" si="1"/>
        <v>0.12346872985170858</v>
      </c>
      <c r="L49" s="23">
        <f t="shared" si="2"/>
        <v>0.1438856651622609</v>
      </c>
      <c r="M49" s="23">
        <f t="shared" si="3"/>
        <v>0.27648828712658502</v>
      </c>
      <c r="N49" s="23"/>
      <c r="O49" s="23">
        <f t="shared" si="4"/>
        <v>0.20954223081882656</v>
      </c>
      <c r="P49" s="23">
        <f t="shared" si="5"/>
        <v>0.24661508704061896</v>
      </c>
    </row>
    <row r="50" spans="1:19" x14ac:dyDescent="0.25">
      <c r="A50" s="9" t="s">
        <v>38</v>
      </c>
      <c r="B50" s="8" t="s">
        <v>21</v>
      </c>
      <c r="C50" s="7" t="s">
        <v>15</v>
      </c>
      <c r="D50" s="6">
        <v>206</v>
      </c>
      <c r="E50" s="5">
        <v>1515</v>
      </c>
      <c r="F50" s="6">
        <v>2152</v>
      </c>
      <c r="G50" s="5"/>
      <c r="H50" s="6">
        <v>1387</v>
      </c>
      <c r="I50" s="5">
        <v>2400</v>
      </c>
      <c r="J50" s="4"/>
      <c r="K50" s="23">
        <f t="shared" si="1"/>
        <v>2.689295039164491E-2</v>
      </c>
      <c r="L50" s="23">
        <f t="shared" si="2"/>
        <v>0.19778067885117492</v>
      </c>
      <c r="M50" s="23">
        <f t="shared" si="3"/>
        <v>0.28093994778067888</v>
      </c>
      <c r="N50" s="23"/>
      <c r="O50" s="23">
        <f t="shared" si="4"/>
        <v>0.18107049608355091</v>
      </c>
      <c r="P50" s="23">
        <f t="shared" si="5"/>
        <v>0.3133159268929504</v>
      </c>
    </row>
    <row r="51" spans="1:19" x14ac:dyDescent="0.25">
      <c r="A51" s="14" t="s">
        <v>38</v>
      </c>
      <c r="B51" s="13" t="s">
        <v>21</v>
      </c>
      <c r="C51" s="12" t="s">
        <v>14</v>
      </c>
      <c r="D51" s="11">
        <v>102</v>
      </c>
      <c r="E51" s="10">
        <v>297</v>
      </c>
      <c r="F51" s="11">
        <v>157</v>
      </c>
      <c r="G51" s="10">
        <v>42</v>
      </c>
      <c r="H51" s="11">
        <v>89</v>
      </c>
      <c r="I51" s="10">
        <v>237</v>
      </c>
      <c r="J51" s="4"/>
      <c r="K51" s="23">
        <f t="shared" si="1"/>
        <v>0.11038961038961038</v>
      </c>
      <c r="L51" s="23">
        <f t="shared" si="2"/>
        <v>0.32142857142857145</v>
      </c>
      <c r="M51" s="23">
        <f t="shared" si="3"/>
        <v>0.16991341991341991</v>
      </c>
      <c r="N51" s="23">
        <f t="shared" si="6"/>
        <v>4.5454545454545456E-2</v>
      </c>
      <c r="O51" s="23">
        <f t="shared" si="4"/>
        <v>9.632034632034632E-2</v>
      </c>
      <c r="P51" s="23">
        <f t="shared" si="5"/>
        <v>0.2564935064935065</v>
      </c>
    </row>
    <row r="52" spans="1:19" x14ac:dyDescent="0.25">
      <c r="A52" s="9" t="s">
        <v>38</v>
      </c>
      <c r="B52" s="8" t="s">
        <v>11</v>
      </c>
      <c r="C52" s="7" t="s">
        <v>10</v>
      </c>
      <c r="D52" s="6">
        <v>495</v>
      </c>
      <c r="E52" s="5">
        <v>1244</v>
      </c>
      <c r="F52" s="6">
        <v>3283</v>
      </c>
      <c r="G52" s="5">
        <v>9</v>
      </c>
      <c r="H52" s="6">
        <v>1022</v>
      </c>
      <c r="I52" s="5">
        <v>2487</v>
      </c>
      <c r="J52" s="4"/>
      <c r="K52" s="23">
        <f t="shared" si="1"/>
        <v>5.7962529274004686E-2</v>
      </c>
      <c r="L52" s="23">
        <f t="shared" si="2"/>
        <v>0.14566744730679157</v>
      </c>
      <c r="M52" s="23">
        <f t="shared" si="3"/>
        <v>0.38442622950819672</v>
      </c>
      <c r="N52" s="23">
        <f t="shared" si="6"/>
        <v>1.053864168618267E-3</v>
      </c>
      <c r="O52" s="23">
        <f t="shared" si="4"/>
        <v>0.11967213114754098</v>
      </c>
      <c r="P52" s="23">
        <f t="shared" si="5"/>
        <v>0.29121779859484775</v>
      </c>
    </row>
    <row r="53" spans="1:19" x14ac:dyDescent="0.25">
      <c r="A53" s="14" t="s">
        <v>38</v>
      </c>
      <c r="B53" s="13" t="s">
        <v>11</v>
      </c>
      <c r="C53" s="12" t="s">
        <v>8</v>
      </c>
      <c r="D53" s="11">
        <v>0</v>
      </c>
      <c r="E53" s="10">
        <v>6</v>
      </c>
      <c r="F53" s="11">
        <v>2</v>
      </c>
      <c r="G53" s="10">
        <v>0</v>
      </c>
      <c r="H53" s="11">
        <v>1</v>
      </c>
      <c r="I53" s="10">
        <v>0</v>
      </c>
      <c r="J53" s="4"/>
      <c r="K53" s="23">
        <f t="shared" si="1"/>
        <v>0</v>
      </c>
      <c r="L53" s="23">
        <f t="shared" si="2"/>
        <v>0.66666666666666663</v>
      </c>
      <c r="M53" s="23">
        <f t="shared" si="3"/>
        <v>0.22222222222222221</v>
      </c>
      <c r="N53" s="23">
        <f t="shared" si="6"/>
        <v>0</v>
      </c>
      <c r="O53" s="23">
        <f t="shared" si="4"/>
        <v>0.1111111111111111</v>
      </c>
      <c r="P53" s="23">
        <f t="shared" si="5"/>
        <v>0</v>
      </c>
    </row>
    <row r="54" spans="1:19" x14ac:dyDescent="0.25">
      <c r="A54" s="9" t="s">
        <v>38</v>
      </c>
      <c r="B54" s="8" t="s">
        <v>11</v>
      </c>
      <c r="C54" s="7" t="s">
        <v>7</v>
      </c>
      <c r="D54" s="6">
        <v>1</v>
      </c>
      <c r="E54" s="5">
        <v>2</v>
      </c>
      <c r="F54" s="6">
        <v>2</v>
      </c>
      <c r="G54" s="5">
        <v>0</v>
      </c>
      <c r="H54" s="6">
        <v>0</v>
      </c>
      <c r="I54" s="5">
        <v>4</v>
      </c>
      <c r="J54" s="4"/>
      <c r="K54" s="23">
        <f t="shared" si="1"/>
        <v>0.1111111111111111</v>
      </c>
      <c r="L54" s="23">
        <f t="shared" si="2"/>
        <v>0.22222222222222221</v>
      </c>
      <c r="M54" s="23">
        <f t="shared" si="3"/>
        <v>0.22222222222222221</v>
      </c>
      <c r="N54" s="23">
        <f t="shared" si="6"/>
        <v>0</v>
      </c>
      <c r="O54" s="23">
        <f t="shared" si="4"/>
        <v>0</v>
      </c>
      <c r="P54" s="23">
        <f t="shared" si="5"/>
        <v>0.44444444444444442</v>
      </c>
    </row>
    <row r="55" spans="1:19" x14ac:dyDescent="0.25">
      <c r="A55" s="14" t="s">
        <v>38</v>
      </c>
      <c r="B55" s="13" t="s">
        <v>11</v>
      </c>
      <c r="C55" s="12" t="s">
        <v>6</v>
      </c>
      <c r="D55" s="11">
        <v>696</v>
      </c>
      <c r="E55" s="10">
        <v>3533</v>
      </c>
      <c r="F55" s="11">
        <v>1219</v>
      </c>
      <c r="G55" s="10"/>
      <c r="H55" s="11">
        <v>1035</v>
      </c>
      <c r="I55" s="10">
        <v>567</v>
      </c>
      <c r="J55" s="4"/>
      <c r="K55" s="23">
        <f t="shared" si="1"/>
        <v>9.8723404255319155E-2</v>
      </c>
      <c r="L55" s="23">
        <f t="shared" si="2"/>
        <v>0.50113475177304967</v>
      </c>
      <c r="M55" s="23">
        <f t="shared" si="3"/>
        <v>0.17290780141843973</v>
      </c>
      <c r="N55" s="23"/>
      <c r="O55" s="23">
        <f t="shared" si="4"/>
        <v>0.14680851063829786</v>
      </c>
      <c r="P55" s="23">
        <f t="shared" si="5"/>
        <v>8.0425531914893614E-2</v>
      </c>
    </row>
    <row r="56" spans="1:19" x14ac:dyDescent="0.25">
      <c r="A56" s="9" t="s">
        <v>38</v>
      </c>
      <c r="B56" s="8" t="s">
        <v>11</v>
      </c>
      <c r="C56" s="7" t="s">
        <v>5</v>
      </c>
      <c r="D56" s="6">
        <v>452</v>
      </c>
      <c r="E56" s="5">
        <v>1146</v>
      </c>
      <c r="F56" s="6">
        <v>539</v>
      </c>
      <c r="G56" s="5"/>
      <c r="H56" s="6">
        <v>993</v>
      </c>
      <c r="I56" s="5"/>
      <c r="J56" s="4"/>
      <c r="K56" s="23">
        <f t="shared" si="1"/>
        <v>0.14440894568690096</v>
      </c>
      <c r="L56" s="23">
        <f t="shared" si="2"/>
        <v>0.36613418530351438</v>
      </c>
      <c r="M56" s="23">
        <f t="shared" si="3"/>
        <v>0.17220447284345047</v>
      </c>
      <c r="N56" s="23"/>
      <c r="O56" s="23">
        <f t="shared" si="4"/>
        <v>0.31725239616613421</v>
      </c>
      <c r="P56" s="23"/>
    </row>
    <row r="57" spans="1:19" x14ac:dyDescent="0.25">
      <c r="A57" s="14" t="s">
        <v>4</v>
      </c>
      <c r="B57" s="13" t="s">
        <v>3</v>
      </c>
      <c r="C57" s="12" t="s">
        <v>2</v>
      </c>
      <c r="D57" s="11">
        <v>1889</v>
      </c>
      <c r="E57" s="10">
        <v>11937</v>
      </c>
      <c r="F57" s="11">
        <v>4960</v>
      </c>
      <c r="G57" s="10">
        <v>845</v>
      </c>
      <c r="H57" s="11">
        <v>3233</v>
      </c>
      <c r="I57" s="10">
        <v>6836</v>
      </c>
      <c r="J57" s="4"/>
      <c r="K57" s="23">
        <f t="shared" si="1"/>
        <v>6.3602693602693605E-2</v>
      </c>
      <c r="L57" s="23">
        <f t="shared" si="2"/>
        <v>0.4019191919191919</v>
      </c>
      <c r="M57" s="23">
        <f t="shared" si="3"/>
        <v>0.16700336700336701</v>
      </c>
      <c r="N57" s="23">
        <f t="shared" si="6"/>
        <v>2.8451178451178453E-2</v>
      </c>
      <c r="O57" s="23">
        <f t="shared" si="4"/>
        <v>0.10885521885521886</v>
      </c>
      <c r="P57" s="23">
        <f t="shared" si="5"/>
        <v>0.23016835016835016</v>
      </c>
    </row>
    <row r="58" spans="1:19" x14ac:dyDescent="0.25">
      <c r="A58" s="9" t="s">
        <v>4</v>
      </c>
      <c r="B58" s="8" t="s">
        <v>3</v>
      </c>
      <c r="C58" s="7" t="s">
        <v>1</v>
      </c>
      <c r="D58" s="6"/>
      <c r="E58" s="5">
        <v>4221</v>
      </c>
      <c r="F58" s="6">
        <v>150</v>
      </c>
      <c r="G58" s="5"/>
      <c r="H58" s="6">
        <v>732</v>
      </c>
      <c r="I58" s="5">
        <v>1673</v>
      </c>
      <c r="J58" s="4"/>
      <c r="K58" s="23"/>
      <c r="L58" s="23">
        <f t="shared" si="2"/>
        <v>0.62293388429752061</v>
      </c>
      <c r="M58" s="23">
        <f t="shared" si="3"/>
        <v>2.2136953955135773E-2</v>
      </c>
      <c r="N58" s="23"/>
      <c r="O58" s="23">
        <f t="shared" si="4"/>
        <v>0.10802833530106257</v>
      </c>
      <c r="P58" s="23">
        <f t="shared" si="5"/>
        <v>0.246900826446281</v>
      </c>
    </row>
    <row r="60" spans="1:19" ht="47.25" customHeight="1" x14ac:dyDescent="0.25">
      <c r="A60" s="31" t="s">
        <v>106</v>
      </c>
      <c r="B60" s="31"/>
      <c r="C60" s="31"/>
      <c r="D60" s="31"/>
      <c r="E60" s="31"/>
      <c r="F60" s="31"/>
      <c r="G60" s="31"/>
      <c r="H60" s="31"/>
      <c r="I60" s="31"/>
      <c r="J60" s="31"/>
      <c r="K60" s="31"/>
      <c r="L60" s="31"/>
      <c r="M60" s="31"/>
      <c r="N60" s="31"/>
      <c r="O60" s="31"/>
      <c r="P60" s="31"/>
      <c r="Q60" s="31"/>
      <c r="R60" s="31"/>
      <c r="S60" s="31"/>
    </row>
    <row r="61" spans="1:19" x14ac:dyDescent="0.25">
      <c r="A61" s="3" t="s">
        <v>266</v>
      </c>
    </row>
    <row r="62" spans="1:19" x14ac:dyDescent="0.25">
      <c r="A62" s="2"/>
    </row>
  </sheetData>
  <mergeCells count="4">
    <mergeCell ref="A60:S60"/>
    <mergeCell ref="D11:I11"/>
    <mergeCell ref="K11:P11"/>
    <mergeCell ref="B7:O9"/>
  </mergeCells>
  <conditionalFormatting sqref="D13:I58 K13:P58">
    <cfRule type="containsBlanks" dxfId="104" priority="2">
      <formula>LEN(TRIM(D13))=0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6"/>
  <sheetViews>
    <sheetView topLeftCell="A46" zoomScale="80" zoomScaleNormal="80" workbookViewId="0">
      <selection activeCell="A66" sqref="A66"/>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125</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c r="E13" s="20"/>
      <c r="F13" s="19"/>
      <c r="G13" s="20"/>
      <c r="H13" s="19">
        <v>161</v>
      </c>
      <c r="I13" s="10"/>
      <c r="J13" s="4"/>
      <c r="K13" s="23"/>
      <c r="L13" s="23"/>
      <c r="M13" s="23"/>
      <c r="N13" s="23"/>
      <c r="O13" s="23">
        <f t="shared" ref="O13:P16" si="0">H13/(SUM($D13:$I13))</f>
        <v>1</v>
      </c>
      <c r="P13" s="23"/>
    </row>
    <row r="14" spans="1:16" x14ac:dyDescent="0.25">
      <c r="A14" s="9" t="s">
        <v>89</v>
      </c>
      <c r="B14" s="8" t="s">
        <v>88</v>
      </c>
      <c r="C14" s="7" t="s">
        <v>85</v>
      </c>
      <c r="D14" s="6">
        <v>573</v>
      </c>
      <c r="E14" s="5">
        <v>3687</v>
      </c>
      <c r="F14" s="6">
        <v>8324</v>
      </c>
      <c r="G14" s="5">
        <v>261</v>
      </c>
      <c r="H14" s="6">
        <v>492</v>
      </c>
      <c r="I14" s="5">
        <v>7607</v>
      </c>
      <c r="J14" s="4"/>
      <c r="K14" s="23">
        <f t="shared" ref="K14:K16" si="1">D14/(SUM($D14:$I14))</f>
        <v>2.7358670741023682E-2</v>
      </c>
      <c r="L14" s="23">
        <f t="shared" ref="L14:N16" si="2">E14/(SUM($D14:$I14))</f>
        <v>0.17604087089381207</v>
      </c>
      <c r="M14" s="23">
        <f t="shared" si="2"/>
        <v>0.39744079449961806</v>
      </c>
      <c r="N14" s="23">
        <f t="shared" si="2"/>
        <v>1.2461802902979373E-2</v>
      </c>
      <c r="O14" s="23">
        <f t="shared" si="0"/>
        <v>2.3491214667685258E-2</v>
      </c>
      <c r="P14" s="23">
        <f t="shared" si="0"/>
        <v>0.36320664629488159</v>
      </c>
    </row>
    <row r="15" spans="1:16" x14ac:dyDescent="0.25">
      <c r="A15" s="14" t="s">
        <v>89</v>
      </c>
      <c r="B15" s="13" t="s">
        <v>82</v>
      </c>
      <c r="C15" s="12" t="s">
        <v>81</v>
      </c>
      <c r="D15" s="11">
        <v>1051</v>
      </c>
      <c r="E15" s="10">
        <v>677</v>
      </c>
      <c r="F15" s="11">
        <v>11220</v>
      </c>
      <c r="G15" s="10">
        <v>223</v>
      </c>
      <c r="H15" s="11">
        <v>8860</v>
      </c>
      <c r="I15" s="10">
        <v>33858</v>
      </c>
      <c r="J15" s="4"/>
      <c r="K15" s="23">
        <f t="shared" si="1"/>
        <v>1.8805131600135985E-2</v>
      </c>
      <c r="L15" s="23">
        <f t="shared" si="2"/>
        <v>1.2113295997423465E-2</v>
      </c>
      <c r="M15" s="23">
        <f t="shared" si="2"/>
        <v>0.20075506808137558</v>
      </c>
      <c r="N15" s="23">
        <f t="shared" si="2"/>
        <v>3.9900517096387485E-3</v>
      </c>
      <c r="O15" s="23">
        <f t="shared" si="0"/>
        <v>0.15852851187174577</v>
      </c>
      <c r="P15" s="23">
        <f t="shared" si="0"/>
        <v>0.60580794073968047</v>
      </c>
    </row>
    <row r="16" spans="1:16" x14ac:dyDescent="0.25">
      <c r="A16" s="14" t="s">
        <v>89</v>
      </c>
      <c r="B16" s="13" t="s">
        <v>80</v>
      </c>
      <c r="C16" s="12" t="s">
        <v>124</v>
      </c>
      <c r="D16" s="11">
        <v>156</v>
      </c>
      <c r="E16" s="10">
        <v>116</v>
      </c>
      <c r="F16" s="11">
        <v>235</v>
      </c>
      <c r="G16" s="10">
        <v>300</v>
      </c>
      <c r="H16" s="11">
        <v>665</v>
      </c>
      <c r="I16" s="10">
        <v>525</v>
      </c>
      <c r="J16" s="4"/>
      <c r="K16" s="23">
        <f t="shared" si="1"/>
        <v>7.8117175763645463E-2</v>
      </c>
      <c r="L16" s="23">
        <f t="shared" si="2"/>
        <v>5.8087130696044063E-2</v>
      </c>
      <c r="M16" s="23">
        <f t="shared" si="2"/>
        <v>0.11767651477215824</v>
      </c>
      <c r="N16" s="23">
        <f t="shared" si="2"/>
        <v>0.15022533800701052</v>
      </c>
      <c r="O16" s="23">
        <f t="shared" si="0"/>
        <v>0.33299949924887329</v>
      </c>
      <c r="P16" s="23">
        <f t="shared" si="0"/>
        <v>0.26289434151226843</v>
      </c>
    </row>
    <row r="17" spans="1:16" x14ac:dyDescent="0.25">
      <c r="A17" s="9" t="s">
        <v>77</v>
      </c>
      <c r="B17" s="8" t="s">
        <v>76</v>
      </c>
      <c r="C17" s="7" t="s">
        <v>74</v>
      </c>
      <c r="D17" s="6">
        <v>23</v>
      </c>
      <c r="E17" s="5">
        <v>145</v>
      </c>
      <c r="F17" s="6">
        <v>197</v>
      </c>
      <c r="G17" s="5">
        <v>3</v>
      </c>
      <c r="H17" s="6">
        <v>104</v>
      </c>
      <c r="I17" s="5">
        <v>63</v>
      </c>
      <c r="J17" s="4"/>
      <c r="K17" s="23">
        <f t="shared" ref="K17:K63" si="3">D17/(SUM($D17:$I17))</f>
        <v>4.2990654205607479E-2</v>
      </c>
      <c r="L17" s="23">
        <f t="shared" ref="L17:L63" si="4">E17/(SUM($D17:$I17))</f>
        <v>0.27102803738317754</v>
      </c>
      <c r="M17" s="23">
        <f t="shared" ref="M17:M63" si="5">F17/(SUM($D17:$I17))</f>
        <v>0.36822429906542054</v>
      </c>
      <c r="N17" s="23">
        <f t="shared" ref="N17:N63" si="6">G17/(SUM($D17:$I17))</f>
        <v>5.6074766355140183E-3</v>
      </c>
      <c r="O17" s="23">
        <f t="shared" ref="O17:O63" si="7">H17/(SUM($D17:$I17))</f>
        <v>0.19439252336448598</v>
      </c>
      <c r="P17" s="23">
        <f t="shared" ref="P17:P63" si="8">I17/(SUM($D17:$I17))</f>
        <v>0.11775700934579439</v>
      </c>
    </row>
    <row r="18" spans="1:16" x14ac:dyDescent="0.25">
      <c r="A18" s="14" t="s">
        <v>77</v>
      </c>
      <c r="B18" s="13" t="s">
        <v>76</v>
      </c>
      <c r="C18" s="12" t="s">
        <v>73</v>
      </c>
      <c r="D18" s="11"/>
      <c r="E18" s="10">
        <v>199</v>
      </c>
      <c r="F18" s="11">
        <v>350</v>
      </c>
      <c r="G18" s="10">
        <v>0</v>
      </c>
      <c r="H18" s="11">
        <v>177</v>
      </c>
      <c r="I18" s="10">
        <v>119</v>
      </c>
      <c r="J18" s="4"/>
      <c r="K18" s="23"/>
      <c r="L18" s="23">
        <f t="shared" si="4"/>
        <v>0.23550295857988165</v>
      </c>
      <c r="M18" s="23">
        <f t="shared" si="5"/>
        <v>0.41420118343195267</v>
      </c>
      <c r="N18" s="23">
        <f t="shared" si="6"/>
        <v>0</v>
      </c>
      <c r="O18" s="23">
        <f t="shared" si="7"/>
        <v>0.20946745562130178</v>
      </c>
      <c r="P18" s="23">
        <f t="shared" si="8"/>
        <v>0.14082840236686389</v>
      </c>
    </row>
    <row r="19" spans="1:16" x14ac:dyDescent="0.25">
      <c r="A19" s="9" t="s">
        <v>77</v>
      </c>
      <c r="B19" s="8" t="s">
        <v>76</v>
      </c>
      <c r="C19" s="7" t="s">
        <v>115</v>
      </c>
      <c r="D19" s="6">
        <v>5</v>
      </c>
      <c r="E19" s="5">
        <v>259</v>
      </c>
      <c r="F19" s="6">
        <v>533</v>
      </c>
      <c r="G19" s="5">
        <v>25</v>
      </c>
      <c r="H19" s="6">
        <v>790</v>
      </c>
      <c r="I19" s="5">
        <v>342</v>
      </c>
      <c r="J19" s="4"/>
      <c r="K19" s="23">
        <f t="shared" si="3"/>
        <v>2.5588536335721598E-3</v>
      </c>
      <c r="L19" s="23">
        <f t="shared" si="4"/>
        <v>0.13254861821903788</v>
      </c>
      <c r="M19" s="23">
        <f t="shared" si="5"/>
        <v>0.2727737973387922</v>
      </c>
      <c r="N19" s="23">
        <f t="shared" si="6"/>
        <v>1.2794268167860799E-2</v>
      </c>
      <c r="O19" s="23">
        <f t="shared" si="7"/>
        <v>0.40429887410440124</v>
      </c>
      <c r="P19" s="23">
        <f t="shared" si="8"/>
        <v>0.17502558853633571</v>
      </c>
    </row>
    <row r="20" spans="1:16" x14ac:dyDescent="0.25">
      <c r="A20" s="14" t="s">
        <v>77</v>
      </c>
      <c r="B20" s="13" t="s">
        <v>72</v>
      </c>
      <c r="C20" s="12" t="s">
        <v>71</v>
      </c>
      <c r="D20" s="11">
        <v>26</v>
      </c>
      <c r="E20" s="10">
        <v>1072</v>
      </c>
      <c r="F20" s="11">
        <v>135</v>
      </c>
      <c r="G20" s="10">
        <v>0</v>
      </c>
      <c r="H20" s="11">
        <v>47</v>
      </c>
      <c r="I20" s="10">
        <v>3118</v>
      </c>
      <c r="J20" s="4"/>
      <c r="K20" s="23">
        <f t="shared" si="3"/>
        <v>5.9117780809458849E-3</v>
      </c>
      <c r="L20" s="23">
        <f t="shared" si="4"/>
        <v>0.24374715779899955</v>
      </c>
      <c r="M20" s="23">
        <f t="shared" si="5"/>
        <v>3.0695770804911322E-2</v>
      </c>
      <c r="N20" s="23">
        <f t="shared" si="6"/>
        <v>0</v>
      </c>
      <c r="O20" s="23">
        <f t="shared" si="7"/>
        <v>1.0686675761709868E-2</v>
      </c>
      <c r="P20" s="23">
        <f t="shared" si="8"/>
        <v>0.70895861755343337</v>
      </c>
    </row>
    <row r="21" spans="1:16" x14ac:dyDescent="0.25">
      <c r="A21" s="9" t="s">
        <v>77</v>
      </c>
      <c r="B21" s="8" t="s">
        <v>69</v>
      </c>
      <c r="C21" s="7" t="s">
        <v>68</v>
      </c>
      <c r="D21" s="6">
        <v>30</v>
      </c>
      <c r="E21" s="5">
        <v>73</v>
      </c>
      <c r="F21" s="6">
        <v>25</v>
      </c>
      <c r="G21" s="5">
        <v>2</v>
      </c>
      <c r="H21" s="6">
        <v>36</v>
      </c>
      <c r="I21" s="5">
        <v>12</v>
      </c>
      <c r="J21" s="4"/>
      <c r="K21" s="23">
        <f t="shared" si="3"/>
        <v>0.16853932584269662</v>
      </c>
      <c r="L21" s="23">
        <f t="shared" si="4"/>
        <v>0.4101123595505618</v>
      </c>
      <c r="M21" s="23">
        <f t="shared" si="5"/>
        <v>0.1404494382022472</v>
      </c>
      <c r="N21" s="23">
        <f t="shared" si="6"/>
        <v>1.1235955056179775E-2</v>
      </c>
      <c r="O21" s="23">
        <f t="shared" si="7"/>
        <v>0.20224719101123595</v>
      </c>
      <c r="P21" s="23">
        <f t="shared" si="8"/>
        <v>6.741573033707865E-2</v>
      </c>
    </row>
    <row r="22" spans="1:16" x14ac:dyDescent="0.25">
      <c r="A22" s="14" t="s">
        <v>77</v>
      </c>
      <c r="B22" s="13" t="s">
        <v>66</v>
      </c>
      <c r="C22" s="12" t="s">
        <v>65</v>
      </c>
      <c r="D22" s="11">
        <v>4619</v>
      </c>
      <c r="E22" s="10">
        <v>9478</v>
      </c>
      <c r="F22" s="11">
        <v>17549</v>
      </c>
      <c r="G22" s="10">
        <v>462</v>
      </c>
      <c r="H22" s="11">
        <v>1773</v>
      </c>
      <c r="I22" s="10">
        <v>4086</v>
      </c>
      <c r="J22" s="4"/>
      <c r="K22" s="23">
        <f t="shared" si="3"/>
        <v>0.12165828219243027</v>
      </c>
      <c r="L22" s="23">
        <f t="shared" si="4"/>
        <v>0.24963784339031264</v>
      </c>
      <c r="M22" s="23">
        <f t="shared" si="5"/>
        <v>0.46221718861116234</v>
      </c>
      <c r="N22" s="23">
        <f t="shared" si="6"/>
        <v>1.2168462085495298E-2</v>
      </c>
      <c r="O22" s="23">
        <f t="shared" si="7"/>
        <v>4.6698448652777412E-2</v>
      </c>
      <c r="P22" s="23">
        <f t="shared" si="8"/>
        <v>0.10761977506782205</v>
      </c>
    </row>
    <row r="23" spans="1:16" x14ac:dyDescent="0.25">
      <c r="A23" s="9" t="s">
        <v>77</v>
      </c>
      <c r="B23" s="8" t="s">
        <v>66</v>
      </c>
      <c r="C23" s="7" t="s">
        <v>63</v>
      </c>
      <c r="D23" s="6">
        <v>34661</v>
      </c>
      <c r="E23" s="5">
        <v>16214</v>
      </c>
      <c r="F23" s="6">
        <v>110475</v>
      </c>
      <c r="G23" s="5">
        <v>3935</v>
      </c>
      <c r="H23" s="6">
        <v>57296</v>
      </c>
      <c r="I23" s="5">
        <v>32975</v>
      </c>
      <c r="J23" s="4"/>
      <c r="K23" s="23">
        <f t="shared" si="3"/>
        <v>0.13562976412214936</v>
      </c>
      <c r="L23" s="23">
        <f t="shared" si="4"/>
        <v>6.3445976615692845E-2</v>
      </c>
      <c r="M23" s="23">
        <f t="shared" si="5"/>
        <v>0.43229272644743227</v>
      </c>
      <c r="N23" s="23">
        <f t="shared" si="6"/>
        <v>1.5397799308175116E-2</v>
      </c>
      <c r="O23" s="23">
        <f t="shared" si="7"/>
        <v>0.22420134921504484</v>
      </c>
      <c r="P23" s="23">
        <f t="shared" si="8"/>
        <v>0.12903238429150557</v>
      </c>
    </row>
    <row r="24" spans="1:16" x14ac:dyDescent="0.25">
      <c r="A24" s="14" t="s">
        <v>77</v>
      </c>
      <c r="B24" s="13" t="s">
        <v>66</v>
      </c>
      <c r="C24" s="12" t="s">
        <v>109</v>
      </c>
      <c r="D24" s="11">
        <v>3038</v>
      </c>
      <c r="E24" s="10">
        <v>25746</v>
      </c>
      <c r="F24" s="11">
        <v>12738</v>
      </c>
      <c r="G24" s="10"/>
      <c r="H24" s="11">
        <v>6422</v>
      </c>
      <c r="I24" s="10">
        <v>15882</v>
      </c>
      <c r="J24" s="4"/>
      <c r="K24" s="23">
        <f t="shared" si="3"/>
        <v>4.7598157490677778E-2</v>
      </c>
      <c r="L24" s="23">
        <f t="shared" si="4"/>
        <v>0.40337793375740294</v>
      </c>
      <c r="M24" s="23">
        <f t="shared" si="5"/>
        <v>0.19957384138125528</v>
      </c>
      <c r="N24" s="23"/>
      <c r="O24" s="23">
        <f t="shared" si="7"/>
        <v>0.10061730329332874</v>
      </c>
      <c r="P24" s="23">
        <f t="shared" si="8"/>
        <v>0.24883276407733526</v>
      </c>
    </row>
    <row r="25" spans="1:16" x14ac:dyDescent="0.25">
      <c r="A25" s="9" t="s">
        <v>77</v>
      </c>
      <c r="B25" s="8" t="s">
        <v>66</v>
      </c>
      <c r="C25" s="7" t="s">
        <v>62</v>
      </c>
      <c r="D25" s="6"/>
      <c r="E25" s="5">
        <v>20519</v>
      </c>
      <c r="F25" s="6">
        <v>18417</v>
      </c>
      <c r="G25" s="5">
        <v>120</v>
      </c>
      <c r="H25" s="6">
        <v>13962</v>
      </c>
      <c r="I25" s="5">
        <v>53115</v>
      </c>
      <c r="J25" s="4"/>
      <c r="K25" s="23"/>
      <c r="L25" s="23">
        <f t="shared" si="4"/>
        <v>0.1933328936334599</v>
      </c>
      <c r="M25" s="23">
        <f t="shared" si="5"/>
        <v>0.17352755504885381</v>
      </c>
      <c r="N25" s="23">
        <f t="shared" si="6"/>
        <v>1.1306568173895019E-3</v>
      </c>
      <c r="O25" s="23">
        <f t="shared" si="7"/>
        <v>0.13155192070326854</v>
      </c>
      <c r="P25" s="23">
        <f t="shared" si="8"/>
        <v>0.50045697379702825</v>
      </c>
    </row>
    <row r="26" spans="1:16" x14ac:dyDescent="0.25">
      <c r="A26" s="14" t="s">
        <v>77</v>
      </c>
      <c r="B26" s="13" t="s">
        <v>66</v>
      </c>
      <c r="C26" s="12" t="s">
        <v>61</v>
      </c>
      <c r="D26" s="11">
        <v>1872</v>
      </c>
      <c r="E26" s="10">
        <v>3750</v>
      </c>
      <c r="F26" s="11">
        <v>2664</v>
      </c>
      <c r="G26" s="10">
        <v>113</v>
      </c>
      <c r="H26" s="11">
        <v>1783</v>
      </c>
      <c r="I26" s="10">
        <v>1483</v>
      </c>
      <c r="J26" s="4"/>
      <c r="K26" s="23">
        <f t="shared" si="3"/>
        <v>0.16048006858122588</v>
      </c>
      <c r="L26" s="23">
        <f t="shared" si="4"/>
        <v>0.3214744963566224</v>
      </c>
      <c r="M26" s="23">
        <f t="shared" si="5"/>
        <v>0.22837548221174453</v>
      </c>
      <c r="N26" s="23">
        <f t="shared" si="6"/>
        <v>9.6870981568795544E-3</v>
      </c>
      <c r="O26" s="23">
        <f t="shared" si="7"/>
        <v>0.15285040720102872</v>
      </c>
      <c r="P26" s="23">
        <f t="shared" si="8"/>
        <v>0.12713244749249894</v>
      </c>
    </row>
    <row r="27" spans="1:16" x14ac:dyDescent="0.25">
      <c r="A27" s="9" t="s">
        <v>77</v>
      </c>
      <c r="B27" s="8" t="s">
        <v>66</v>
      </c>
      <c r="C27" s="7" t="s">
        <v>59</v>
      </c>
      <c r="D27" s="6">
        <v>1116</v>
      </c>
      <c r="E27" s="5">
        <v>1213</v>
      </c>
      <c r="F27" s="6">
        <v>1333</v>
      </c>
      <c r="G27" s="5">
        <v>76</v>
      </c>
      <c r="H27" s="6">
        <v>6771</v>
      </c>
      <c r="I27" s="5">
        <v>22183</v>
      </c>
      <c r="J27" s="4"/>
      <c r="K27" s="23">
        <f t="shared" si="3"/>
        <v>3.4136791875688244E-2</v>
      </c>
      <c r="L27" s="23">
        <f t="shared" si="4"/>
        <v>3.7103878624739996E-2</v>
      </c>
      <c r="M27" s="23">
        <f t="shared" si="5"/>
        <v>4.0774501407072068E-2</v>
      </c>
      <c r="N27" s="23">
        <f t="shared" si="6"/>
        <v>2.3247277621436437E-3</v>
      </c>
      <c r="O27" s="23">
        <f t="shared" si="7"/>
        <v>0.20711489049308698</v>
      </c>
      <c r="P27" s="23">
        <f t="shared" si="8"/>
        <v>0.67854520983726907</v>
      </c>
    </row>
    <row r="28" spans="1:16" x14ac:dyDescent="0.25">
      <c r="A28" s="14" t="s">
        <v>58</v>
      </c>
      <c r="B28" s="13" t="s">
        <v>57</v>
      </c>
      <c r="C28" s="12" t="s">
        <v>54</v>
      </c>
      <c r="D28" s="11">
        <v>2803</v>
      </c>
      <c r="E28" s="10">
        <v>11179</v>
      </c>
      <c r="F28" s="11">
        <v>17413</v>
      </c>
      <c r="G28" s="10">
        <v>608</v>
      </c>
      <c r="H28" s="11">
        <v>12050</v>
      </c>
      <c r="I28" s="10">
        <v>4431</v>
      </c>
      <c r="J28" s="4"/>
      <c r="K28" s="23">
        <f t="shared" si="3"/>
        <v>5.7812886725517695E-2</v>
      </c>
      <c r="L28" s="23">
        <f t="shared" si="4"/>
        <v>0.23057090999092483</v>
      </c>
      <c r="M28" s="23">
        <f t="shared" si="5"/>
        <v>0.35914941011467699</v>
      </c>
      <c r="N28" s="23">
        <f t="shared" si="6"/>
        <v>1.2540219453840443E-2</v>
      </c>
      <c r="O28" s="23">
        <f t="shared" si="7"/>
        <v>0.24853559937298902</v>
      </c>
      <c r="P28" s="23">
        <f t="shared" si="8"/>
        <v>9.1390974342050985E-2</v>
      </c>
    </row>
    <row r="29" spans="1:16" x14ac:dyDescent="0.25">
      <c r="A29" s="9" t="s">
        <v>58</v>
      </c>
      <c r="B29" s="8" t="s">
        <v>57</v>
      </c>
      <c r="C29" s="7" t="s">
        <v>53</v>
      </c>
      <c r="D29" s="6">
        <v>1816</v>
      </c>
      <c r="E29" s="5">
        <v>1993</v>
      </c>
      <c r="F29" s="6">
        <v>1187</v>
      </c>
      <c r="G29" s="5">
        <v>0</v>
      </c>
      <c r="H29" s="6">
        <v>17</v>
      </c>
      <c r="I29" s="5">
        <v>1543</v>
      </c>
      <c r="J29" s="4"/>
      <c r="K29" s="23">
        <f t="shared" si="3"/>
        <v>0.27699816961561929</v>
      </c>
      <c r="L29" s="23">
        <f t="shared" si="4"/>
        <v>0.30399633923123853</v>
      </c>
      <c r="M29" s="23">
        <f t="shared" si="5"/>
        <v>0.1810555216595485</v>
      </c>
      <c r="N29" s="23">
        <f t="shared" si="6"/>
        <v>0</v>
      </c>
      <c r="O29" s="23">
        <f t="shared" si="7"/>
        <v>2.5930445393532644E-3</v>
      </c>
      <c r="P29" s="23">
        <f t="shared" si="8"/>
        <v>0.2353569249542404</v>
      </c>
    </row>
    <row r="30" spans="1:16" x14ac:dyDescent="0.25">
      <c r="A30" s="14" t="s">
        <v>58</v>
      </c>
      <c r="B30" s="13" t="s">
        <v>57</v>
      </c>
      <c r="C30" s="12" t="s">
        <v>117</v>
      </c>
      <c r="D30" s="11">
        <v>28</v>
      </c>
      <c r="E30" s="10">
        <v>122</v>
      </c>
      <c r="F30" s="11">
        <v>107</v>
      </c>
      <c r="G30" s="10">
        <v>100</v>
      </c>
      <c r="H30" s="11">
        <v>263</v>
      </c>
      <c r="I30" s="10">
        <v>186</v>
      </c>
      <c r="J30" s="4"/>
      <c r="K30" s="23">
        <f t="shared" si="3"/>
        <v>3.4739454094292806E-2</v>
      </c>
      <c r="L30" s="23">
        <f t="shared" si="4"/>
        <v>0.15136476426799009</v>
      </c>
      <c r="M30" s="23">
        <f t="shared" si="5"/>
        <v>0.13275434243176179</v>
      </c>
      <c r="N30" s="23">
        <f t="shared" si="6"/>
        <v>0.12406947890818859</v>
      </c>
      <c r="O30" s="23">
        <f t="shared" si="7"/>
        <v>0.32630272952853601</v>
      </c>
      <c r="P30" s="23">
        <f t="shared" si="8"/>
        <v>0.23076923076923078</v>
      </c>
    </row>
    <row r="31" spans="1:16" x14ac:dyDescent="0.25">
      <c r="A31" s="9" t="s">
        <v>58</v>
      </c>
      <c r="B31" s="8" t="s">
        <v>51</v>
      </c>
      <c r="C31" s="7" t="s">
        <v>49</v>
      </c>
      <c r="D31" s="6">
        <v>145</v>
      </c>
      <c r="E31" s="5">
        <v>87</v>
      </c>
      <c r="F31" s="6">
        <v>1171</v>
      </c>
      <c r="G31" s="5"/>
      <c r="H31" s="6">
        <v>2199</v>
      </c>
      <c r="I31" s="5"/>
      <c r="J31" s="4"/>
      <c r="K31" s="23">
        <f t="shared" si="3"/>
        <v>4.0255413659078289E-2</v>
      </c>
      <c r="L31" s="23">
        <f t="shared" si="4"/>
        <v>2.4153248195446973E-2</v>
      </c>
      <c r="M31" s="23">
        <f t="shared" si="5"/>
        <v>0.32509716823986673</v>
      </c>
      <c r="N31" s="23"/>
      <c r="O31" s="23">
        <f t="shared" si="7"/>
        <v>0.61049416990560801</v>
      </c>
      <c r="P31" s="23"/>
    </row>
    <row r="32" spans="1:16" x14ac:dyDescent="0.25">
      <c r="A32" s="14" t="s">
        <v>58</v>
      </c>
      <c r="B32" s="13" t="s">
        <v>48</v>
      </c>
      <c r="C32" s="12" t="s">
        <v>46</v>
      </c>
      <c r="D32" s="11">
        <v>2360</v>
      </c>
      <c r="E32" s="10">
        <v>1127</v>
      </c>
      <c r="F32" s="11">
        <v>3386</v>
      </c>
      <c r="G32" s="10">
        <v>919</v>
      </c>
      <c r="H32" s="11">
        <v>5314</v>
      </c>
      <c r="I32" s="10">
        <v>5130</v>
      </c>
      <c r="J32" s="4"/>
      <c r="K32" s="23">
        <f t="shared" si="3"/>
        <v>0.12941434525115156</v>
      </c>
      <c r="L32" s="23">
        <f t="shared" si="4"/>
        <v>6.1800833516121957E-2</v>
      </c>
      <c r="M32" s="23">
        <f t="shared" si="5"/>
        <v>0.18567668348322</v>
      </c>
      <c r="N32" s="23">
        <f t="shared" si="6"/>
        <v>5.0394823426189957E-2</v>
      </c>
      <c r="O32" s="23">
        <f t="shared" si="7"/>
        <v>0.29140162316297435</v>
      </c>
      <c r="P32" s="23">
        <f t="shared" si="8"/>
        <v>0.28131169116034216</v>
      </c>
    </row>
    <row r="33" spans="1:16" x14ac:dyDescent="0.25">
      <c r="A33" s="9" t="s">
        <v>58</v>
      </c>
      <c r="B33" s="8" t="s">
        <v>48</v>
      </c>
      <c r="C33" s="7" t="s">
        <v>44</v>
      </c>
      <c r="D33" s="6">
        <v>753</v>
      </c>
      <c r="E33" s="5">
        <v>992</v>
      </c>
      <c r="F33" s="6">
        <v>2910</v>
      </c>
      <c r="G33" s="5">
        <v>81</v>
      </c>
      <c r="H33" s="6">
        <v>2817</v>
      </c>
      <c r="I33" s="5">
        <v>1154</v>
      </c>
      <c r="J33" s="4"/>
      <c r="K33" s="23">
        <f t="shared" si="3"/>
        <v>8.6482140806247845E-2</v>
      </c>
      <c r="L33" s="23">
        <f t="shared" si="4"/>
        <v>0.11393131962788561</v>
      </c>
      <c r="M33" s="23">
        <f t="shared" si="5"/>
        <v>0.33421385092454348</v>
      </c>
      <c r="N33" s="23">
        <f t="shared" si="6"/>
        <v>9.302859768002757E-3</v>
      </c>
      <c r="O33" s="23">
        <f t="shared" si="7"/>
        <v>0.32353278970942917</v>
      </c>
      <c r="P33" s="23">
        <f t="shared" si="8"/>
        <v>0.13253703916389112</v>
      </c>
    </row>
    <row r="34" spans="1:16" x14ac:dyDescent="0.25">
      <c r="A34" s="14" t="s">
        <v>58</v>
      </c>
      <c r="B34" s="13" t="s">
        <v>48</v>
      </c>
      <c r="C34" s="12" t="s">
        <v>43</v>
      </c>
      <c r="D34" s="11">
        <v>1037</v>
      </c>
      <c r="E34" s="10">
        <v>5355</v>
      </c>
      <c r="F34" s="11">
        <v>1062</v>
      </c>
      <c r="G34" s="10">
        <v>244</v>
      </c>
      <c r="H34" s="11">
        <v>832</v>
      </c>
      <c r="I34" s="10">
        <v>4396</v>
      </c>
      <c r="J34" s="4"/>
      <c r="K34" s="23">
        <f t="shared" si="3"/>
        <v>8.0225901284233334E-2</v>
      </c>
      <c r="L34" s="23">
        <f t="shared" si="4"/>
        <v>0.41428129351694259</v>
      </c>
      <c r="M34" s="23">
        <f t="shared" si="5"/>
        <v>8.2159987621847438E-2</v>
      </c>
      <c r="N34" s="23">
        <f t="shared" si="6"/>
        <v>1.8876682655113726E-2</v>
      </c>
      <c r="O34" s="23">
        <f t="shared" si="7"/>
        <v>6.4366393315797618E-2</v>
      </c>
      <c r="P34" s="23">
        <f t="shared" si="8"/>
        <v>0.34008974160606531</v>
      </c>
    </row>
    <row r="35" spans="1:16" x14ac:dyDescent="0.25">
      <c r="A35" s="9" t="s">
        <v>58</v>
      </c>
      <c r="B35" s="8" t="s">
        <v>48</v>
      </c>
      <c r="C35" s="7" t="s">
        <v>40</v>
      </c>
      <c r="D35" s="6">
        <v>8703</v>
      </c>
      <c r="E35" s="5">
        <v>40817</v>
      </c>
      <c r="F35" s="6">
        <v>27965</v>
      </c>
      <c r="G35" s="5">
        <v>7361</v>
      </c>
      <c r="H35" s="6">
        <v>13836</v>
      </c>
      <c r="I35" s="5">
        <v>65766</v>
      </c>
      <c r="J35" s="4"/>
      <c r="K35" s="23">
        <f t="shared" si="3"/>
        <v>5.2922504378283712E-2</v>
      </c>
      <c r="L35" s="23">
        <f t="shared" si="4"/>
        <v>0.24820611986767854</v>
      </c>
      <c r="M35" s="23">
        <f t="shared" si="5"/>
        <v>0.17005375559447364</v>
      </c>
      <c r="N35" s="23">
        <f t="shared" si="6"/>
        <v>4.4761870013621329E-2</v>
      </c>
      <c r="O35" s="23">
        <f t="shared" si="7"/>
        <v>8.4136018680677174E-2</v>
      </c>
      <c r="P35" s="23">
        <f t="shared" si="8"/>
        <v>0.3999197314652656</v>
      </c>
    </row>
    <row r="36" spans="1:16" x14ac:dyDescent="0.25">
      <c r="A36" s="14" t="s">
        <v>58</v>
      </c>
      <c r="B36" s="13" t="s">
        <v>48</v>
      </c>
      <c r="C36" s="12" t="s">
        <v>39</v>
      </c>
      <c r="D36" s="11">
        <v>37</v>
      </c>
      <c r="E36" s="10">
        <v>1098</v>
      </c>
      <c r="F36" s="11">
        <v>1701</v>
      </c>
      <c r="G36" s="10">
        <v>2181</v>
      </c>
      <c r="H36" s="11">
        <v>2315</v>
      </c>
      <c r="I36" s="10"/>
      <c r="J36" s="4"/>
      <c r="K36" s="23">
        <f t="shared" si="3"/>
        <v>5.0463720676486631E-3</v>
      </c>
      <c r="L36" s="23">
        <f t="shared" si="4"/>
        <v>0.14975450081833061</v>
      </c>
      <c r="M36" s="23">
        <f t="shared" si="5"/>
        <v>0.23199672667757773</v>
      </c>
      <c r="N36" s="23">
        <f t="shared" si="6"/>
        <v>0.29746317512274961</v>
      </c>
      <c r="O36" s="23">
        <f t="shared" si="7"/>
        <v>0.31573922531369342</v>
      </c>
      <c r="P36" s="23"/>
    </row>
    <row r="37" spans="1:16" x14ac:dyDescent="0.25">
      <c r="A37" s="9" t="s">
        <v>38</v>
      </c>
      <c r="B37" s="8" t="s">
        <v>37</v>
      </c>
      <c r="C37" s="7" t="s">
        <v>36</v>
      </c>
      <c r="D37" s="6">
        <v>3814</v>
      </c>
      <c r="E37" s="5"/>
      <c r="F37" s="6"/>
      <c r="G37" s="5"/>
      <c r="H37" s="6">
        <v>2188</v>
      </c>
      <c r="I37" s="5"/>
      <c r="J37" s="4"/>
      <c r="K37" s="23">
        <f t="shared" si="3"/>
        <v>0.63545484838387201</v>
      </c>
      <c r="L37" s="23"/>
      <c r="M37" s="23"/>
      <c r="N37" s="23"/>
      <c r="O37" s="23">
        <f t="shared" si="7"/>
        <v>0.36454515161612794</v>
      </c>
      <c r="P37" s="23"/>
    </row>
    <row r="38" spans="1:16" x14ac:dyDescent="0.25">
      <c r="A38" s="14" t="s">
        <v>38</v>
      </c>
      <c r="B38" s="13" t="s">
        <v>37</v>
      </c>
      <c r="C38" s="12" t="s">
        <v>35</v>
      </c>
      <c r="D38" s="11">
        <v>861</v>
      </c>
      <c r="E38" s="10">
        <v>1915</v>
      </c>
      <c r="F38" s="11">
        <v>3427</v>
      </c>
      <c r="G38" s="10">
        <v>157</v>
      </c>
      <c r="H38" s="11">
        <v>426</v>
      </c>
      <c r="I38" s="10">
        <v>2873</v>
      </c>
      <c r="J38" s="4"/>
      <c r="K38" s="23">
        <f t="shared" si="3"/>
        <v>8.9139662490941088E-2</v>
      </c>
      <c r="L38" s="23">
        <f t="shared" si="4"/>
        <v>0.19826068951237188</v>
      </c>
      <c r="M38" s="23">
        <f t="shared" si="5"/>
        <v>0.35479863339890255</v>
      </c>
      <c r="N38" s="23">
        <f t="shared" si="6"/>
        <v>1.6254270628429445E-2</v>
      </c>
      <c r="O38" s="23">
        <f t="shared" si="7"/>
        <v>4.4103944507713017E-2</v>
      </c>
      <c r="P38" s="23">
        <f t="shared" si="8"/>
        <v>0.29744279946164198</v>
      </c>
    </row>
    <row r="39" spans="1:16" x14ac:dyDescent="0.25">
      <c r="A39" s="9" t="s">
        <v>38</v>
      </c>
      <c r="B39" s="8" t="s">
        <v>37</v>
      </c>
      <c r="C39" s="7" t="s">
        <v>110</v>
      </c>
      <c r="D39" s="6">
        <v>1053</v>
      </c>
      <c r="E39" s="5">
        <v>5381</v>
      </c>
      <c r="F39" s="6">
        <v>8206</v>
      </c>
      <c r="G39" s="5">
        <v>3465</v>
      </c>
      <c r="H39" s="6">
        <v>2185</v>
      </c>
      <c r="I39" s="5"/>
      <c r="J39" s="4"/>
      <c r="K39" s="23">
        <f t="shared" si="3"/>
        <v>5.1897486446525379E-2</v>
      </c>
      <c r="L39" s="23">
        <f t="shared" si="4"/>
        <v>0.26520453425332674</v>
      </c>
      <c r="M39" s="23">
        <f t="shared" si="5"/>
        <v>0.40443568260226714</v>
      </c>
      <c r="N39" s="23">
        <f t="shared" si="6"/>
        <v>0.17077378018728437</v>
      </c>
      <c r="O39" s="23">
        <f t="shared" si="7"/>
        <v>0.10768851651059635</v>
      </c>
      <c r="P39" s="23"/>
    </row>
    <row r="40" spans="1:16" x14ac:dyDescent="0.25">
      <c r="A40" s="14" t="s">
        <v>38</v>
      </c>
      <c r="B40" s="13" t="s">
        <v>37</v>
      </c>
      <c r="C40" s="12" t="s">
        <v>30</v>
      </c>
      <c r="D40" s="11">
        <v>141505</v>
      </c>
      <c r="E40" s="10">
        <v>47267</v>
      </c>
      <c r="F40" s="11">
        <v>172343</v>
      </c>
      <c r="G40" s="10">
        <v>3952</v>
      </c>
      <c r="H40" s="11">
        <v>115022</v>
      </c>
      <c r="I40" s="10">
        <v>48454</v>
      </c>
      <c r="J40" s="4"/>
      <c r="K40" s="23">
        <f t="shared" si="3"/>
        <v>0.26772656150965957</v>
      </c>
      <c r="L40" s="23">
        <f t="shared" si="4"/>
        <v>8.9428863876732836E-2</v>
      </c>
      <c r="M40" s="23">
        <f t="shared" si="5"/>
        <v>0.32607186170283214</v>
      </c>
      <c r="N40" s="23">
        <f t="shared" si="6"/>
        <v>7.477158906654709E-3</v>
      </c>
      <c r="O40" s="23">
        <f t="shared" si="7"/>
        <v>0.21762089366428086</v>
      </c>
      <c r="P40" s="23">
        <f t="shared" si="8"/>
        <v>9.1674660339839897E-2</v>
      </c>
    </row>
    <row r="41" spans="1:16" x14ac:dyDescent="0.25">
      <c r="A41" s="9" t="s">
        <v>38</v>
      </c>
      <c r="B41" s="8" t="s">
        <v>37</v>
      </c>
      <c r="C41" s="7" t="s">
        <v>29</v>
      </c>
      <c r="D41" s="6">
        <v>464</v>
      </c>
      <c r="E41" s="5">
        <v>2040</v>
      </c>
      <c r="F41" s="6">
        <v>1505</v>
      </c>
      <c r="G41" s="5">
        <v>447</v>
      </c>
      <c r="H41" s="6">
        <v>910</v>
      </c>
      <c r="I41" s="5">
        <v>2849</v>
      </c>
      <c r="J41" s="4"/>
      <c r="K41" s="23">
        <f t="shared" si="3"/>
        <v>5.6482045039561779E-2</v>
      </c>
      <c r="L41" s="23">
        <f t="shared" si="4"/>
        <v>0.24832623250152161</v>
      </c>
      <c r="M41" s="23">
        <f t="shared" si="5"/>
        <v>0.18320146074254412</v>
      </c>
      <c r="N41" s="23">
        <f t="shared" si="6"/>
        <v>5.4412659768715767E-2</v>
      </c>
      <c r="O41" s="23">
        <f t="shared" si="7"/>
        <v>0.11077297626293366</v>
      </c>
      <c r="P41" s="23">
        <f t="shared" si="8"/>
        <v>0.34680462568472309</v>
      </c>
    </row>
    <row r="42" spans="1:16" x14ac:dyDescent="0.25">
      <c r="A42" s="14" t="s">
        <v>38</v>
      </c>
      <c r="B42" s="13" t="s">
        <v>28</v>
      </c>
      <c r="C42" s="12" t="s">
        <v>27</v>
      </c>
      <c r="D42" s="11">
        <v>180</v>
      </c>
      <c r="E42" s="10">
        <v>829</v>
      </c>
      <c r="F42" s="11">
        <v>280</v>
      </c>
      <c r="G42" s="10">
        <v>70</v>
      </c>
      <c r="H42" s="11">
        <v>529</v>
      </c>
      <c r="I42" s="10">
        <v>229</v>
      </c>
      <c r="J42" s="4"/>
      <c r="K42" s="23">
        <f t="shared" si="3"/>
        <v>8.5025980160604628E-2</v>
      </c>
      <c r="L42" s="23">
        <f t="shared" si="4"/>
        <v>0.3915918752952291</v>
      </c>
      <c r="M42" s="23">
        <f t="shared" si="5"/>
        <v>0.13226263580538497</v>
      </c>
      <c r="N42" s="23">
        <f t="shared" si="6"/>
        <v>3.3065658951346243E-2</v>
      </c>
      <c r="O42" s="23">
        <f t="shared" si="7"/>
        <v>0.24988190836088806</v>
      </c>
      <c r="P42" s="23">
        <f t="shared" si="8"/>
        <v>0.108171941426547</v>
      </c>
    </row>
    <row r="43" spans="1:16" x14ac:dyDescent="0.25">
      <c r="A43" s="9" t="s">
        <v>38</v>
      </c>
      <c r="B43" s="8" t="s">
        <v>28</v>
      </c>
      <c r="C43" s="7" t="s">
        <v>26</v>
      </c>
      <c r="D43" s="6">
        <v>548</v>
      </c>
      <c r="E43" s="5">
        <v>665</v>
      </c>
      <c r="F43" s="6">
        <v>246</v>
      </c>
      <c r="G43" s="5">
        <v>168</v>
      </c>
      <c r="H43" s="6">
        <v>432</v>
      </c>
      <c r="I43" s="5">
        <v>222</v>
      </c>
      <c r="J43" s="4"/>
      <c r="K43" s="23">
        <f t="shared" si="3"/>
        <v>0.24024550635686104</v>
      </c>
      <c r="L43" s="23">
        <f t="shared" si="4"/>
        <v>0.29153879877246819</v>
      </c>
      <c r="M43" s="23">
        <f t="shared" si="5"/>
        <v>0.10784743533537922</v>
      </c>
      <c r="N43" s="23">
        <f t="shared" si="6"/>
        <v>7.3651907058307764E-2</v>
      </c>
      <c r="O43" s="23">
        <f t="shared" si="7"/>
        <v>0.18939061814993424</v>
      </c>
      <c r="P43" s="23">
        <f t="shared" si="8"/>
        <v>9.7325734327049537E-2</v>
      </c>
    </row>
    <row r="44" spans="1:16" x14ac:dyDescent="0.25">
      <c r="A44" s="14" t="s">
        <v>38</v>
      </c>
      <c r="B44" s="13" t="s">
        <v>28</v>
      </c>
      <c r="C44" s="12" t="s">
        <v>24</v>
      </c>
      <c r="D44" s="11">
        <v>651</v>
      </c>
      <c r="E44" s="10">
        <v>1647</v>
      </c>
      <c r="F44" s="11">
        <v>2104</v>
      </c>
      <c r="G44" s="10">
        <v>300</v>
      </c>
      <c r="H44" s="11">
        <v>727</v>
      </c>
      <c r="I44" s="10">
        <v>997</v>
      </c>
      <c r="J44" s="4"/>
      <c r="K44" s="23">
        <f t="shared" si="3"/>
        <v>0.10130718954248366</v>
      </c>
      <c r="L44" s="23">
        <f t="shared" si="4"/>
        <v>0.25630252100840334</v>
      </c>
      <c r="M44" s="23">
        <f t="shared" si="5"/>
        <v>0.32741985683162156</v>
      </c>
      <c r="N44" s="23">
        <f t="shared" si="6"/>
        <v>4.6685340802987862E-2</v>
      </c>
      <c r="O44" s="23">
        <f t="shared" si="7"/>
        <v>0.11313414254590726</v>
      </c>
      <c r="P44" s="23">
        <f t="shared" si="8"/>
        <v>0.15515094926859632</v>
      </c>
    </row>
    <row r="45" spans="1:16" x14ac:dyDescent="0.25">
      <c r="A45" s="9" t="s">
        <v>38</v>
      </c>
      <c r="B45" s="8" t="s">
        <v>28</v>
      </c>
      <c r="C45" s="7" t="s">
        <v>23</v>
      </c>
      <c r="D45" s="6">
        <v>1785</v>
      </c>
      <c r="E45" s="5">
        <v>1992</v>
      </c>
      <c r="F45" s="6">
        <v>1791</v>
      </c>
      <c r="G45" s="5">
        <v>59</v>
      </c>
      <c r="H45" s="6">
        <v>845</v>
      </c>
      <c r="I45" s="5">
        <v>955</v>
      </c>
      <c r="J45" s="4"/>
      <c r="K45" s="23">
        <f t="shared" si="3"/>
        <v>0.2403393025447691</v>
      </c>
      <c r="L45" s="23">
        <f t="shared" si="4"/>
        <v>0.26821058300794398</v>
      </c>
      <c r="M45" s="23">
        <f t="shared" si="5"/>
        <v>0.24114716574660025</v>
      </c>
      <c r="N45" s="23">
        <f t="shared" si="6"/>
        <v>7.9439881513397072E-3</v>
      </c>
      <c r="O45" s="23">
        <f t="shared" si="7"/>
        <v>0.11377406759122122</v>
      </c>
      <c r="P45" s="23">
        <f t="shared" si="8"/>
        <v>0.12858489295812575</v>
      </c>
    </row>
    <row r="46" spans="1:16" x14ac:dyDescent="0.25">
      <c r="A46" s="14" t="s">
        <v>38</v>
      </c>
      <c r="B46" s="13" t="s">
        <v>28</v>
      </c>
      <c r="C46" s="12" t="s">
        <v>22</v>
      </c>
      <c r="D46" s="11">
        <v>450</v>
      </c>
      <c r="E46" s="10">
        <v>1542</v>
      </c>
      <c r="F46" s="11">
        <v>320</v>
      </c>
      <c r="G46" s="10">
        <v>326</v>
      </c>
      <c r="H46" s="11">
        <v>1059</v>
      </c>
      <c r="I46" s="10">
        <v>373</v>
      </c>
      <c r="J46" s="4"/>
      <c r="K46" s="23">
        <f t="shared" si="3"/>
        <v>0.11056511056511056</v>
      </c>
      <c r="L46" s="23">
        <f t="shared" si="4"/>
        <v>0.37886977886977885</v>
      </c>
      <c r="M46" s="23">
        <f t="shared" si="5"/>
        <v>7.8624078624078622E-2</v>
      </c>
      <c r="N46" s="23">
        <f t="shared" si="6"/>
        <v>8.00982800982801E-2</v>
      </c>
      <c r="O46" s="23">
        <f t="shared" si="7"/>
        <v>0.26019656019656018</v>
      </c>
      <c r="P46" s="23">
        <f t="shared" si="8"/>
        <v>9.1646191646191644E-2</v>
      </c>
    </row>
    <row r="47" spans="1:16" x14ac:dyDescent="0.25">
      <c r="A47" s="9" t="s">
        <v>38</v>
      </c>
      <c r="B47" s="8" t="s">
        <v>28</v>
      </c>
      <c r="C47" s="7" t="s">
        <v>112</v>
      </c>
      <c r="D47" s="6">
        <v>5076</v>
      </c>
      <c r="E47" s="5">
        <v>33493</v>
      </c>
      <c r="F47" s="6">
        <v>10778</v>
      </c>
      <c r="G47" s="5">
        <v>1189</v>
      </c>
      <c r="H47" s="6">
        <v>9866</v>
      </c>
      <c r="I47" s="5">
        <v>7761</v>
      </c>
      <c r="J47" s="4"/>
      <c r="K47" s="23">
        <f t="shared" si="3"/>
        <v>7.4468553320716516E-2</v>
      </c>
      <c r="L47" s="23">
        <f t="shared" si="4"/>
        <v>0.49136628376098468</v>
      </c>
      <c r="M47" s="23">
        <f t="shared" si="5"/>
        <v>0.1581209747223567</v>
      </c>
      <c r="N47" s="23">
        <f t="shared" si="6"/>
        <v>1.7443481067441282E-2</v>
      </c>
      <c r="O47" s="23">
        <f t="shared" si="7"/>
        <v>0.14474128192714522</v>
      </c>
      <c r="P47" s="23">
        <f t="shared" si="8"/>
        <v>0.11385942520135557</v>
      </c>
    </row>
    <row r="48" spans="1:16" x14ac:dyDescent="0.25">
      <c r="A48" s="14" t="s">
        <v>38</v>
      </c>
      <c r="B48" s="13" t="s">
        <v>28</v>
      </c>
      <c r="C48" s="12" t="s">
        <v>119</v>
      </c>
      <c r="D48" s="11">
        <v>139</v>
      </c>
      <c r="E48" s="10">
        <v>555</v>
      </c>
      <c r="F48" s="11">
        <v>155</v>
      </c>
      <c r="G48" s="10">
        <v>44</v>
      </c>
      <c r="H48" s="11">
        <v>62</v>
      </c>
      <c r="I48" s="10">
        <v>294</v>
      </c>
      <c r="J48" s="4"/>
      <c r="K48" s="23">
        <f t="shared" si="3"/>
        <v>0.11128903122497999</v>
      </c>
      <c r="L48" s="23">
        <f t="shared" si="4"/>
        <v>0.44435548438750999</v>
      </c>
      <c r="M48" s="23">
        <f t="shared" si="5"/>
        <v>0.12409927942353884</v>
      </c>
      <c r="N48" s="23">
        <f t="shared" si="6"/>
        <v>3.5228182546036831E-2</v>
      </c>
      <c r="O48" s="23">
        <f t="shared" si="7"/>
        <v>4.9639711769415534E-2</v>
      </c>
      <c r="P48" s="23">
        <f t="shared" si="8"/>
        <v>0.23538831064851881</v>
      </c>
    </row>
    <row r="49" spans="1:16" x14ac:dyDescent="0.25">
      <c r="A49" s="9" t="s">
        <v>38</v>
      </c>
      <c r="B49" s="8" t="s">
        <v>21</v>
      </c>
      <c r="C49" s="7" t="s">
        <v>123</v>
      </c>
      <c r="D49" s="6">
        <v>1060</v>
      </c>
      <c r="E49" s="5">
        <v>133</v>
      </c>
      <c r="F49" s="6">
        <v>612</v>
      </c>
      <c r="G49" s="5">
        <v>41</v>
      </c>
      <c r="H49" s="6">
        <v>505</v>
      </c>
      <c r="I49" s="5">
        <v>366</v>
      </c>
      <c r="J49" s="4"/>
      <c r="K49" s="23">
        <f t="shared" si="3"/>
        <v>0.3901361796098638</v>
      </c>
      <c r="L49" s="23">
        <f t="shared" si="4"/>
        <v>4.8951048951048952E-2</v>
      </c>
      <c r="M49" s="23">
        <f t="shared" si="5"/>
        <v>0.22524843577475157</v>
      </c>
      <c r="N49" s="23">
        <f t="shared" si="6"/>
        <v>1.5090172984909826E-2</v>
      </c>
      <c r="O49" s="23">
        <f t="shared" si="7"/>
        <v>0.18586676481413322</v>
      </c>
      <c r="P49" s="23">
        <f t="shared" si="8"/>
        <v>0.13470739786529259</v>
      </c>
    </row>
    <row r="50" spans="1:16" x14ac:dyDescent="0.25">
      <c r="A50" s="14" t="s">
        <v>38</v>
      </c>
      <c r="B50" s="13" t="s">
        <v>21</v>
      </c>
      <c r="C50" s="12" t="s">
        <v>113</v>
      </c>
      <c r="D50" s="11">
        <v>1</v>
      </c>
      <c r="E50" s="10">
        <v>8</v>
      </c>
      <c r="F50" s="11">
        <v>13</v>
      </c>
      <c r="G50" s="10">
        <v>1</v>
      </c>
      <c r="H50" s="11">
        <v>17</v>
      </c>
      <c r="I50" s="10">
        <v>1</v>
      </c>
      <c r="J50" s="4"/>
      <c r="K50" s="23">
        <f t="shared" si="3"/>
        <v>2.4390243902439025E-2</v>
      </c>
      <c r="L50" s="23">
        <f t="shared" si="4"/>
        <v>0.1951219512195122</v>
      </c>
      <c r="M50" s="23">
        <f t="shared" si="5"/>
        <v>0.31707317073170732</v>
      </c>
      <c r="N50" s="23">
        <f t="shared" si="6"/>
        <v>2.4390243902439025E-2</v>
      </c>
      <c r="O50" s="23">
        <f t="shared" si="7"/>
        <v>0.41463414634146339</v>
      </c>
      <c r="P50" s="23">
        <f t="shared" si="8"/>
        <v>2.4390243902439025E-2</v>
      </c>
    </row>
    <row r="51" spans="1:16" x14ac:dyDescent="0.25">
      <c r="A51" s="9" t="s">
        <v>38</v>
      </c>
      <c r="B51" s="8" t="s">
        <v>21</v>
      </c>
      <c r="C51" s="7" t="s">
        <v>20</v>
      </c>
      <c r="D51" s="6">
        <v>375</v>
      </c>
      <c r="E51" s="5">
        <v>646</v>
      </c>
      <c r="F51" s="6">
        <v>208</v>
      </c>
      <c r="G51" s="5">
        <v>110</v>
      </c>
      <c r="H51" s="6">
        <v>458</v>
      </c>
      <c r="I51" s="5">
        <v>930</v>
      </c>
      <c r="J51" s="4"/>
      <c r="K51" s="23">
        <f t="shared" si="3"/>
        <v>0.13751375137513752</v>
      </c>
      <c r="L51" s="23">
        <f t="shared" si="4"/>
        <v>0.23689035570223688</v>
      </c>
      <c r="M51" s="23">
        <f t="shared" si="5"/>
        <v>7.6274294096076278E-2</v>
      </c>
      <c r="N51" s="23">
        <f t="shared" si="6"/>
        <v>4.0337367070040341E-2</v>
      </c>
      <c r="O51" s="23">
        <f t="shared" si="7"/>
        <v>0.16795012834616796</v>
      </c>
      <c r="P51" s="23">
        <f t="shared" si="8"/>
        <v>0.34103410341034102</v>
      </c>
    </row>
    <row r="52" spans="1:16" x14ac:dyDescent="0.25">
      <c r="A52" s="14" t="s">
        <v>38</v>
      </c>
      <c r="B52" s="13" t="s">
        <v>21</v>
      </c>
      <c r="C52" s="12" t="s">
        <v>18</v>
      </c>
      <c r="D52" s="11">
        <v>6202</v>
      </c>
      <c r="E52" s="10">
        <v>3070</v>
      </c>
      <c r="F52" s="11">
        <v>10727</v>
      </c>
      <c r="G52" s="10">
        <v>261</v>
      </c>
      <c r="H52" s="11">
        <v>10793</v>
      </c>
      <c r="I52" s="10">
        <v>2007</v>
      </c>
      <c r="J52" s="4"/>
      <c r="K52" s="23">
        <f t="shared" si="3"/>
        <v>0.18759830611010284</v>
      </c>
      <c r="L52" s="23">
        <f t="shared" si="4"/>
        <v>9.2861464004839689E-2</v>
      </c>
      <c r="M52" s="23">
        <f t="shared" si="5"/>
        <v>0.32447065940713854</v>
      </c>
      <c r="N52" s="23">
        <f t="shared" si="6"/>
        <v>7.8947368421052634E-3</v>
      </c>
      <c r="O52" s="23">
        <f t="shared" si="7"/>
        <v>0.32646702964307323</v>
      </c>
      <c r="P52" s="23">
        <f t="shared" si="8"/>
        <v>6.0707803992740471E-2</v>
      </c>
    </row>
    <row r="53" spans="1:16" x14ac:dyDescent="0.25">
      <c r="A53" s="9" t="s">
        <v>38</v>
      </c>
      <c r="B53" s="8" t="s">
        <v>21</v>
      </c>
      <c r="C53" s="7" t="s">
        <v>114</v>
      </c>
      <c r="D53" s="6">
        <v>3</v>
      </c>
      <c r="E53" s="5">
        <v>163</v>
      </c>
      <c r="F53" s="6">
        <v>129</v>
      </c>
      <c r="G53" s="5">
        <v>15</v>
      </c>
      <c r="H53" s="6">
        <v>185</v>
      </c>
      <c r="I53" s="5">
        <v>170</v>
      </c>
      <c r="J53" s="4"/>
      <c r="K53" s="23">
        <f t="shared" si="3"/>
        <v>4.5112781954887221E-3</v>
      </c>
      <c r="L53" s="23">
        <f t="shared" si="4"/>
        <v>0.24511278195488723</v>
      </c>
      <c r="M53" s="23">
        <f t="shared" si="5"/>
        <v>0.19398496240601504</v>
      </c>
      <c r="N53" s="23">
        <f t="shared" si="6"/>
        <v>2.2556390977443608E-2</v>
      </c>
      <c r="O53" s="23">
        <f t="shared" si="7"/>
        <v>0.2781954887218045</v>
      </c>
      <c r="P53" s="23">
        <f t="shared" si="8"/>
        <v>0.25563909774436089</v>
      </c>
    </row>
    <row r="54" spans="1:16" x14ac:dyDescent="0.25">
      <c r="A54" s="14" t="s">
        <v>38</v>
      </c>
      <c r="B54" s="13" t="s">
        <v>21</v>
      </c>
      <c r="C54" s="12" t="s">
        <v>17</v>
      </c>
      <c r="D54" s="11">
        <v>46</v>
      </c>
      <c r="E54" s="10">
        <v>32</v>
      </c>
      <c r="F54" s="11">
        <v>77</v>
      </c>
      <c r="G54" s="10">
        <v>0</v>
      </c>
      <c r="H54" s="11">
        <v>92</v>
      </c>
      <c r="I54" s="10">
        <v>77</v>
      </c>
      <c r="J54" s="4"/>
      <c r="K54" s="23">
        <f t="shared" si="3"/>
        <v>0.1419753086419753</v>
      </c>
      <c r="L54" s="23">
        <f t="shared" si="4"/>
        <v>9.8765432098765427E-2</v>
      </c>
      <c r="M54" s="23">
        <f t="shared" si="5"/>
        <v>0.23765432098765432</v>
      </c>
      <c r="N54" s="23">
        <f t="shared" si="6"/>
        <v>0</v>
      </c>
      <c r="O54" s="23">
        <f t="shared" si="7"/>
        <v>0.2839506172839506</v>
      </c>
      <c r="P54" s="23">
        <f t="shared" si="8"/>
        <v>0.23765432098765432</v>
      </c>
    </row>
    <row r="55" spans="1:16" x14ac:dyDescent="0.25">
      <c r="A55" s="14" t="s">
        <v>38</v>
      </c>
      <c r="B55" s="13" t="s">
        <v>21</v>
      </c>
      <c r="C55" s="12" t="s">
        <v>16</v>
      </c>
      <c r="D55" s="11">
        <v>963</v>
      </c>
      <c r="E55" s="10">
        <v>1832</v>
      </c>
      <c r="F55" s="11">
        <v>3059</v>
      </c>
      <c r="G55" s="10"/>
      <c r="H55" s="11">
        <v>2062</v>
      </c>
      <c r="I55" s="10">
        <v>3227</v>
      </c>
      <c r="J55" s="4"/>
      <c r="K55" s="23">
        <f t="shared" si="3"/>
        <v>8.6421968949116038E-2</v>
      </c>
      <c r="L55" s="23">
        <f t="shared" si="4"/>
        <v>0.16440814861347933</v>
      </c>
      <c r="M55" s="23">
        <f t="shared" si="5"/>
        <v>0.27452212151126265</v>
      </c>
      <c r="N55" s="23"/>
      <c r="O55" s="23">
        <f t="shared" si="7"/>
        <v>0.18504890962936374</v>
      </c>
      <c r="P55" s="23">
        <f t="shared" si="8"/>
        <v>0.28959885129677826</v>
      </c>
    </row>
    <row r="56" spans="1:16" ht="20.25" customHeight="1" x14ac:dyDescent="0.25">
      <c r="A56" s="14" t="s">
        <v>38</v>
      </c>
      <c r="B56" s="13" t="s">
        <v>21</v>
      </c>
      <c r="C56" s="12" t="s">
        <v>15</v>
      </c>
      <c r="D56" s="11">
        <v>722</v>
      </c>
      <c r="E56" s="10">
        <v>2326</v>
      </c>
      <c r="F56" s="11">
        <v>2002</v>
      </c>
      <c r="G56" s="10">
        <v>100</v>
      </c>
      <c r="H56" s="11">
        <v>1603</v>
      </c>
      <c r="I56" s="10">
        <v>1086</v>
      </c>
      <c r="J56" s="4"/>
      <c r="K56" s="23">
        <f t="shared" si="3"/>
        <v>9.2103584640898073E-2</v>
      </c>
      <c r="L56" s="23">
        <f t="shared" si="4"/>
        <v>0.29672152060211759</v>
      </c>
      <c r="M56" s="23">
        <f t="shared" si="5"/>
        <v>0.25538971807628524</v>
      </c>
      <c r="N56" s="23">
        <f t="shared" si="6"/>
        <v>1.2756729174639622E-2</v>
      </c>
      <c r="O56" s="23">
        <f t="shared" si="7"/>
        <v>0.20449036866947315</v>
      </c>
      <c r="P56" s="23">
        <f t="shared" si="8"/>
        <v>0.13853807883658631</v>
      </c>
    </row>
    <row r="57" spans="1:16" x14ac:dyDescent="0.25">
      <c r="A57" s="14" t="s">
        <v>38</v>
      </c>
      <c r="B57" s="13" t="s">
        <v>21</v>
      </c>
      <c r="C57" s="12" t="s">
        <v>13</v>
      </c>
      <c r="D57" s="11">
        <v>3646</v>
      </c>
      <c r="E57" s="10">
        <v>10371</v>
      </c>
      <c r="F57" s="11">
        <v>19319</v>
      </c>
      <c r="G57" s="10">
        <v>1066</v>
      </c>
      <c r="H57" s="11">
        <v>11389</v>
      </c>
      <c r="I57" s="10">
        <v>5207</v>
      </c>
      <c r="J57" s="4"/>
      <c r="K57" s="23">
        <f t="shared" si="3"/>
        <v>7.1492999725479428E-2</v>
      </c>
      <c r="L57" s="23">
        <f t="shared" si="4"/>
        <v>0.20336091611435742</v>
      </c>
      <c r="M57" s="23">
        <f t="shared" si="5"/>
        <v>0.37881877720694929</v>
      </c>
      <c r="N57" s="23">
        <f t="shared" si="6"/>
        <v>2.0902780501196126E-2</v>
      </c>
      <c r="O57" s="23">
        <f t="shared" si="7"/>
        <v>0.22332248323463666</v>
      </c>
      <c r="P57" s="23">
        <f t="shared" si="8"/>
        <v>0.10210204321738107</v>
      </c>
    </row>
    <row r="58" spans="1:16" x14ac:dyDescent="0.25">
      <c r="A58" s="14" t="s">
        <v>38</v>
      </c>
      <c r="B58" s="13" t="s">
        <v>21</v>
      </c>
      <c r="C58" s="12" t="s">
        <v>12</v>
      </c>
      <c r="D58" s="11">
        <v>0</v>
      </c>
      <c r="E58" s="10">
        <v>0</v>
      </c>
      <c r="F58" s="11">
        <v>0</v>
      </c>
      <c r="G58" s="10">
        <v>0</v>
      </c>
      <c r="H58" s="11">
        <v>0</v>
      </c>
      <c r="I58" s="10">
        <v>0</v>
      </c>
      <c r="J58" s="4"/>
      <c r="K58" s="23">
        <v>0</v>
      </c>
      <c r="L58" s="23">
        <v>0</v>
      </c>
      <c r="M58" s="23">
        <v>0</v>
      </c>
      <c r="N58" s="23">
        <v>0</v>
      </c>
      <c r="O58" s="23">
        <v>0</v>
      </c>
      <c r="P58" s="23">
        <v>0</v>
      </c>
    </row>
    <row r="59" spans="1:16" x14ac:dyDescent="0.25">
      <c r="A59" s="14" t="s">
        <v>38</v>
      </c>
      <c r="B59" s="13" t="s">
        <v>11</v>
      </c>
      <c r="C59" s="12" t="s">
        <v>10</v>
      </c>
      <c r="D59" s="11">
        <v>450</v>
      </c>
      <c r="E59" s="10">
        <v>1238</v>
      </c>
      <c r="F59" s="11">
        <v>3201</v>
      </c>
      <c r="G59" s="10">
        <v>6</v>
      </c>
      <c r="H59" s="11">
        <v>916</v>
      </c>
      <c r="I59" s="10">
        <v>2374</v>
      </c>
      <c r="J59" s="4"/>
      <c r="K59" s="23">
        <f t="shared" si="3"/>
        <v>5.4978619425778863E-2</v>
      </c>
      <c r="L59" s="23">
        <f t="shared" si="4"/>
        <v>0.1512522907758094</v>
      </c>
      <c r="M59" s="23">
        <f t="shared" si="5"/>
        <v>0.39108124618204032</v>
      </c>
      <c r="N59" s="23">
        <f t="shared" si="6"/>
        <v>7.330482590103849E-4</v>
      </c>
      <c r="O59" s="23">
        <f t="shared" si="7"/>
        <v>0.11191203420891875</v>
      </c>
      <c r="P59" s="23">
        <f t="shared" si="8"/>
        <v>0.2900427611484423</v>
      </c>
    </row>
    <row r="60" spans="1:16" x14ac:dyDescent="0.25">
      <c r="A60" s="14" t="s">
        <v>38</v>
      </c>
      <c r="B60" s="13" t="s">
        <v>11</v>
      </c>
      <c r="C60" s="12" t="s">
        <v>9</v>
      </c>
      <c r="D60" s="11">
        <v>3709</v>
      </c>
      <c r="E60" s="10">
        <v>19497</v>
      </c>
      <c r="F60" s="11">
        <v>8654</v>
      </c>
      <c r="G60" s="10"/>
      <c r="H60" s="11"/>
      <c r="I60" s="10">
        <v>8924</v>
      </c>
      <c r="J60" s="4"/>
      <c r="K60" s="23">
        <f t="shared" si="3"/>
        <v>9.0942526480972924E-2</v>
      </c>
      <c r="L60" s="23">
        <f t="shared" si="4"/>
        <v>0.4780551196547666</v>
      </c>
      <c r="M60" s="23">
        <f t="shared" si="5"/>
        <v>0.21219105531581012</v>
      </c>
      <c r="N60" s="23"/>
      <c r="O60" s="23"/>
      <c r="P60" s="23">
        <f t="shared" si="8"/>
        <v>0.21881129854845038</v>
      </c>
    </row>
    <row r="61" spans="1:16" ht="16.5" customHeight="1" x14ac:dyDescent="0.25">
      <c r="A61" s="14" t="s">
        <v>38</v>
      </c>
      <c r="B61" s="13" t="s">
        <v>11</v>
      </c>
      <c r="C61" s="12" t="s">
        <v>8</v>
      </c>
      <c r="D61" s="11">
        <v>1</v>
      </c>
      <c r="E61" s="10">
        <v>2</v>
      </c>
      <c r="F61" s="11">
        <v>1</v>
      </c>
      <c r="G61" s="10">
        <v>3</v>
      </c>
      <c r="H61" s="11">
        <v>0</v>
      </c>
      <c r="I61" s="10">
        <v>0</v>
      </c>
      <c r="J61" s="4"/>
      <c r="K61" s="23">
        <f t="shared" si="3"/>
        <v>0.14285714285714285</v>
      </c>
      <c r="L61" s="23">
        <f t="shared" si="4"/>
        <v>0.2857142857142857</v>
      </c>
      <c r="M61" s="23">
        <f t="shared" si="5"/>
        <v>0.14285714285714285</v>
      </c>
      <c r="N61" s="23">
        <f t="shared" si="6"/>
        <v>0.42857142857142855</v>
      </c>
      <c r="O61" s="23">
        <f t="shared" si="7"/>
        <v>0</v>
      </c>
      <c r="P61" s="23">
        <f t="shared" si="8"/>
        <v>0</v>
      </c>
    </row>
    <row r="62" spans="1:16" x14ac:dyDescent="0.25">
      <c r="A62" s="14" t="s">
        <v>38</v>
      </c>
      <c r="B62" s="13" t="s">
        <v>11</v>
      </c>
      <c r="C62" s="12" t="s">
        <v>5</v>
      </c>
      <c r="D62" s="11">
        <v>396</v>
      </c>
      <c r="E62" s="10">
        <v>1187</v>
      </c>
      <c r="F62" s="11">
        <v>1311</v>
      </c>
      <c r="G62" s="10">
        <v>6</v>
      </c>
      <c r="H62" s="11">
        <v>809</v>
      </c>
      <c r="I62" s="10"/>
      <c r="J62" s="4"/>
      <c r="K62" s="23">
        <f t="shared" si="3"/>
        <v>0.10676732272849825</v>
      </c>
      <c r="L62" s="23">
        <f t="shared" si="4"/>
        <v>0.32003235373416017</v>
      </c>
      <c r="M62" s="23">
        <f t="shared" si="5"/>
        <v>0.35346454569964952</v>
      </c>
      <c r="N62" s="23">
        <f t="shared" si="6"/>
        <v>1.6176867080075492E-3</v>
      </c>
      <c r="O62" s="23">
        <f t="shared" si="7"/>
        <v>0.21811809112968455</v>
      </c>
      <c r="P62" s="23"/>
    </row>
    <row r="63" spans="1:16" x14ac:dyDescent="0.25">
      <c r="A63" s="14" t="s">
        <v>4</v>
      </c>
      <c r="B63" s="13" t="s">
        <v>3</v>
      </c>
      <c r="C63" s="12" t="s">
        <v>2</v>
      </c>
      <c r="D63" s="11">
        <v>1849</v>
      </c>
      <c r="E63" s="10">
        <v>12987</v>
      </c>
      <c r="F63" s="11">
        <v>5320</v>
      </c>
      <c r="G63" s="10">
        <v>571</v>
      </c>
      <c r="H63" s="11">
        <v>3594</v>
      </c>
      <c r="I63" s="10">
        <v>6879</v>
      </c>
      <c r="J63" s="4"/>
      <c r="K63" s="23">
        <f t="shared" si="3"/>
        <v>5.9262820512820516E-2</v>
      </c>
      <c r="L63" s="23">
        <f t="shared" si="4"/>
        <v>0.41625000000000001</v>
      </c>
      <c r="M63" s="23">
        <f t="shared" si="5"/>
        <v>0.17051282051282052</v>
      </c>
      <c r="N63" s="23">
        <f t="shared" si="6"/>
        <v>1.830128205128205E-2</v>
      </c>
      <c r="O63" s="23">
        <f t="shared" si="7"/>
        <v>0.11519230769230769</v>
      </c>
      <c r="P63" s="23">
        <f t="shared" si="8"/>
        <v>0.22048076923076923</v>
      </c>
    </row>
    <row r="65" spans="1:19" ht="42.75" customHeight="1" x14ac:dyDescent="0.25">
      <c r="A65" s="31" t="s">
        <v>106</v>
      </c>
      <c r="B65" s="31"/>
      <c r="C65" s="31"/>
      <c r="D65" s="31"/>
      <c r="E65" s="31"/>
      <c r="F65" s="31"/>
      <c r="G65" s="31"/>
      <c r="H65" s="31"/>
      <c r="I65" s="31"/>
      <c r="J65" s="31"/>
      <c r="K65" s="31"/>
      <c r="L65" s="31"/>
      <c r="M65" s="31"/>
      <c r="N65" s="31"/>
      <c r="O65" s="31"/>
      <c r="P65" s="31"/>
      <c r="Q65" s="31"/>
      <c r="R65" s="31"/>
      <c r="S65" s="31"/>
    </row>
    <row r="66" spans="1:19" x14ac:dyDescent="0.25">
      <c r="A66" s="3" t="s">
        <v>266</v>
      </c>
    </row>
  </sheetData>
  <mergeCells count="4">
    <mergeCell ref="B7:O9"/>
    <mergeCell ref="D11:I11"/>
    <mergeCell ref="K11:P11"/>
    <mergeCell ref="A65:S65"/>
  </mergeCells>
  <conditionalFormatting sqref="D13:I63 K13:P63">
    <cfRule type="containsBlanks" dxfId="93" priority="1">
      <formula>LEN(TRIM(D13))=0</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4"/>
  <sheetViews>
    <sheetView topLeftCell="A31" zoomScale="80" zoomScaleNormal="80" workbookViewId="0">
      <selection activeCell="A54" sqref="A54"/>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98</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107</v>
      </c>
      <c r="D13" s="19">
        <v>91</v>
      </c>
      <c r="E13" s="20"/>
      <c r="F13" s="19">
        <v>109</v>
      </c>
      <c r="G13" s="20">
        <v>25</v>
      </c>
      <c r="H13" s="19">
        <v>255</v>
      </c>
      <c r="I13" s="10">
        <v>5975</v>
      </c>
      <c r="J13" s="4"/>
      <c r="K13" s="23">
        <f t="shared" ref="K13" si="0">D13/(SUM($D13:$I13))</f>
        <v>1.4097598760650658E-2</v>
      </c>
      <c r="L13" s="23"/>
      <c r="M13" s="23">
        <f t="shared" ref="M13" si="1">F13/(SUM($D13:$I13))</f>
        <v>1.6886134779240898E-2</v>
      </c>
      <c r="N13" s="23">
        <f t="shared" ref="N13" si="2">G13/(SUM($D13:$I13))</f>
        <v>3.8729666924864447E-3</v>
      </c>
      <c r="O13" s="23">
        <f t="shared" ref="O13" si="3">H13/(SUM($D13:$I13))</f>
        <v>3.9504260263361735E-2</v>
      </c>
      <c r="P13" s="23">
        <f t="shared" ref="P13" si="4">I13/(SUM($D13:$I13))</f>
        <v>0.9256390395042603</v>
      </c>
    </row>
    <row r="14" spans="1:16" x14ac:dyDescent="0.25">
      <c r="A14" s="9" t="s">
        <v>89</v>
      </c>
      <c r="B14" s="8" t="s">
        <v>88</v>
      </c>
      <c r="C14" s="7" t="s">
        <v>86</v>
      </c>
      <c r="D14" s="6">
        <v>1</v>
      </c>
      <c r="E14" s="5">
        <v>24</v>
      </c>
      <c r="F14" s="6">
        <v>45</v>
      </c>
      <c r="G14" s="5"/>
      <c r="H14" s="6"/>
      <c r="I14" s="5"/>
      <c r="J14" s="4"/>
      <c r="K14" s="23">
        <f t="shared" ref="K14:K51" si="5">D14/(SUM($D14:$I14))</f>
        <v>1.4285714285714285E-2</v>
      </c>
      <c r="L14" s="23">
        <f t="shared" ref="L14:L52" si="6">E14/(SUM($D14:$I14))</f>
        <v>0.34285714285714286</v>
      </c>
      <c r="M14" s="23">
        <f t="shared" ref="M14:M52" si="7">F14/(SUM($D14:$I14))</f>
        <v>0.6428571428571429</v>
      </c>
      <c r="N14" s="23"/>
      <c r="O14" s="23"/>
      <c r="P14" s="23"/>
    </row>
    <row r="15" spans="1:16" x14ac:dyDescent="0.25">
      <c r="A15" s="14" t="s">
        <v>77</v>
      </c>
      <c r="B15" s="13" t="s">
        <v>76</v>
      </c>
      <c r="C15" s="12" t="s">
        <v>75</v>
      </c>
      <c r="D15" s="11">
        <v>0</v>
      </c>
      <c r="E15" s="10">
        <v>1</v>
      </c>
      <c r="F15" s="11">
        <v>2</v>
      </c>
      <c r="G15" s="10">
        <v>6</v>
      </c>
      <c r="H15" s="11">
        <v>2</v>
      </c>
      <c r="I15" s="10">
        <v>128</v>
      </c>
      <c r="J15" s="4"/>
      <c r="K15" s="23">
        <f t="shared" si="5"/>
        <v>0</v>
      </c>
      <c r="L15" s="23">
        <f t="shared" si="6"/>
        <v>7.1942446043165471E-3</v>
      </c>
      <c r="M15" s="23">
        <f t="shared" si="7"/>
        <v>1.4388489208633094E-2</v>
      </c>
      <c r="N15" s="23">
        <f t="shared" ref="N15:N51" si="8">G15/(SUM($D15:$I15))</f>
        <v>4.3165467625899283E-2</v>
      </c>
      <c r="O15" s="23">
        <f t="shared" ref="O15:O52" si="9">H15/(SUM($D15:$I15))</f>
        <v>1.4388489208633094E-2</v>
      </c>
      <c r="P15" s="23">
        <f t="shared" ref="P15:P52" si="10">I15/(SUM($D15:$I15))</f>
        <v>0.92086330935251803</v>
      </c>
    </row>
    <row r="16" spans="1:16" x14ac:dyDescent="0.25">
      <c r="A16" s="9" t="s">
        <v>77</v>
      </c>
      <c r="B16" s="8" t="s">
        <v>76</v>
      </c>
      <c r="C16" s="7" t="s">
        <v>74</v>
      </c>
      <c r="D16" s="6">
        <v>0</v>
      </c>
      <c r="E16" s="5">
        <v>1</v>
      </c>
      <c r="F16" s="6">
        <v>2</v>
      </c>
      <c r="G16" s="5">
        <v>0</v>
      </c>
      <c r="H16" s="6">
        <v>23</v>
      </c>
      <c r="I16" s="5">
        <v>2</v>
      </c>
      <c r="J16" s="4"/>
      <c r="K16" s="23">
        <f t="shared" si="5"/>
        <v>0</v>
      </c>
      <c r="L16" s="23">
        <f t="shared" si="6"/>
        <v>3.5714285714285712E-2</v>
      </c>
      <c r="M16" s="23">
        <f t="shared" si="7"/>
        <v>7.1428571428571425E-2</v>
      </c>
      <c r="N16" s="23">
        <f t="shared" si="8"/>
        <v>0</v>
      </c>
      <c r="O16" s="23">
        <f t="shared" si="9"/>
        <v>0.8214285714285714</v>
      </c>
      <c r="P16" s="23">
        <f t="shared" si="10"/>
        <v>7.1428571428571425E-2</v>
      </c>
    </row>
    <row r="17" spans="1:16" x14ac:dyDescent="0.25">
      <c r="A17" s="14" t="s">
        <v>77</v>
      </c>
      <c r="B17" s="13" t="s">
        <v>72</v>
      </c>
      <c r="C17" s="12" t="s">
        <v>97</v>
      </c>
      <c r="D17" s="11">
        <v>10</v>
      </c>
      <c r="E17" s="10">
        <v>25</v>
      </c>
      <c r="F17" s="11">
        <v>71</v>
      </c>
      <c r="G17" s="10">
        <v>6</v>
      </c>
      <c r="H17" s="11">
        <v>160</v>
      </c>
      <c r="I17" s="10">
        <v>24</v>
      </c>
      <c r="J17" s="4"/>
      <c r="K17" s="23">
        <f t="shared" si="5"/>
        <v>3.3783783783783786E-2</v>
      </c>
      <c r="L17" s="23">
        <f t="shared" si="6"/>
        <v>8.4459459459459457E-2</v>
      </c>
      <c r="M17" s="23">
        <f t="shared" si="7"/>
        <v>0.23986486486486486</v>
      </c>
      <c r="N17" s="23">
        <f t="shared" si="8"/>
        <v>2.0270270270270271E-2</v>
      </c>
      <c r="O17" s="23">
        <f t="shared" si="9"/>
        <v>0.54054054054054057</v>
      </c>
      <c r="P17" s="23">
        <f t="shared" si="10"/>
        <v>8.1081081081081086E-2</v>
      </c>
    </row>
    <row r="18" spans="1:16" x14ac:dyDescent="0.25">
      <c r="A18" s="9" t="s">
        <v>77</v>
      </c>
      <c r="B18" s="8" t="s">
        <v>72</v>
      </c>
      <c r="C18" s="7" t="s">
        <v>70</v>
      </c>
      <c r="D18" s="6">
        <v>49</v>
      </c>
      <c r="E18" s="5">
        <v>74</v>
      </c>
      <c r="F18" s="6">
        <v>58</v>
      </c>
      <c r="G18" s="5">
        <v>48</v>
      </c>
      <c r="H18" s="6">
        <v>80</v>
      </c>
      <c r="I18" s="5">
        <v>307</v>
      </c>
      <c r="J18" s="4"/>
      <c r="K18" s="23">
        <f t="shared" si="5"/>
        <v>7.9545454545454544E-2</v>
      </c>
      <c r="L18" s="23">
        <f t="shared" si="6"/>
        <v>0.12012987012987013</v>
      </c>
      <c r="M18" s="23">
        <f t="shared" si="7"/>
        <v>9.4155844155844159E-2</v>
      </c>
      <c r="N18" s="23">
        <f t="shared" si="8"/>
        <v>7.792207792207792E-2</v>
      </c>
      <c r="O18" s="23">
        <f t="shared" si="9"/>
        <v>0.12987012987012986</v>
      </c>
      <c r="P18" s="23">
        <f t="shared" si="10"/>
        <v>0.49837662337662336</v>
      </c>
    </row>
    <row r="19" spans="1:16" x14ac:dyDescent="0.25">
      <c r="A19" s="14" t="s">
        <v>77</v>
      </c>
      <c r="B19" s="13" t="s">
        <v>69</v>
      </c>
      <c r="C19" s="12" t="s">
        <v>67</v>
      </c>
      <c r="D19" s="11">
        <v>9400</v>
      </c>
      <c r="E19" s="10">
        <v>24700</v>
      </c>
      <c r="F19" s="11">
        <v>26900</v>
      </c>
      <c r="G19" s="10">
        <v>9000</v>
      </c>
      <c r="H19" s="11">
        <v>23400</v>
      </c>
      <c r="I19" s="10">
        <v>8700</v>
      </c>
      <c r="J19" s="4"/>
      <c r="K19" s="23">
        <f t="shared" si="5"/>
        <v>9.2066601371204704E-2</v>
      </c>
      <c r="L19" s="23">
        <f t="shared" si="6"/>
        <v>0.24191968658178256</v>
      </c>
      <c r="M19" s="23">
        <f t="shared" si="7"/>
        <v>0.26346718903036237</v>
      </c>
      <c r="N19" s="23">
        <f t="shared" si="8"/>
        <v>8.8148873653281098E-2</v>
      </c>
      <c r="O19" s="23">
        <f t="shared" si="9"/>
        <v>0.22918707149853085</v>
      </c>
      <c r="P19" s="23">
        <f t="shared" si="10"/>
        <v>8.5210577864838391E-2</v>
      </c>
    </row>
    <row r="20" spans="1:16" x14ac:dyDescent="0.25">
      <c r="A20" s="9" t="s">
        <v>77</v>
      </c>
      <c r="B20" s="8" t="s">
        <v>66</v>
      </c>
      <c r="C20" s="7" t="s">
        <v>65</v>
      </c>
      <c r="D20" s="6">
        <v>206</v>
      </c>
      <c r="E20" s="5">
        <v>145</v>
      </c>
      <c r="F20" s="6">
        <v>360</v>
      </c>
      <c r="G20" s="5">
        <v>20</v>
      </c>
      <c r="H20" s="6">
        <v>311</v>
      </c>
      <c r="I20" s="5">
        <v>79</v>
      </c>
      <c r="J20" s="4"/>
      <c r="K20" s="23">
        <f t="shared" si="5"/>
        <v>0.18376449598572703</v>
      </c>
      <c r="L20" s="23">
        <f t="shared" si="6"/>
        <v>0.12934879571810884</v>
      </c>
      <c r="M20" s="23">
        <f t="shared" si="7"/>
        <v>0.32114183764495985</v>
      </c>
      <c r="N20" s="23">
        <f t="shared" si="8"/>
        <v>1.784121320249777E-2</v>
      </c>
      <c r="O20" s="23">
        <f t="shared" si="9"/>
        <v>0.27743086529884031</v>
      </c>
      <c r="P20" s="23">
        <f t="shared" si="10"/>
        <v>7.0472792149866195E-2</v>
      </c>
    </row>
    <row r="21" spans="1:16" x14ac:dyDescent="0.25">
      <c r="A21" s="14" t="s">
        <v>77</v>
      </c>
      <c r="B21" s="13" t="s">
        <v>66</v>
      </c>
      <c r="C21" s="12" t="s">
        <v>109</v>
      </c>
      <c r="D21" s="11">
        <v>143</v>
      </c>
      <c r="E21" s="10">
        <v>826</v>
      </c>
      <c r="F21" s="11"/>
      <c r="G21" s="10"/>
      <c r="H21" s="11"/>
      <c r="I21" s="10">
        <v>1992</v>
      </c>
      <c r="J21" s="4"/>
      <c r="K21" s="23">
        <f t="shared" si="5"/>
        <v>4.8294495103005743E-2</v>
      </c>
      <c r="L21" s="23">
        <f t="shared" si="6"/>
        <v>0.27895981087470451</v>
      </c>
      <c r="M21" s="23"/>
      <c r="N21" s="23"/>
      <c r="O21" s="23"/>
      <c r="P21" s="23">
        <f t="shared" si="10"/>
        <v>0.67274569402228979</v>
      </c>
    </row>
    <row r="22" spans="1:16" x14ac:dyDescent="0.25">
      <c r="A22" s="9" t="s">
        <v>77</v>
      </c>
      <c r="B22" s="8" t="s">
        <v>66</v>
      </c>
      <c r="C22" s="7" t="s">
        <v>62</v>
      </c>
      <c r="D22" s="6"/>
      <c r="E22" s="5">
        <v>725</v>
      </c>
      <c r="F22" s="6">
        <v>1135</v>
      </c>
      <c r="G22" s="5">
        <v>30</v>
      </c>
      <c r="H22" s="6">
        <v>2790</v>
      </c>
      <c r="I22" s="5">
        <v>371</v>
      </c>
      <c r="J22" s="4"/>
      <c r="K22" s="23"/>
      <c r="L22" s="23">
        <f t="shared" si="6"/>
        <v>0.14353593347851912</v>
      </c>
      <c r="M22" s="23">
        <f t="shared" si="7"/>
        <v>0.22470797861809544</v>
      </c>
      <c r="N22" s="23">
        <f t="shared" si="8"/>
        <v>5.9394179370421702E-3</v>
      </c>
      <c r="O22" s="23">
        <f t="shared" si="9"/>
        <v>0.55236586814492183</v>
      </c>
      <c r="P22" s="23">
        <f t="shared" si="10"/>
        <v>7.3450801821421496E-2</v>
      </c>
    </row>
    <row r="23" spans="1:16" x14ac:dyDescent="0.25">
      <c r="A23" s="14" t="s">
        <v>77</v>
      </c>
      <c r="B23" s="13" t="s">
        <v>66</v>
      </c>
      <c r="C23" s="12" t="s">
        <v>96</v>
      </c>
      <c r="D23" s="11">
        <v>28</v>
      </c>
      <c r="E23" s="10">
        <v>26</v>
      </c>
      <c r="F23" s="11">
        <v>17</v>
      </c>
      <c r="G23" s="10">
        <v>2</v>
      </c>
      <c r="H23" s="11">
        <v>13</v>
      </c>
      <c r="I23" s="10">
        <v>28</v>
      </c>
      <c r="J23" s="4"/>
      <c r="K23" s="23">
        <f t="shared" si="5"/>
        <v>0.24561403508771928</v>
      </c>
      <c r="L23" s="23">
        <f t="shared" si="6"/>
        <v>0.22807017543859648</v>
      </c>
      <c r="M23" s="23">
        <f t="shared" si="7"/>
        <v>0.14912280701754385</v>
      </c>
      <c r="N23" s="23">
        <f t="shared" si="8"/>
        <v>1.7543859649122806E-2</v>
      </c>
      <c r="O23" s="23">
        <f t="shared" si="9"/>
        <v>0.11403508771929824</v>
      </c>
      <c r="P23" s="23">
        <f t="shared" si="10"/>
        <v>0.24561403508771928</v>
      </c>
    </row>
    <row r="24" spans="1:16" x14ac:dyDescent="0.25">
      <c r="A24" s="9" t="s">
        <v>58</v>
      </c>
      <c r="B24" s="8" t="s">
        <v>57</v>
      </c>
      <c r="C24" s="7" t="s">
        <v>55</v>
      </c>
      <c r="D24" s="6">
        <v>9</v>
      </c>
      <c r="E24" s="5">
        <v>48</v>
      </c>
      <c r="F24" s="6">
        <v>252</v>
      </c>
      <c r="G24" s="5"/>
      <c r="H24" s="6">
        <v>391</v>
      </c>
      <c r="I24" s="5">
        <v>1000</v>
      </c>
      <c r="J24" s="4"/>
      <c r="K24" s="23">
        <f t="shared" si="5"/>
        <v>5.2941176470588233E-3</v>
      </c>
      <c r="L24" s="23">
        <f t="shared" si="6"/>
        <v>2.823529411764706E-2</v>
      </c>
      <c r="M24" s="23">
        <f t="shared" si="7"/>
        <v>0.14823529411764705</v>
      </c>
      <c r="N24" s="23"/>
      <c r="O24" s="23">
        <f t="shared" si="9"/>
        <v>0.23</v>
      </c>
      <c r="P24" s="23">
        <f t="shared" si="10"/>
        <v>0.58823529411764708</v>
      </c>
    </row>
    <row r="25" spans="1:16" x14ac:dyDescent="0.25">
      <c r="A25" s="14" t="s">
        <v>58</v>
      </c>
      <c r="B25" s="13" t="s">
        <v>57</v>
      </c>
      <c r="C25" s="12" t="s">
        <v>54</v>
      </c>
      <c r="D25" s="11">
        <v>465</v>
      </c>
      <c r="E25" s="10">
        <v>335</v>
      </c>
      <c r="F25" s="11">
        <v>1736</v>
      </c>
      <c r="G25" s="10">
        <v>88</v>
      </c>
      <c r="H25" s="11">
        <v>3328</v>
      </c>
      <c r="I25" s="10">
        <v>358</v>
      </c>
      <c r="J25" s="4"/>
      <c r="K25" s="23">
        <f t="shared" si="5"/>
        <v>7.3692551505546752E-2</v>
      </c>
      <c r="L25" s="23">
        <f t="shared" si="6"/>
        <v>5.3090332805071312E-2</v>
      </c>
      <c r="M25" s="23">
        <f t="shared" si="7"/>
        <v>0.2751188589540412</v>
      </c>
      <c r="N25" s="23">
        <f t="shared" si="8"/>
        <v>1.3946117274167988E-2</v>
      </c>
      <c r="O25" s="23">
        <f t="shared" si="9"/>
        <v>0.52741679873217118</v>
      </c>
      <c r="P25" s="23">
        <f t="shared" si="10"/>
        <v>5.6735340729001583E-2</v>
      </c>
    </row>
    <row r="26" spans="1:16" x14ac:dyDescent="0.25">
      <c r="A26" s="9" t="s">
        <v>58</v>
      </c>
      <c r="B26" s="8" t="s">
        <v>57</v>
      </c>
      <c r="C26" s="7" t="s">
        <v>53</v>
      </c>
      <c r="D26" s="6">
        <v>103</v>
      </c>
      <c r="E26" s="5">
        <v>16</v>
      </c>
      <c r="F26" s="6"/>
      <c r="G26" s="5"/>
      <c r="H26" s="6"/>
      <c r="I26" s="5"/>
      <c r="J26" s="4"/>
      <c r="K26" s="23">
        <f t="shared" si="5"/>
        <v>0.86554621848739499</v>
      </c>
      <c r="L26" s="23">
        <f t="shared" si="6"/>
        <v>0.13445378151260504</v>
      </c>
      <c r="M26" s="23"/>
      <c r="N26" s="23"/>
      <c r="O26" s="23"/>
      <c r="P26" s="23"/>
    </row>
    <row r="27" spans="1:16" x14ac:dyDescent="0.25">
      <c r="A27" s="14" t="s">
        <v>58</v>
      </c>
      <c r="B27" s="13" t="s">
        <v>57</v>
      </c>
      <c r="C27" s="12" t="s">
        <v>52</v>
      </c>
      <c r="D27" s="11">
        <v>35</v>
      </c>
      <c r="E27" s="10">
        <v>21</v>
      </c>
      <c r="F27" s="11">
        <v>463</v>
      </c>
      <c r="G27" s="10">
        <v>42</v>
      </c>
      <c r="H27" s="11">
        <v>90</v>
      </c>
      <c r="I27" s="10">
        <v>13</v>
      </c>
      <c r="J27" s="4"/>
      <c r="K27" s="23">
        <f t="shared" si="5"/>
        <v>5.2710843373493979E-2</v>
      </c>
      <c r="L27" s="23">
        <f t="shared" si="6"/>
        <v>3.1626506024096383E-2</v>
      </c>
      <c r="M27" s="23">
        <f t="shared" si="7"/>
        <v>0.69728915662650603</v>
      </c>
      <c r="N27" s="23">
        <f t="shared" si="8"/>
        <v>6.3253012048192767E-2</v>
      </c>
      <c r="O27" s="23">
        <f t="shared" si="9"/>
        <v>0.13554216867469879</v>
      </c>
      <c r="P27" s="23">
        <f t="shared" si="10"/>
        <v>1.9578313253012049E-2</v>
      </c>
    </row>
    <row r="28" spans="1:16" x14ac:dyDescent="0.25">
      <c r="A28" s="9" t="s">
        <v>58</v>
      </c>
      <c r="B28" s="8" t="s">
        <v>48</v>
      </c>
      <c r="C28" s="7" t="s">
        <v>46</v>
      </c>
      <c r="D28" s="6">
        <v>72</v>
      </c>
      <c r="E28" s="5">
        <v>0</v>
      </c>
      <c r="F28" s="6">
        <v>37</v>
      </c>
      <c r="G28" s="5">
        <v>77</v>
      </c>
      <c r="H28" s="6">
        <v>102</v>
      </c>
      <c r="I28" s="5">
        <v>73</v>
      </c>
      <c r="J28" s="4"/>
      <c r="K28" s="23">
        <f t="shared" si="5"/>
        <v>0.1994459833795014</v>
      </c>
      <c r="L28" s="23">
        <f t="shared" si="6"/>
        <v>0</v>
      </c>
      <c r="M28" s="23">
        <f t="shared" si="7"/>
        <v>0.10249307479224377</v>
      </c>
      <c r="N28" s="23">
        <f t="shared" si="8"/>
        <v>0.21329639889196675</v>
      </c>
      <c r="O28" s="23">
        <f t="shared" si="9"/>
        <v>0.28254847645429365</v>
      </c>
      <c r="P28" s="23">
        <f t="shared" si="10"/>
        <v>0.20221606648199447</v>
      </c>
    </row>
    <row r="29" spans="1:16" x14ac:dyDescent="0.25">
      <c r="A29" s="14" t="s">
        <v>58</v>
      </c>
      <c r="B29" s="13" t="s">
        <v>48</v>
      </c>
      <c r="C29" s="12" t="s">
        <v>41</v>
      </c>
      <c r="D29" s="11">
        <v>1</v>
      </c>
      <c r="E29" s="10">
        <v>9</v>
      </c>
      <c r="F29" s="11">
        <v>8</v>
      </c>
      <c r="G29" s="10">
        <v>16</v>
      </c>
      <c r="H29" s="11">
        <v>0</v>
      </c>
      <c r="I29" s="10">
        <v>4</v>
      </c>
      <c r="J29" s="4"/>
      <c r="K29" s="23">
        <f t="shared" si="5"/>
        <v>2.6315789473684209E-2</v>
      </c>
      <c r="L29" s="23">
        <f t="shared" si="6"/>
        <v>0.23684210526315788</v>
      </c>
      <c r="M29" s="23">
        <f t="shared" si="7"/>
        <v>0.21052631578947367</v>
      </c>
      <c r="N29" s="23">
        <f t="shared" si="8"/>
        <v>0.42105263157894735</v>
      </c>
      <c r="O29" s="23">
        <f t="shared" si="9"/>
        <v>0</v>
      </c>
      <c r="P29" s="23">
        <f t="shared" si="10"/>
        <v>0.10526315789473684</v>
      </c>
    </row>
    <row r="30" spans="1:16" x14ac:dyDescent="0.25">
      <c r="A30" s="9" t="s">
        <v>38</v>
      </c>
      <c r="B30" s="8" t="s">
        <v>37</v>
      </c>
      <c r="C30" s="7" t="s">
        <v>35</v>
      </c>
      <c r="D30" s="6">
        <v>54</v>
      </c>
      <c r="E30" s="5">
        <v>35</v>
      </c>
      <c r="F30" s="6">
        <v>101</v>
      </c>
      <c r="G30" s="5">
        <v>0</v>
      </c>
      <c r="H30" s="6">
        <v>20</v>
      </c>
      <c r="I30" s="5">
        <v>52</v>
      </c>
      <c r="J30" s="4"/>
      <c r="K30" s="23">
        <f t="shared" si="5"/>
        <v>0.20610687022900764</v>
      </c>
      <c r="L30" s="23">
        <f t="shared" si="6"/>
        <v>0.13358778625954199</v>
      </c>
      <c r="M30" s="23">
        <f t="shared" si="7"/>
        <v>0.38549618320610685</v>
      </c>
      <c r="N30" s="23">
        <f t="shared" si="8"/>
        <v>0</v>
      </c>
      <c r="O30" s="23">
        <f t="shared" si="9"/>
        <v>7.6335877862595422E-2</v>
      </c>
      <c r="P30" s="23">
        <f t="shared" si="10"/>
        <v>0.19847328244274809</v>
      </c>
    </row>
    <row r="31" spans="1:16" x14ac:dyDescent="0.25">
      <c r="A31" s="14" t="s">
        <v>38</v>
      </c>
      <c r="B31" s="13" t="s">
        <v>37</v>
      </c>
      <c r="C31" s="12" t="s">
        <v>110</v>
      </c>
      <c r="D31" s="11"/>
      <c r="E31" s="10"/>
      <c r="F31" s="11"/>
      <c r="G31" s="10"/>
      <c r="H31" s="11">
        <v>136</v>
      </c>
      <c r="I31" s="10"/>
      <c r="J31" s="4"/>
      <c r="K31" s="23"/>
      <c r="L31" s="23"/>
      <c r="M31" s="23"/>
      <c r="N31" s="23"/>
      <c r="O31" s="23">
        <f t="shared" si="9"/>
        <v>1</v>
      </c>
      <c r="P31" s="23"/>
    </row>
    <row r="32" spans="1:16" x14ac:dyDescent="0.25">
      <c r="A32" s="9" t="s">
        <v>38</v>
      </c>
      <c r="B32" s="8" t="s">
        <v>37</v>
      </c>
      <c r="C32" s="7" t="s">
        <v>33</v>
      </c>
      <c r="D32" s="6">
        <v>451</v>
      </c>
      <c r="E32" s="5"/>
      <c r="F32" s="6">
        <v>1328</v>
      </c>
      <c r="G32" s="5"/>
      <c r="H32" s="6"/>
      <c r="I32" s="5">
        <v>788</v>
      </c>
      <c r="J32" s="4"/>
      <c r="K32" s="23">
        <f t="shared" si="5"/>
        <v>0.1756914686404363</v>
      </c>
      <c r="L32" s="23"/>
      <c r="M32" s="23">
        <f t="shared" si="7"/>
        <v>0.51733541098558633</v>
      </c>
      <c r="N32" s="23"/>
      <c r="O32" s="23"/>
      <c r="P32" s="23">
        <f t="shared" si="10"/>
        <v>0.30697312037397739</v>
      </c>
    </row>
    <row r="33" spans="1:16" x14ac:dyDescent="0.25">
      <c r="A33" s="14" t="s">
        <v>38</v>
      </c>
      <c r="B33" s="13" t="s">
        <v>37</v>
      </c>
      <c r="C33" s="12" t="s">
        <v>30</v>
      </c>
      <c r="D33" s="11">
        <v>13018</v>
      </c>
      <c r="E33" s="10">
        <v>3860</v>
      </c>
      <c r="F33" s="11">
        <v>15683</v>
      </c>
      <c r="G33" s="10">
        <v>449</v>
      </c>
      <c r="H33" s="11">
        <v>20331</v>
      </c>
      <c r="I33" s="10">
        <v>4116</v>
      </c>
      <c r="J33" s="4"/>
      <c r="K33" s="23">
        <f t="shared" si="5"/>
        <v>0.22656943453365125</v>
      </c>
      <c r="L33" s="23">
        <f t="shared" si="6"/>
        <v>6.7180674243347199E-2</v>
      </c>
      <c r="M33" s="23">
        <f t="shared" si="7"/>
        <v>0.2729519466731643</v>
      </c>
      <c r="N33" s="23">
        <f t="shared" si="8"/>
        <v>7.8145395687209563E-3</v>
      </c>
      <c r="O33" s="23">
        <f t="shared" si="9"/>
        <v>0.35384722488121551</v>
      </c>
      <c r="P33" s="23">
        <f t="shared" si="10"/>
        <v>7.163618009990079E-2</v>
      </c>
    </row>
    <row r="34" spans="1:16" x14ac:dyDescent="0.25">
      <c r="A34" s="9" t="s">
        <v>38</v>
      </c>
      <c r="B34" s="8" t="s">
        <v>28</v>
      </c>
      <c r="C34" s="7" t="s">
        <v>27</v>
      </c>
      <c r="D34" s="6">
        <v>15</v>
      </c>
      <c r="E34" s="5">
        <v>28</v>
      </c>
      <c r="F34" s="6">
        <v>3</v>
      </c>
      <c r="G34" s="5">
        <v>5</v>
      </c>
      <c r="H34" s="6">
        <v>24</v>
      </c>
      <c r="I34" s="5">
        <v>8</v>
      </c>
      <c r="J34" s="4"/>
      <c r="K34" s="23">
        <f t="shared" si="5"/>
        <v>0.18072289156626506</v>
      </c>
      <c r="L34" s="23">
        <f t="shared" si="6"/>
        <v>0.33734939759036142</v>
      </c>
      <c r="M34" s="23">
        <f t="shared" si="7"/>
        <v>3.614457831325301E-2</v>
      </c>
      <c r="N34" s="23">
        <f t="shared" si="8"/>
        <v>6.0240963855421686E-2</v>
      </c>
      <c r="O34" s="23">
        <f t="shared" si="9"/>
        <v>0.28915662650602408</v>
      </c>
      <c r="P34" s="23">
        <f t="shared" si="10"/>
        <v>9.6385542168674704E-2</v>
      </c>
    </row>
    <row r="35" spans="1:16" x14ac:dyDescent="0.25">
      <c r="A35" s="14" t="s">
        <v>38</v>
      </c>
      <c r="B35" s="13" t="s">
        <v>28</v>
      </c>
      <c r="C35" s="12" t="s">
        <v>111</v>
      </c>
      <c r="D35" s="11">
        <v>32</v>
      </c>
      <c r="E35" s="10">
        <v>28</v>
      </c>
      <c r="F35" s="11">
        <v>36</v>
      </c>
      <c r="G35" s="10">
        <v>0</v>
      </c>
      <c r="H35" s="11">
        <v>54</v>
      </c>
      <c r="I35" s="10">
        <v>0</v>
      </c>
      <c r="J35" s="4"/>
      <c r="K35" s="23">
        <f t="shared" si="5"/>
        <v>0.21333333333333335</v>
      </c>
      <c r="L35" s="23">
        <f t="shared" si="6"/>
        <v>0.18666666666666668</v>
      </c>
      <c r="M35" s="23">
        <f t="shared" si="7"/>
        <v>0.24</v>
      </c>
      <c r="N35" s="23">
        <f t="shared" si="8"/>
        <v>0</v>
      </c>
      <c r="O35" s="23">
        <f t="shared" si="9"/>
        <v>0.36</v>
      </c>
      <c r="P35" s="23">
        <f t="shared" si="10"/>
        <v>0</v>
      </c>
    </row>
    <row r="36" spans="1:16" x14ac:dyDescent="0.25">
      <c r="A36" s="9" t="s">
        <v>38</v>
      </c>
      <c r="B36" s="8" t="s">
        <v>28</v>
      </c>
      <c r="C36" s="7" t="s">
        <v>26</v>
      </c>
      <c r="D36" s="6">
        <v>8</v>
      </c>
      <c r="E36" s="5">
        <v>109</v>
      </c>
      <c r="F36" s="6">
        <v>19</v>
      </c>
      <c r="G36" s="5">
        <v>14</v>
      </c>
      <c r="H36" s="6">
        <v>30</v>
      </c>
      <c r="I36" s="5">
        <v>13</v>
      </c>
      <c r="J36" s="4"/>
      <c r="K36" s="23">
        <f t="shared" si="5"/>
        <v>4.145077720207254E-2</v>
      </c>
      <c r="L36" s="23">
        <f t="shared" si="6"/>
        <v>0.56476683937823835</v>
      </c>
      <c r="M36" s="23">
        <f t="shared" si="7"/>
        <v>9.8445595854922283E-2</v>
      </c>
      <c r="N36" s="23">
        <f t="shared" si="8"/>
        <v>7.2538860103626937E-2</v>
      </c>
      <c r="O36" s="23">
        <f t="shared" si="9"/>
        <v>0.15544041450777202</v>
      </c>
      <c r="P36" s="23">
        <f t="shared" si="10"/>
        <v>6.7357512953367879E-2</v>
      </c>
    </row>
    <row r="37" spans="1:16" x14ac:dyDescent="0.25">
      <c r="A37" s="14" t="s">
        <v>38</v>
      </c>
      <c r="B37" s="13" t="s">
        <v>28</v>
      </c>
      <c r="C37" s="12" t="s">
        <v>25</v>
      </c>
      <c r="D37" s="11">
        <v>5</v>
      </c>
      <c r="E37" s="10">
        <v>27</v>
      </c>
      <c r="F37" s="11">
        <v>47</v>
      </c>
      <c r="G37" s="10">
        <v>1</v>
      </c>
      <c r="H37" s="11">
        <v>31</v>
      </c>
      <c r="I37" s="10">
        <v>13</v>
      </c>
      <c r="J37" s="4"/>
      <c r="K37" s="23">
        <f t="shared" si="5"/>
        <v>4.0322580645161289E-2</v>
      </c>
      <c r="L37" s="23">
        <f t="shared" si="6"/>
        <v>0.21774193548387097</v>
      </c>
      <c r="M37" s="23">
        <f t="shared" si="7"/>
        <v>0.37903225806451613</v>
      </c>
      <c r="N37" s="23">
        <f t="shared" si="8"/>
        <v>8.0645161290322578E-3</v>
      </c>
      <c r="O37" s="23">
        <f t="shared" si="9"/>
        <v>0.25</v>
      </c>
      <c r="P37" s="23">
        <f t="shared" si="10"/>
        <v>0.10483870967741936</v>
      </c>
    </row>
    <row r="38" spans="1:16" x14ac:dyDescent="0.25">
      <c r="A38" s="9" t="s">
        <v>38</v>
      </c>
      <c r="B38" s="8" t="s">
        <v>28</v>
      </c>
      <c r="C38" s="7" t="s">
        <v>24</v>
      </c>
      <c r="D38" s="6">
        <v>41</v>
      </c>
      <c r="E38" s="5">
        <v>58</v>
      </c>
      <c r="F38" s="6">
        <v>197</v>
      </c>
      <c r="G38" s="5">
        <v>29</v>
      </c>
      <c r="H38" s="6">
        <v>109</v>
      </c>
      <c r="I38" s="5">
        <v>42</v>
      </c>
      <c r="J38" s="4"/>
      <c r="K38" s="23">
        <f t="shared" si="5"/>
        <v>8.6134453781512604E-2</v>
      </c>
      <c r="L38" s="23">
        <f t="shared" si="6"/>
        <v>0.12184873949579832</v>
      </c>
      <c r="M38" s="23">
        <f t="shared" si="7"/>
        <v>0.41386554621848737</v>
      </c>
      <c r="N38" s="23">
        <f t="shared" si="8"/>
        <v>6.0924369747899158E-2</v>
      </c>
      <c r="O38" s="23">
        <f t="shared" si="9"/>
        <v>0.22899159663865545</v>
      </c>
      <c r="P38" s="23">
        <f t="shared" si="10"/>
        <v>8.8235294117647065E-2</v>
      </c>
    </row>
    <row r="39" spans="1:16" x14ac:dyDescent="0.25">
      <c r="A39" s="14" t="s">
        <v>38</v>
      </c>
      <c r="B39" s="13" t="s">
        <v>28</v>
      </c>
      <c r="C39" s="12" t="s">
        <v>23</v>
      </c>
      <c r="D39" s="11">
        <v>82</v>
      </c>
      <c r="E39" s="10">
        <v>45</v>
      </c>
      <c r="F39" s="11">
        <v>104</v>
      </c>
      <c r="G39" s="10">
        <v>0</v>
      </c>
      <c r="H39" s="11">
        <v>97</v>
      </c>
      <c r="I39" s="10">
        <v>24</v>
      </c>
      <c r="J39" s="4"/>
      <c r="K39" s="23">
        <f t="shared" si="5"/>
        <v>0.23295454545454544</v>
      </c>
      <c r="L39" s="23">
        <f t="shared" si="6"/>
        <v>0.12784090909090909</v>
      </c>
      <c r="M39" s="23">
        <f t="shared" si="7"/>
        <v>0.29545454545454547</v>
      </c>
      <c r="N39" s="23">
        <f t="shared" si="8"/>
        <v>0</v>
      </c>
      <c r="O39" s="23">
        <f t="shared" si="9"/>
        <v>0.27556818181818182</v>
      </c>
      <c r="P39" s="23">
        <f t="shared" si="10"/>
        <v>6.8181818181818177E-2</v>
      </c>
    </row>
    <row r="40" spans="1:16" x14ac:dyDescent="0.25">
      <c r="A40" s="9" t="s">
        <v>38</v>
      </c>
      <c r="B40" s="8" t="s">
        <v>28</v>
      </c>
      <c r="C40" s="7" t="s">
        <v>95</v>
      </c>
      <c r="D40" s="6">
        <v>12</v>
      </c>
      <c r="E40" s="5">
        <v>18</v>
      </c>
      <c r="F40" s="6">
        <v>28</v>
      </c>
      <c r="G40" s="5">
        <v>19</v>
      </c>
      <c r="H40" s="6">
        <v>63</v>
      </c>
      <c r="I40" s="5">
        <v>42</v>
      </c>
      <c r="J40" s="4"/>
      <c r="K40" s="23">
        <f t="shared" si="5"/>
        <v>6.5934065934065936E-2</v>
      </c>
      <c r="L40" s="23">
        <f t="shared" si="6"/>
        <v>9.8901098901098897E-2</v>
      </c>
      <c r="M40" s="23">
        <f t="shared" si="7"/>
        <v>0.15384615384615385</v>
      </c>
      <c r="N40" s="23">
        <f t="shared" si="8"/>
        <v>0.1043956043956044</v>
      </c>
      <c r="O40" s="23">
        <f t="shared" si="9"/>
        <v>0.34615384615384615</v>
      </c>
      <c r="P40" s="23">
        <f t="shared" si="10"/>
        <v>0.23076923076923078</v>
      </c>
    </row>
    <row r="41" spans="1:16" x14ac:dyDescent="0.25">
      <c r="A41" s="14" t="s">
        <v>38</v>
      </c>
      <c r="B41" s="13" t="s">
        <v>28</v>
      </c>
      <c r="C41" s="12" t="s">
        <v>22</v>
      </c>
      <c r="D41" s="11">
        <v>25</v>
      </c>
      <c r="E41" s="10">
        <v>64</v>
      </c>
      <c r="F41" s="11">
        <v>25</v>
      </c>
      <c r="G41" s="10">
        <v>32</v>
      </c>
      <c r="H41" s="11">
        <v>118</v>
      </c>
      <c r="I41" s="10">
        <v>24</v>
      </c>
      <c r="J41" s="4"/>
      <c r="K41" s="23">
        <f t="shared" si="5"/>
        <v>8.6805555555555552E-2</v>
      </c>
      <c r="L41" s="23">
        <f t="shared" si="6"/>
        <v>0.22222222222222221</v>
      </c>
      <c r="M41" s="23">
        <f t="shared" si="7"/>
        <v>8.6805555555555552E-2</v>
      </c>
      <c r="N41" s="23">
        <f t="shared" si="8"/>
        <v>0.1111111111111111</v>
      </c>
      <c r="O41" s="23">
        <f t="shared" si="9"/>
        <v>0.40972222222222221</v>
      </c>
      <c r="P41" s="23">
        <f t="shared" si="10"/>
        <v>8.3333333333333329E-2</v>
      </c>
    </row>
    <row r="42" spans="1:16" x14ac:dyDescent="0.25">
      <c r="A42" s="9" t="s">
        <v>38</v>
      </c>
      <c r="B42" s="8" t="s">
        <v>28</v>
      </c>
      <c r="C42" s="7" t="s">
        <v>112</v>
      </c>
      <c r="D42" s="6">
        <v>211</v>
      </c>
      <c r="E42" s="5">
        <v>1042</v>
      </c>
      <c r="F42" s="6">
        <v>593</v>
      </c>
      <c r="G42" s="5">
        <v>192</v>
      </c>
      <c r="H42" s="6"/>
      <c r="I42" s="5">
        <v>486</v>
      </c>
      <c r="J42" s="4"/>
      <c r="K42" s="23">
        <f t="shared" si="5"/>
        <v>8.3597464342313785E-2</v>
      </c>
      <c r="L42" s="23">
        <f t="shared" si="6"/>
        <v>0.41283676703645006</v>
      </c>
      <c r="M42" s="23">
        <f t="shared" si="7"/>
        <v>0.23494453248811412</v>
      </c>
      <c r="N42" s="23">
        <f t="shared" si="8"/>
        <v>7.6069730586370843E-2</v>
      </c>
      <c r="O42" s="23"/>
      <c r="P42" s="23">
        <f t="shared" si="10"/>
        <v>0.19255150554675118</v>
      </c>
    </row>
    <row r="43" spans="1:16" x14ac:dyDescent="0.25">
      <c r="A43" s="14" t="s">
        <v>38</v>
      </c>
      <c r="B43" s="13" t="s">
        <v>21</v>
      </c>
      <c r="C43" s="12" t="s">
        <v>113</v>
      </c>
      <c r="D43" s="11">
        <v>0</v>
      </c>
      <c r="E43" s="10">
        <v>0</v>
      </c>
      <c r="F43" s="11">
        <v>1</v>
      </c>
      <c r="G43" s="10">
        <v>1</v>
      </c>
      <c r="H43" s="11"/>
      <c r="I43" s="10">
        <v>0</v>
      </c>
      <c r="J43" s="4"/>
      <c r="K43" s="23">
        <f t="shared" si="5"/>
        <v>0</v>
      </c>
      <c r="L43" s="23">
        <f t="shared" si="6"/>
        <v>0</v>
      </c>
      <c r="M43" s="23">
        <f t="shared" si="7"/>
        <v>0.5</v>
      </c>
      <c r="N43" s="23">
        <f t="shared" si="8"/>
        <v>0.5</v>
      </c>
      <c r="O43" s="23"/>
      <c r="P43" s="23">
        <f t="shared" si="10"/>
        <v>0</v>
      </c>
    </row>
    <row r="44" spans="1:16" x14ac:dyDescent="0.25">
      <c r="A44" s="9" t="s">
        <v>38</v>
      </c>
      <c r="B44" s="8" t="s">
        <v>21</v>
      </c>
      <c r="C44" s="7" t="s">
        <v>18</v>
      </c>
      <c r="D44" s="6">
        <v>165</v>
      </c>
      <c r="E44" s="5">
        <v>168</v>
      </c>
      <c r="F44" s="6">
        <v>516</v>
      </c>
      <c r="G44" s="5">
        <v>8</v>
      </c>
      <c r="H44" s="6">
        <v>659</v>
      </c>
      <c r="I44" s="5">
        <v>118</v>
      </c>
      <c r="J44" s="4"/>
      <c r="K44" s="23">
        <f t="shared" si="5"/>
        <v>0.10097919216646267</v>
      </c>
      <c r="L44" s="23">
        <f t="shared" si="6"/>
        <v>0.10281517747858017</v>
      </c>
      <c r="M44" s="23">
        <f t="shared" si="7"/>
        <v>0.31578947368421051</v>
      </c>
      <c r="N44" s="23">
        <f t="shared" si="8"/>
        <v>4.8959608323133411E-3</v>
      </c>
      <c r="O44" s="23">
        <f t="shared" si="9"/>
        <v>0.40330477356181149</v>
      </c>
      <c r="P44" s="23">
        <f t="shared" si="10"/>
        <v>7.2215422276621782E-2</v>
      </c>
    </row>
    <row r="45" spans="1:16" x14ac:dyDescent="0.25">
      <c r="A45" s="14" t="s">
        <v>38</v>
      </c>
      <c r="B45" s="13" t="s">
        <v>21</v>
      </c>
      <c r="C45" s="12" t="s">
        <v>16</v>
      </c>
      <c r="D45" s="11">
        <v>44</v>
      </c>
      <c r="E45" s="10">
        <v>38</v>
      </c>
      <c r="F45" s="11">
        <v>68</v>
      </c>
      <c r="G45" s="10"/>
      <c r="H45" s="11">
        <v>240</v>
      </c>
      <c r="I45" s="10">
        <v>71</v>
      </c>
      <c r="J45" s="4"/>
      <c r="K45" s="23">
        <f t="shared" si="5"/>
        <v>9.5444685466377438E-2</v>
      </c>
      <c r="L45" s="23">
        <f t="shared" si="6"/>
        <v>8.2429501084598705E-2</v>
      </c>
      <c r="M45" s="23">
        <f t="shared" si="7"/>
        <v>0.1475054229934924</v>
      </c>
      <c r="N45" s="23"/>
      <c r="O45" s="23">
        <f t="shared" si="9"/>
        <v>0.52060737527114964</v>
      </c>
      <c r="P45" s="23">
        <f t="shared" si="10"/>
        <v>0.15401301518438179</v>
      </c>
    </row>
    <row r="46" spans="1:16" x14ac:dyDescent="0.25">
      <c r="A46" s="9" t="s">
        <v>38</v>
      </c>
      <c r="B46" s="8" t="s">
        <v>11</v>
      </c>
      <c r="C46" s="7" t="s">
        <v>10</v>
      </c>
      <c r="D46" s="6">
        <v>34</v>
      </c>
      <c r="E46" s="5">
        <v>49</v>
      </c>
      <c r="F46" s="6">
        <v>220</v>
      </c>
      <c r="G46" s="5">
        <v>0</v>
      </c>
      <c r="H46" s="6">
        <v>52</v>
      </c>
      <c r="I46" s="5">
        <v>178</v>
      </c>
      <c r="J46" s="4"/>
      <c r="K46" s="23">
        <f t="shared" si="5"/>
        <v>6.3789868667917443E-2</v>
      </c>
      <c r="L46" s="23">
        <f t="shared" si="6"/>
        <v>9.193245778611632E-2</v>
      </c>
      <c r="M46" s="23">
        <f t="shared" si="7"/>
        <v>0.41275797373358347</v>
      </c>
      <c r="N46" s="23">
        <f t="shared" si="8"/>
        <v>0</v>
      </c>
      <c r="O46" s="23">
        <f t="shared" si="9"/>
        <v>9.7560975609756101E-2</v>
      </c>
      <c r="P46" s="23">
        <f t="shared" si="10"/>
        <v>0.33395872420262662</v>
      </c>
    </row>
    <row r="47" spans="1:16" x14ac:dyDescent="0.25">
      <c r="A47" s="14" t="s">
        <v>38</v>
      </c>
      <c r="B47" s="13" t="s">
        <v>11</v>
      </c>
      <c r="C47" s="12" t="s">
        <v>8</v>
      </c>
      <c r="D47" s="11">
        <v>0</v>
      </c>
      <c r="E47" s="10">
        <v>0</v>
      </c>
      <c r="F47" s="11">
        <v>0</v>
      </c>
      <c r="G47" s="10">
        <v>0</v>
      </c>
      <c r="H47" s="11">
        <v>0</v>
      </c>
      <c r="I47" s="10">
        <v>0</v>
      </c>
      <c r="J47" s="4"/>
      <c r="K47" s="23">
        <v>0</v>
      </c>
      <c r="L47" s="23">
        <v>0</v>
      </c>
      <c r="M47" s="23">
        <v>0</v>
      </c>
      <c r="N47" s="23">
        <v>0</v>
      </c>
      <c r="O47" s="23">
        <v>0</v>
      </c>
      <c r="P47" s="23">
        <v>0</v>
      </c>
    </row>
    <row r="48" spans="1:16" x14ac:dyDescent="0.25">
      <c r="A48" s="9" t="s">
        <v>38</v>
      </c>
      <c r="B48" s="8" t="s">
        <v>11</v>
      </c>
      <c r="C48" s="7" t="s">
        <v>7</v>
      </c>
      <c r="D48" s="6">
        <v>0</v>
      </c>
      <c r="E48" s="5">
        <v>0</v>
      </c>
      <c r="F48" s="6">
        <v>0</v>
      </c>
      <c r="G48" s="5">
        <v>0</v>
      </c>
      <c r="H48" s="6">
        <v>0</v>
      </c>
      <c r="I48" s="5">
        <v>2</v>
      </c>
      <c r="J48" s="4"/>
      <c r="K48" s="23">
        <f t="shared" si="5"/>
        <v>0</v>
      </c>
      <c r="L48" s="23">
        <f t="shared" si="6"/>
        <v>0</v>
      </c>
      <c r="M48" s="23">
        <f t="shared" si="7"/>
        <v>0</v>
      </c>
      <c r="N48" s="23">
        <f t="shared" si="8"/>
        <v>0</v>
      </c>
      <c r="O48" s="23">
        <f t="shared" si="9"/>
        <v>0</v>
      </c>
      <c r="P48" s="23">
        <f t="shared" si="10"/>
        <v>1</v>
      </c>
    </row>
    <row r="49" spans="1:19" x14ac:dyDescent="0.25">
      <c r="A49" s="14" t="s">
        <v>38</v>
      </c>
      <c r="B49" s="13" t="s">
        <v>11</v>
      </c>
      <c r="C49" s="12" t="s">
        <v>6</v>
      </c>
      <c r="D49" s="11">
        <v>57</v>
      </c>
      <c r="E49" s="10">
        <v>117</v>
      </c>
      <c r="F49" s="11">
        <v>103</v>
      </c>
      <c r="G49" s="10"/>
      <c r="H49" s="11">
        <v>135</v>
      </c>
      <c r="I49" s="10">
        <v>24</v>
      </c>
      <c r="J49" s="4"/>
      <c r="K49" s="23">
        <f t="shared" si="5"/>
        <v>0.13073394495412843</v>
      </c>
      <c r="L49" s="23">
        <f t="shared" si="6"/>
        <v>0.26834862385321101</v>
      </c>
      <c r="M49" s="23">
        <f t="shared" si="7"/>
        <v>0.23623853211009174</v>
      </c>
      <c r="N49" s="23"/>
      <c r="O49" s="23">
        <f t="shared" si="9"/>
        <v>0.30963302752293576</v>
      </c>
      <c r="P49" s="23">
        <f t="shared" si="10"/>
        <v>5.5045871559633031E-2</v>
      </c>
    </row>
    <row r="50" spans="1:19" x14ac:dyDescent="0.25">
      <c r="A50" s="9" t="s">
        <v>38</v>
      </c>
      <c r="B50" s="8" t="s">
        <v>11</v>
      </c>
      <c r="C50" s="7" t="s">
        <v>5</v>
      </c>
      <c r="D50" s="6">
        <v>30</v>
      </c>
      <c r="E50" s="5">
        <v>34</v>
      </c>
      <c r="F50" s="6">
        <v>20</v>
      </c>
      <c r="G50" s="5"/>
      <c r="H50" s="6">
        <v>73</v>
      </c>
      <c r="I50" s="5"/>
      <c r="J50" s="4"/>
      <c r="K50" s="23">
        <f t="shared" si="5"/>
        <v>0.19108280254777071</v>
      </c>
      <c r="L50" s="23">
        <f t="shared" si="6"/>
        <v>0.21656050955414013</v>
      </c>
      <c r="M50" s="23">
        <f t="shared" si="7"/>
        <v>0.12738853503184713</v>
      </c>
      <c r="N50" s="23"/>
      <c r="O50" s="23">
        <f t="shared" si="9"/>
        <v>0.46496815286624205</v>
      </c>
      <c r="P50" s="23"/>
    </row>
    <row r="51" spans="1:19" x14ac:dyDescent="0.25">
      <c r="A51" s="14" t="s">
        <v>4</v>
      </c>
      <c r="B51" s="13" t="s">
        <v>3</v>
      </c>
      <c r="C51" s="12" t="s">
        <v>2</v>
      </c>
      <c r="D51" s="11">
        <v>135</v>
      </c>
      <c r="E51" s="10">
        <v>586</v>
      </c>
      <c r="F51" s="11">
        <v>395</v>
      </c>
      <c r="G51" s="10">
        <v>238</v>
      </c>
      <c r="H51" s="11">
        <v>385</v>
      </c>
      <c r="I51" s="10">
        <v>489</v>
      </c>
      <c r="J51" s="4"/>
      <c r="K51" s="23">
        <f t="shared" si="5"/>
        <v>6.0592459605026933E-2</v>
      </c>
      <c r="L51" s="23">
        <f t="shared" si="6"/>
        <v>0.26301615798922801</v>
      </c>
      <c r="M51" s="23">
        <f t="shared" si="7"/>
        <v>0.17728904847396768</v>
      </c>
      <c r="N51" s="23">
        <f t="shared" si="8"/>
        <v>0.10682226211849193</v>
      </c>
      <c r="O51" s="23">
        <f t="shared" si="9"/>
        <v>0.17280071813285458</v>
      </c>
      <c r="P51" s="23">
        <f t="shared" si="10"/>
        <v>0.21947935368043087</v>
      </c>
    </row>
    <row r="52" spans="1:19" x14ac:dyDescent="0.25">
      <c r="A52" s="9" t="s">
        <v>4</v>
      </c>
      <c r="B52" s="8" t="s">
        <v>3</v>
      </c>
      <c r="C52" s="7" t="s">
        <v>1</v>
      </c>
      <c r="D52" s="6"/>
      <c r="E52" s="5">
        <v>184</v>
      </c>
      <c r="F52" s="6">
        <v>10</v>
      </c>
      <c r="G52" s="5"/>
      <c r="H52" s="6">
        <v>82</v>
      </c>
      <c r="I52" s="5">
        <v>136</v>
      </c>
      <c r="J52" s="4"/>
      <c r="K52" s="23"/>
      <c r="L52" s="23">
        <f t="shared" si="6"/>
        <v>0.44660194174757284</v>
      </c>
      <c r="M52" s="23">
        <f t="shared" si="7"/>
        <v>2.4271844660194174E-2</v>
      </c>
      <c r="N52" s="23"/>
      <c r="O52" s="23">
        <f t="shared" si="9"/>
        <v>0.19902912621359223</v>
      </c>
      <c r="P52" s="23">
        <f t="shared" si="10"/>
        <v>0.3300970873786408</v>
      </c>
    </row>
    <row r="53" spans="1:19" ht="60" customHeight="1" x14ac:dyDescent="0.25">
      <c r="A53" s="31" t="s">
        <v>106</v>
      </c>
      <c r="B53" s="31"/>
      <c r="C53" s="31"/>
      <c r="D53" s="31"/>
      <c r="E53" s="31"/>
      <c r="F53" s="31"/>
      <c r="G53" s="31"/>
      <c r="H53" s="31"/>
      <c r="I53" s="31"/>
      <c r="J53" s="31"/>
      <c r="K53" s="31"/>
      <c r="L53" s="31"/>
      <c r="M53" s="31"/>
      <c r="N53" s="31"/>
      <c r="O53" s="31"/>
      <c r="P53" s="31"/>
      <c r="Q53" s="31"/>
      <c r="R53" s="31"/>
      <c r="S53" s="31"/>
    </row>
    <row r="54" spans="1:19" x14ac:dyDescent="0.25">
      <c r="A54" s="3" t="s">
        <v>266</v>
      </c>
    </row>
  </sheetData>
  <mergeCells count="4">
    <mergeCell ref="B7:O9"/>
    <mergeCell ref="D11:I11"/>
    <mergeCell ref="K11:P11"/>
    <mergeCell ref="A53:S53"/>
  </mergeCells>
  <conditionalFormatting sqref="D13:I52 K13:P52">
    <cfRule type="containsBlanks" dxfId="92" priority="1">
      <formula>LEN(TRIM(D13))=0</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2"/>
  <sheetViews>
    <sheetView topLeftCell="A31" zoomScale="80" zoomScaleNormal="80" workbookViewId="0">
      <selection activeCell="A52" sqref="A52"/>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121</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86</v>
      </c>
      <c r="D13" s="19"/>
      <c r="E13" s="20">
        <v>24</v>
      </c>
      <c r="F13" s="19">
        <v>42</v>
      </c>
      <c r="G13" s="20"/>
      <c r="H13" s="19"/>
      <c r="I13" s="10"/>
      <c r="J13" s="4"/>
      <c r="K13" s="23"/>
      <c r="L13" s="23">
        <f t="shared" ref="L13" si="0">E13/(SUM($D13:$I13))</f>
        <v>0.36363636363636365</v>
      </c>
      <c r="M13" s="23">
        <f t="shared" ref="M13" si="1">F13/(SUM($D13:$I13))</f>
        <v>0.63636363636363635</v>
      </c>
      <c r="N13" s="23"/>
      <c r="O13" s="23"/>
      <c r="P13" s="23"/>
    </row>
    <row r="14" spans="1:16" x14ac:dyDescent="0.25">
      <c r="A14" s="9" t="s">
        <v>77</v>
      </c>
      <c r="B14" s="8" t="s">
        <v>76</v>
      </c>
      <c r="C14" s="7" t="s">
        <v>75</v>
      </c>
      <c r="D14" s="6">
        <v>0</v>
      </c>
      <c r="E14" s="5">
        <v>2</v>
      </c>
      <c r="F14" s="6">
        <v>8</v>
      </c>
      <c r="G14" s="5">
        <v>9</v>
      </c>
      <c r="H14" s="6">
        <v>3</v>
      </c>
      <c r="I14" s="5">
        <v>127</v>
      </c>
      <c r="J14" s="4"/>
      <c r="K14" s="23">
        <f t="shared" ref="K14:K49" si="2">D14/(SUM($D14:$I14))</f>
        <v>0</v>
      </c>
      <c r="L14" s="23">
        <f t="shared" ref="L14:L50" si="3">E14/(SUM($D14:$I14))</f>
        <v>1.3422818791946308E-2</v>
      </c>
      <c r="M14" s="23">
        <f t="shared" ref="M14:M50" si="4">F14/(SUM($D14:$I14))</f>
        <v>5.3691275167785234E-2</v>
      </c>
      <c r="N14" s="23">
        <f t="shared" ref="N14:N49" si="5">G14/(SUM($D14:$I14))</f>
        <v>6.0402684563758392E-2</v>
      </c>
      <c r="O14" s="23">
        <f t="shared" ref="O14:O50" si="6">H14/(SUM($D14:$I14))</f>
        <v>2.0134228187919462E-2</v>
      </c>
      <c r="P14" s="23">
        <f t="shared" ref="P14:P50" si="7">I14/(SUM($D14:$I14))</f>
        <v>0.8523489932885906</v>
      </c>
    </row>
    <row r="15" spans="1:16" x14ac:dyDescent="0.25">
      <c r="A15" s="14" t="s">
        <v>77</v>
      </c>
      <c r="B15" s="13" t="s">
        <v>76</v>
      </c>
      <c r="C15" s="12" t="s">
        <v>74</v>
      </c>
      <c r="D15" s="11">
        <v>0</v>
      </c>
      <c r="E15" s="10">
        <v>2</v>
      </c>
      <c r="F15" s="11">
        <v>3</v>
      </c>
      <c r="G15" s="10">
        <v>0</v>
      </c>
      <c r="H15" s="11">
        <v>23</v>
      </c>
      <c r="I15" s="10">
        <v>0</v>
      </c>
      <c r="J15" s="4"/>
      <c r="K15" s="23">
        <f t="shared" si="2"/>
        <v>0</v>
      </c>
      <c r="L15" s="23">
        <f t="shared" si="3"/>
        <v>7.1428571428571425E-2</v>
      </c>
      <c r="M15" s="23">
        <f t="shared" si="4"/>
        <v>0.10714285714285714</v>
      </c>
      <c r="N15" s="23">
        <f t="shared" si="5"/>
        <v>0</v>
      </c>
      <c r="O15" s="23">
        <f t="shared" si="6"/>
        <v>0.8214285714285714</v>
      </c>
      <c r="P15" s="23">
        <f t="shared" si="7"/>
        <v>0</v>
      </c>
    </row>
    <row r="16" spans="1:16" x14ac:dyDescent="0.25">
      <c r="A16" s="9" t="s">
        <v>77</v>
      </c>
      <c r="B16" s="8" t="s">
        <v>72</v>
      </c>
      <c r="C16" s="7" t="s">
        <v>97</v>
      </c>
      <c r="D16" s="6">
        <v>4</v>
      </c>
      <c r="E16" s="5">
        <v>19</v>
      </c>
      <c r="F16" s="6">
        <v>86</v>
      </c>
      <c r="G16" s="5">
        <v>14</v>
      </c>
      <c r="H16" s="6">
        <v>214</v>
      </c>
      <c r="I16" s="5">
        <v>28</v>
      </c>
      <c r="J16" s="4"/>
      <c r="K16" s="23">
        <f t="shared" si="2"/>
        <v>1.0958904109589041E-2</v>
      </c>
      <c r="L16" s="23">
        <f t="shared" si="3"/>
        <v>5.2054794520547946E-2</v>
      </c>
      <c r="M16" s="23">
        <f t="shared" si="4"/>
        <v>0.23561643835616439</v>
      </c>
      <c r="N16" s="23">
        <f t="shared" si="5"/>
        <v>3.8356164383561646E-2</v>
      </c>
      <c r="O16" s="23">
        <f t="shared" si="6"/>
        <v>0.58630136986301373</v>
      </c>
      <c r="P16" s="23">
        <f t="shared" si="7"/>
        <v>7.6712328767123292E-2</v>
      </c>
    </row>
    <row r="17" spans="1:16" x14ac:dyDescent="0.25">
      <c r="A17" s="14" t="s">
        <v>77</v>
      </c>
      <c r="B17" s="13" t="s">
        <v>72</v>
      </c>
      <c r="C17" s="12" t="s">
        <v>71</v>
      </c>
      <c r="D17" s="11">
        <v>15</v>
      </c>
      <c r="E17" s="10">
        <v>358</v>
      </c>
      <c r="F17" s="11">
        <v>162</v>
      </c>
      <c r="G17" s="10">
        <v>64</v>
      </c>
      <c r="H17" s="11">
        <v>461</v>
      </c>
      <c r="I17" s="10">
        <v>107</v>
      </c>
      <c r="J17" s="4"/>
      <c r="K17" s="23">
        <f t="shared" si="2"/>
        <v>1.2853470437017995E-2</v>
      </c>
      <c r="L17" s="23">
        <f t="shared" si="3"/>
        <v>0.30676949443016283</v>
      </c>
      <c r="M17" s="23">
        <f t="shared" si="4"/>
        <v>0.13881748071979436</v>
      </c>
      <c r="N17" s="23">
        <f t="shared" si="5"/>
        <v>5.4841473864610114E-2</v>
      </c>
      <c r="O17" s="23">
        <f t="shared" si="6"/>
        <v>0.39502999143101969</v>
      </c>
      <c r="P17" s="23">
        <f t="shared" si="7"/>
        <v>9.1688089117395025E-2</v>
      </c>
    </row>
    <row r="18" spans="1:16" x14ac:dyDescent="0.25">
      <c r="A18" s="9" t="s">
        <v>77</v>
      </c>
      <c r="B18" s="8" t="s">
        <v>72</v>
      </c>
      <c r="C18" s="7" t="s">
        <v>70</v>
      </c>
      <c r="D18" s="6">
        <v>62</v>
      </c>
      <c r="E18" s="5">
        <v>83</v>
      </c>
      <c r="F18" s="6">
        <v>71</v>
      </c>
      <c r="G18" s="5">
        <v>45</v>
      </c>
      <c r="H18" s="6">
        <v>79</v>
      </c>
      <c r="I18" s="5">
        <v>461</v>
      </c>
      <c r="J18" s="4"/>
      <c r="K18" s="23">
        <f t="shared" si="2"/>
        <v>7.740324594257178E-2</v>
      </c>
      <c r="L18" s="23">
        <f t="shared" si="3"/>
        <v>0.10362047440699126</v>
      </c>
      <c r="M18" s="23">
        <f t="shared" si="4"/>
        <v>8.8639200998751555E-2</v>
      </c>
      <c r="N18" s="23">
        <f t="shared" si="5"/>
        <v>5.6179775280898875E-2</v>
      </c>
      <c r="O18" s="23">
        <f t="shared" si="6"/>
        <v>9.8626716604244699E-2</v>
      </c>
      <c r="P18" s="23">
        <f t="shared" si="7"/>
        <v>0.57553058676654179</v>
      </c>
    </row>
    <row r="19" spans="1:16" x14ac:dyDescent="0.25">
      <c r="A19" s="14" t="s">
        <v>77</v>
      </c>
      <c r="B19" s="13" t="s">
        <v>69</v>
      </c>
      <c r="C19" s="12" t="s">
        <v>67</v>
      </c>
      <c r="D19" s="11">
        <v>9800</v>
      </c>
      <c r="E19" s="10">
        <v>23100</v>
      </c>
      <c r="F19" s="11">
        <v>16900</v>
      </c>
      <c r="G19" s="10">
        <v>9900</v>
      </c>
      <c r="H19" s="11">
        <v>29100</v>
      </c>
      <c r="I19" s="10">
        <v>14100</v>
      </c>
      <c r="J19" s="4"/>
      <c r="K19" s="23">
        <f t="shared" si="2"/>
        <v>9.5238095238095233E-2</v>
      </c>
      <c r="L19" s="23">
        <f t="shared" si="3"/>
        <v>0.22448979591836735</v>
      </c>
      <c r="M19" s="23">
        <f t="shared" si="4"/>
        <v>0.16423712342079688</v>
      </c>
      <c r="N19" s="23">
        <f t="shared" si="5"/>
        <v>9.6209912536443148E-2</v>
      </c>
      <c r="O19" s="23">
        <f t="shared" si="6"/>
        <v>0.28279883381924198</v>
      </c>
      <c r="P19" s="23">
        <f t="shared" si="7"/>
        <v>0.13702623906705538</v>
      </c>
    </row>
    <row r="20" spans="1:16" x14ac:dyDescent="0.25">
      <c r="A20" s="9" t="s">
        <v>77</v>
      </c>
      <c r="B20" s="8" t="s">
        <v>66</v>
      </c>
      <c r="C20" s="7" t="s">
        <v>65</v>
      </c>
      <c r="D20" s="6">
        <v>185</v>
      </c>
      <c r="E20" s="5">
        <v>211</v>
      </c>
      <c r="F20" s="6">
        <v>352</v>
      </c>
      <c r="G20" s="5">
        <v>11</v>
      </c>
      <c r="H20" s="6">
        <v>378</v>
      </c>
      <c r="I20" s="5">
        <v>56</v>
      </c>
      <c r="J20" s="4"/>
      <c r="K20" s="23">
        <f t="shared" si="2"/>
        <v>0.1550712489522213</v>
      </c>
      <c r="L20" s="23">
        <f t="shared" si="3"/>
        <v>0.1768650461022632</v>
      </c>
      <c r="M20" s="23">
        <f t="shared" si="4"/>
        <v>0.29505448449287508</v>
      </c>
      <c r="N20" s="23">
        <f t="shared" si="5"/>
        <v>9.2204526404023462E-3</v>
      </c>
      <c r="O20" s="23">
        <f t="shared" si="6"/>
        <v>0.31684828164291701</v>
      </c>
      <c r="P20" s="23">
        <f t="shared" si="7"/>
        <v>4.694048616932104E-2</v>
      </c>
    </row>
    <row r="21" spans="1:16" x14ac:dyDescent="0.25">
      <c r="A21" s="14" t="s">
        <v>77</v>
      </c>
      <c r="B21" s="13" t="s">
        <v>66</v>
      </c>
      <c r="C21" s="12" t="s">
        <v>109</v>
      </c>
      <c r="D21" s="11">
        <v>137</v>
      </c>
      <c r="E21" s="10">
        <v>786</v>
      </c>
      <c r="F21" s="11"/>
      <c r="G21" s="10"/>
      <c r="H21" s="11"/>
      <c r="I21" s="10">
        <v>2096</v>
      </c>
      <c r="J21" s="4"/>
      <c r="K21" s="23">
        <f t="shared" si="2"/>
        <v>4.537926465717125E-2</v>
      </c>
      <c r="L21" s="23">
        <f t="shared" si="3"/>
        <v>0.2603511096389533</v>
      </c>
      <c r="M21" s="23"/>
      <c r="N21" s="23"/>
      <c r="O21" s="23"/>
      <c r="P21" s="23">
        <f t="shared" si="7"/>
        <v>0.6942696257038754</v>
      </c>
    </row>
    <row r="22" spans="1:16" x14ac:dyDescent="0.25">
      <c r="A22" s="9" t="s">
        <v>77</v>
      </c>
      <c r="B22" s="8" t="s">
        <v>66</v>
      </c>
      <c r="C22" s="7" t="s">
        <v>62</v>
      </c>
      <c r="D22" s="6"/>
      <c r="E22" s="5">
        <v>854</v>
      </c>
      <c r="F22" s="6">
        <v>1496</v>
      </c>
      <c r="G22" s="5">
        <v>36</v>
      </c>
      <c r="H22" s="6">
        <v>3731</v>
      </c>
      <c r="I22" s="5">
        <v>557</v>
      </c>
      <c r="J22" s="4"/>
      <c r="K22" s="23"/>
      <c r="L22" s="23">
        <f t="shared" si="3"/>
        <v>0.12795924483068624</v>
      </c>
      <c r="M22" s="23">
        <f t="shared" si="4"/>
        <v>0.22415343122565179</v>
      </c>
      <c r="N22" s="23">
        <f t="shared" si="5"/>
        <v>5.3940665268204973E-3</v>
      </c>
      <c r="O22" s="23">
        <f t="shared" si="6"/>
        <v>0.55903506143242432</v>
      </c>
      <c r="P22" s="23">
        <f t="shared" si="7"/>
        <v>8.3458195984417144E-2</v>
      </c>
    </row>
    <row r="23" spans="1:16" x14ac:dyDescent="0.25">
      <c r="A23" s="14" t="s">
        <v>77</v>
      </c>
      <c r="B23" s="13" t="s">
        <v>66</v>
      </c>
      <c r="C23" s="12" t="s">
        <v>96</v>
      </c>
      <c r="D23" s="11">
        <v>29</v>
      </c>
      <c r="E23" s="10">
        <v>28</v>
      </c>
      <c r="F23" s="11">
        <v>2</v>
      </c>
      <c r="G23" s="10">
        <v>5</v>
      </c>
      <c r="H23" s="11">
        <v>41</v>
      </c>
      <c r="I23" s="10">
        <v>16</v>
      </c>
      <c r="J23" s="4"/>
      <c r="K23" s="23">
        <f t="shared" si="2"/>
        <v>0.23966942148760331</v>
      </c>
      <c r="L23" s="23">
        <f t="shared" si="3"/>
        <v>0.23140495867768596</v>
      </c>
      <c r="M23" s="23">
        <f t="shared" si="4"/>
        <v>1.6528925619834711E-2</v>
      </c>
      <c r="N23" s="23">
        <f t="shared" si="5"/>
        <v>4.1322314049586778E-2</v>
      </c>
      <c r="O23" s="23">
        <f t="shared" si="6"/>
        <v>0.33884297520661155</v>
      </c>
      <c r="P23" s="23">
        <f t="shared" si="7"/>
        <v>0.13223140495867769</v>
      </c>
    </row>
    <row r="24" spans="1:16" x14ac:dyDescent="0.25">
      <c r="A24" s="9" t="s">
        <v>58</v>
      </c>
      <c r="B24" s="8" t="s">
        <v>57</v>
      </c>
      <c r="C24" s="7" t="s">
        <v>55</v>
      </c>
      <c r="D24" s="6">
        <v>10</v>
      </c>
      <c r="E24" s="5">
        <v>46</v>
      </c>
      <c r="F24" s="6">
        <v>219</v>
      </c>
      <c r="G24" s="5"/>
      <c r="H24" s="6">
        <v>384</v>
      </c>
      <c r="I24" s="5">
        <v>636</v>
      </c>
      <c r="J24" s="4"/>
      <c r="K24" s="23">
        <f t="shared" si="2"/>
        <v>7.7220077220077222E-3</v>
      </c>
      <c r="L24" s="23">
        <f t="shared" si="3"/>
        <v>3.5521235521235518E-2</v>
      </c>
      <c r="M24" s="23">
        <f t="shared" si="4"/>
        <v>0.1691119691119691</v>
      </c>
      <c r="N24" s="23"/>
      <c r="O24" s="23">
        <f t="shared" si="6"/>
        <v>0.29652509652509651</v>
      </c>
      <c r="P24" s="23">
        <f t="shared" si="7"/>
        <v>0.49111969111969112</v>
      </c>
    </row>
    <row r="25" spans="1:16" x14ac:dyDescent="0.25">
      <c r="A25" s="14" t="s">
        <v>58</v>
      </c>
      <c r="B25" s="13" t="s">
        <v>57</v>
      </c>
      <c r="C25" s="12" t="s">
        <v>54</v>
      </c>
      <c r="D25" s="11">
        <v>447</v>
      </c>
      <c r="E25" s="10">
        <v>312</v>
      </c>
      <c r="F25" s="11">
        <v>1735</v>
      </c>
      <c r="G25" s="10">
        <v>88</v>
      </c>
      <c r="H25" s="11">
        <v>3496</v>
      </c>
      <c r="I25" s="10">
        <v>324</v>
      </c>
      <c r="J25" s="4"/>
      <c r="K25" s="23">
        <f t="shared" si="2"/>
        <v>6.9821930646672914E-2</v>
      </c>
      <c r="L25" s="23">
        <f t="shared" si="3"/>
        <v>4.8734770384254923E-2</v>
      </c>
      <c r="M25" s="23">
        <f t="shared" si="4"/>
        <v>0.27100905966885347</v>
      </c>
      <c r="N25" s="23">
        <f t="shared" si="5"/>
        <v>1.3745704467353952E-2</v>
      </c>
      <c r="O25" s="23">
        <f t="shared" si="6"/>
        <v>0.54607935020306153</v>
      </c>
      <c r="P25" s="23">
        <f t="shared" si="7"/>
        <v>5.0609184629803183E-2</v>
      </c>
    </row>
    <row r="26" spans="1:16" x14ac:dyDescent="0.25">
      <c r="A26" s="9" t="s">
        <v>58</v>
      </c>
      <c r="B26" s="8" t="s">
        <v>57</v>
      </c>
      <c r="C26" s="7" t="s">
        <v>53</v>
      </c>
      <c r="D26" s="6">
        <v>114</v>
      </c>
      <c r="E26" s="5">
        <v>43</v>
      </c>
      <c r="F26" s="6">
        <v>23</v>
      </c>
      <c r="G26" s="5">
        <v>1</v>
      </c>
      <c r="H26" s="6">
        <v>3</v>
      </c>
      <c r="I26" s="5">
        <v>206</v>
      </c>
      <c r="J26" s="4"/>
      <c r="K26" s="23">
        <f t="shared" si="2"/>
        <v>0.29230769230769232</v>
      </c>
      <c r="L26" s="23">
        <f t="shared" si="3"/>
        <v>0.11025641025641025</v>
      </c>
      <c r="M26" s="23">
        <f t="shared" si="4"/>
        <v>5.8974358974358973E-2</v>
      </c>
      <c r="N26" s="23">
        <f t="shared" si="5"/>
        <v>2.5641025641025641E-3</v>
      </c>
      <c r="O26" s="23">
        <f t="shared" si="6"/>
        <v>7.6923076923076927E-3</v>
      </c>
      <c r="P26" s="23">
        <f t="shared" si="7"/>
        <v>0.52820512820512822</v>
      </c>
    </row>
    <row r="27" spans="1:16" x14ac:dyDescent="0.25">
      <c r="A27" s="14" t="s">
        <v>58</v>
      </c>
      <c r="B27" s="13" t="s">
        <v>57</v>
      </c>
      <c r="C27" s="12" t="s">
        <v>52</v>
      </c>
      <c r="D27" s="11">
        <v>36</v>
      </c>
      <c r="E27" s="10">
        <v>20</v>
      </c>
      <c r="F27" s="11">
        <v>433</v>
      </c>
      <c r="G27" s="10">
        <v>60</v>
      </c>
      <c r="H27" s="11">
        <v>91</v>
      </c>
      <c r="I27" s="10">
        <v>9</v>
      </c>
      <c r="J27" s="4"/>
      <c r="K27" s="23">
        <f t="shared" si="2"/>
        <v>5.5469953775038522E-2</v>
      </c>
      <c r="L27" s="23">
        <f t="shared" si="3"/>
        <v>3.0816640986132512E-2</v>
      </c>
      <c r="M27" s="23">
        <f t="shared" si="4"/>
        <v>0.66718027734976892</v>
      </c>
      <c r="N27" s="23">
        <f t="shared" si="5"/>
        <v>9.2449922958397532E-2</v>
      </c>
      <c r="O27" s="23">
        <f t="shared" si="6"/>
        <v>0.14021571648690292</v>
      </c>
      <c r="P27" s="23">
        <f t="shared" si="7"/>
        <v>1.386748844375963E-2</v>
      </c>
    </row>
    <row r="28" spans="1:16" x14ac:dyDescent="0.25">
      <c r="A28" s="9" t="s">
        <v>58</v>
      </c>
      <c r="B28" s="8" t="s">
        <v>48</v>
      </c>
      <c r="C28" s="7" t="s">
        <v>46</v>
      </c>
      <c r="D28" s="6">
        <v>78</v>
      </c>
      <c r="E28" s="5">
        <v>6</v>
      </c>
      <c r="F28" s="6">
        <v>39</v>
      </c>
      <c r="G28" s="5">
        <v>5</v>
      </c>
      <c r="H28" s="6">
        <v>132</v>
      </c>
      <c r="I28" s="5">
        <v>58</v>
      </c>
      <c r="J28" s="4"/>
      <c r="K28" s="23">
        <f t="shared" si="2"/>
        <v>0.24528301886792453</v>
      </c>
      <c r="L28" s="23">
        <f t="shared" si="3"/>
        <v>1.8867924528301886E-2</v>
      </c>
      <c r="M28" s="23">
        <f t="shared" si="4"/>
        <v>0.12264150943396226</v>
      </c>
      <c r="N28" s="23">
        <f t="shared" si="5"/>
        <v>1.5723270440251572E-2</v>
      </c>
      <c r="O28" s="23">
        <f t="shared" si="6"/>
        <v>0.41509433962264153</v>
      </c>
      <c r="P28" s="23">
        <f t="shared" si="7"/>
        <v>0.18238993710691823</v>
      </c>
    </row>
    <row r="29" spans="1:16" x14ac:dyDescent="0.25">
      <c r="A29" s="14" t="s">
        <v>58</v>
      </c>
      <c r="B29" s="13" t="s">
        <v>48</v>
      </c>
      <c r="C29" s="12" t="s">
        <v>41</v>
      </c>
      <c r="D29" s="11">
        <v>6</v>
      </c>
      <c r="E29" s="10">
        <v>10</v>
      </c>
      <c r="F29" s="11">
        <v>9</v>
      </c>
      <c r="G29" s="10">
        <v>33</v>
      </c>
      <c r="H29" s="11">
        <v>0</v>
      </c>
      <c r="I29" s="10">
        <v>4</v>
      </c>
      <c r="J29" s="4"/>
      <c r="K29" s="23">
        <f t="shared" si="2"/>
        <v>9.6774193548387094E-2</v>
      </c>
      <c r="L29" s="23">
        <f t="shared" si="3"/>
        <v>0.16129032258064516</v>
      </c>
      <c r="M29" s="23">
        <f t="shared" si="4"/>
        <v>0.14516129032258066</v>
      </c>
      <c r="N29" s="23">
        <f t="shared" si="5"/>
        <v>0.532258064516129</v>
      </c>
      <c r="O29" s="23">
        <f t="shared" si="6"/>
        <v>0</v>
      </c>
      <c r="P29" s="23">
        <f t="shared" si="7"/>
        <v>6.4516129032258063E-2</v>
      </c>
    </row>
    <row r="30" spans="1:16" x14ac:dyDescent="0.25">
      <c r="A30" s="9" t="s">
        <v>38</v>
      </c>
      <c r="B30" s="8" t="s">
        <v>37</v>
      </c>
      <c r="C30" s="7" t="s">
        <v>35</v>
      </c>
      <c r="D30" s="6">
        <v>43</v>
      </c>
      <c r="E30" s="5">
        <v>40</v>
      </c>
      <c r="F30" s="6">
        <v>87</v>
      </c>
      <c r="G30" s="5">
        <v>1</v>
      </c>
      <c r="H30" s="6">
        <v>17</v>
      </c>
      <c r="I30" s="5">
        <v>61</v>
      </c>
      <c r="J30" s="4"/>
      <c r="K30" s="23">
        <f t="shared" si="2"/>
        <v>0.17269076305220885</v>
      </c>
      <c r="L30" s="23">
        <f t="shared" si="3"/>
        <v>0.1606425702811245</v>
      </c>
      <c r="M30" s="23">
        <f t="shared" si="4"/>
        <v>0.3493975903614458</v>
      </c>
      <c r="N30" s="23">
        <f t="shared" si="5"/>
        <v>4.0160642570281121E-3</v>
      </c>
      <c r="O30" s="23">
        <f t="shared" si="6"/>
        <v>6.8273092369477914E-2</v>
      </c>
      <c r="P30" s="23">
        <f t="shared" si="7"/>
        <v>0.24497991967871485</v>
      </c>
    </row>
    <row r="31" spans="1:16" x14ac:dyDescent="0.25">
      <c r="A31" s="14" t="s">
        <v>38</v>
      </c>
      <c r="B31" s="13" t="s">
        <v>37</v>
      </c>
      <c r="C31" s="12" t="s">
        <v>110</v>
      </c>
      <c r="D31" s="11">
        <v>96</v>
      </c>
      <c r="E31" s="10">
        <v>62</v>
      </c>
      <c r="F31" s="11">
        <v>707</v>
      </c>
      <c r="G31" s="10">
        <v>249</v>
      </c>
      <c r="H31" s="11">
        <v>168</v>
      </c>
      <c r="I31" s="10"/>
      <c r="J31" s="4"/>
      <c r="K31" s="23">
        <f t="shared" si="2"/>
        <v>7.4882995319812795E-2</v>
      </c>
      <c r="L31" s="23">
        <f t="shared" si="3"/>
        <v>4.8361934477379097E-2</v>
      </c>
      <c r="M31" s="23">
        <f t="shared" si="4"/>
        <v>0.55148205928237126</v>
      </c>
      <c r="N31" s="23">
        <f t="shared" si="5"/>
        <v>0.19422776911076442</v>
      </c>
      <c r="O31" s="23">
        <f t="shared" si="6"/>
        <v>0.13104524180967239</v>
      </c>
      <c r="P31" s="23"/>
    </row>
    <row r="32" spans="1:16" x14ac:dyDescent="0.25">
      <c r="A32" s="9" t="s">
        <v>38</v>
      </c>
      <c r="B32" s="8" t="s">
        <v>37</v>
      </c>
      <c r="C32" s="7" t="s">
        <v>33</v>
      </c>
      <c r="D32" s="6">
        <v>438</v>
      </c>
      <c r="E32" s="5"/>
      <c r="F32" s="6">
        <v>1326</v>
      </c>
      <c r="G32" s="5"/>
      <c r="H32" s="6"/>
      <c r="I32" s="5">
        <v>671</v>
      </c>
      <c r="J32" s="4"/>
      <c r="K32" s="23">
        <f t="shared" si="2"/>
        <v>0.17987679671457907</v>
      </c>
      <c r="L32" s="23"/>
      <c r="M32" s="23">
        <f t="shared" si="4"/>
        <v>0.54455852156057494</v>
      </c>
      <c r="N32" s="23"/>
      <c r="O32" s="23"/>
      <c r="P32" s="23">
        <f t="shared" si="7"/>
        <v>0.27556468172484599</v>
      </c>
    </row>
    <row r="33" spans="1:16" x14ac:dyDescent="0.25">
      <c r="A33" s="14" t="s">
        <v>38</v>
      </c>
      <c r="B33" s="13" t="s">
        <v>37</v>
      </c>
      <c r="C33" s="12" t="s">
        <v>30</v>
      </c>
      <c r="D33" s="11">
        <v>12331</v>
      </c>
      <c r="E33" s="10">
        <v>3474</v>
      </c>
      <c r="F33" s="11">
        <v>13504</v>
      </c>
      <c r="G33" s="10">
        <v>336</v>
      </c>
      <c r="H33" s="11">
        <v>19994</v>
      </c>
      <c r="I33" s="10">
        <v>4035</v>
      </c>
      <c r="J33" s="4"/>
      <c r="K33" s="23">
        <f t="shared" si="2"/>
        <v>0.22973879345679471</v>
      </c>
      <c r="L33" s="23">
        <f t="shared" si="3"/>
        <v>6.4724074971121953E-2</v>
      </c>
      <c r="M33" s="23">
        <f t="shared" si="4"/>
        <v>0.2515929500316727</v>
      </c>
      <c r="N33" s="23">
        <f t="shared" si="5"/>
        <v>6.2600141595558368E-3</v>
      </c>
      <c r="O33" s="23">
        <f t="shared" si="6"/>
        <v>0.37250810448261729</v>
      </c>
      <c r="P33" s="23">
        <f t="shared" si="7"/>
        <v>7.5176062898237514E-2</v>
      </c>
    </row>
    <row r="34" spans="1:16" x14ac:dyDescent="0.25">
      <c r="A34" s="9" t="s">
        <v>38</v>
      </c>
      <c r="B34" s="8" t="s">
        <v>28</v>
      </c>
      <c r="C34" s="7" t="s">
        <v>27</v>
      </c>
      <c r="D34" s="6">
        <v>18</v>
      </c>
      <c r="E34" s="5">
        <v>40</v>
      </c>
      <c r="F34" s="6">
        <v>13</v>
      </c>
      <c r="G34" s="5">
        <v>8</v>
      </c>
      <c r="H34" s="6">
        <v>24</v>
      </c>
      <c r="I34" s="5">
        <v>7</v>
      </c>
      <c r="J34" s="4"/>
      <c r="K34" s="23">
        <f t="shared" si="2"/>
        <v>0.16363636363636364</v>
      </c>
      <c r="L34" s="23">
        <f t="shared" si="3"/>
        <v>0.36363636363636365</v>
      </c>
      <c r="M34" s="23">
        <f t="shared" si="4"/>
        <v>0.11818181818181818</v>
      </c>
      <c r="N34" s="23">
        <f t="shared" si="5"/>
        <v>7.2727272727272724E-2</v>
      </c>
      <c r="O34" s="23">
        <f t="shared" si="6"/>
        <v>0.21818181818181817</v>
      </c>
      <c r="P34" s="23">
        <f t="shared" si="7"/>
        <v>6.363636363636363E-2</v>
      </c>
    </row>
    <row r="35" spans="1:16" x14ac:dyDescent="0.25">
      <c r="A35" s="14" t="s">
        <v>38</v>
      </c>
      <c r="B35" s="13" t="s">
        <v>28</v>
      </c>
      <c r="C35" s="12" t="s">
        <v>26</v>
      </c>
      <c r="D35" s="11">
        <v>8</v>
      </c>
      <c r="E35" s="10">
        <v>98</v>
      </c>
      <c r="F35" s="11">
        <v>11</v>
      </c>
      <c r="G35" s="10">
        <v>17</v>
      </c>
      <c r="H35" s="11">
        <v>28</v>
      </c>
      <c r="I35" s="10">
        <v>18</v>
      </c>
      <c r="J35" s="4"/>
      <c r="K35" s="23">
        <f t="shared" si="2"/>
        <v>4.4444444444444446E-2</v>
      </c>
      <c r="L35" s="23">
        <f t="shared" si="3"/>
        <v>0.5444444444444444</v>
      </c>
      <c r="M35" s="23">
        <f t="shared" si="4"/>
        <v>6.1111111111111109E-2</v>
      </c>
      <c r="N35" s="23">
        <f t="shared" si="5"/>
        <v>9.4444444444444442E-2</v>
      </c>
      <c r="O35" s="23">
        <f t="shared" si="6"/>
        <v>0.15555555555555556</v>
      </c>
      <c r="P35" s="23">
        <f t="shared" si="7"/>
        <v>0.1</v>
      </c>
    </row>
    <row r="36" spans="1:16" x14ac:dyDescent="0.25">
      <c r="A36" s="9" t="s">
        <v>38</v>
      </c>
      <c r="B36" s="8" t="s">
        <v>28</v>
      </c>
      <c r="C36" s="7" t="s">
        <v>25</v>
      </c>
      <c r="D36" s="6">
        <v>6</v>
      </c>
      <c r="E36" s="5">
        <v>26</v>
      </c>
      <c r="F36" s="6">
        <v>49</v>
      </c>
      <c r="G36" s="5">
        <v>1</v>
      </c>
      <c r="H36" s="6">
        <v>20</v>
      </c>
      <c r="I36" s="5">
        <v>14</v>
      </c>
      <c r="J36" s="4"/>
      <c r="K36" s="23">
        <f t="shared" si="2"/>
        <v>5.1724137931034482E-2</v>
      </c>
      <c r="L36" s="23">
        <f t="shared" si="3"/>
        <v>0.22413793103448276</v>
      </c>
      <c r="M36" s="23">
        <f t="shared" si="4"/>
        <v>0.42241379310344829</v>
      </c>
      <c r="N36" s="23">
        <f t="shared" si="5"/>
        <v>8.6206896551724137E-3</v>
      </c>
      <c r="O36" s="23">
        <f t="shared" si="6"/>
        <v>0.17241379310344829</v>
      </c>
      <c r="P36" s="23">
        <f t="shared" si="7"/>
        <v>0.1206896551724138</v>
      </c>
    </row>
    <row r="37" spans="1:16" x14ac:dyDescent="0.25">
      <c r="A37" s="14" t="s">
        <v>38</v>
      </c>
      <c r="B37" s="13" t="s">
        <v>28</v>
      </c>
      <c r="C37" s="12" t="s">
        <v>24</v>
      </c>
      <c r="D37" s="11">
        <v>38</v>
      </c>
      <c r="E37" s="10">
        <v>41</v>
      </c>
      <c r="F37" s="11">
        <v>179</v>
      </c>
      <c r="G37" s="10">
        <v>27</v>
      </c>
      <c r="H37" s="11">
        <v>140</v>
      </c>
      <c r="I37" s="10">
        <v>43</v>
      </c>
      <c r="J37" s="4"/>
      <c r="K37" s="23">
        <f t="shared" si="2"/>
        <v>8.11965811965812E-2</v>
      </c>
      <c r="L37" s="23">
        <f t="shared" si="3"/>
        <v>8.7606837606837601E-2</v>
      </c>
      <c r="M37" s="23">
        <f t="shared" si="4"/>
        <v>0.38247863247863245</v>
      </c>
      <c r="N37" s="23">
        <f t="shared" si="5"/>
        <v>5.7692307692307696E-2</v>
      </c>
      <c r="O37" s="23">
        <f t="shared" si="6"/>
        <v>0.29914529914529914</v>
      </c>
      <c r="P37" s="23">
        <f t="shared" si="7"/>
        <v>9.1880341880341887E-2</v>
      </c>
    </row>
    <row r="38" spans="1:16" x14ac:dyDescent="0.25">
      <c r="A38" s="9" t="s">
        <v>38</v>
      </c>
      <c r="B38" s="8" t="s">
        <v>28</v>
      </c>
      <c r="C38" s="7" t="s">
        <v>23</v>
      </c>
      <c r="D38" s="6">
        <v>90</v>
      </c>
      <c r="E38" s="5">
        <v>39</v>
      </c>
      <c r="F38" s="6">
        <v>72</v>
      </c>
      <c r="G38" s="5">
        <v>0</v>
      </c>
      <c r="H38" s="6">
        <v>108</v>
      </c>
      <c r="I38" s="5">
        <v>40</v>
      </c>
      <c r="J38" s="4"/>
      <c r="K38" s="23">
        <f t="shared" si="2"/>
        <v>0.25787965616045844</v>
      </c>
      <c r="L38" s="23">
        <f t="shared" si="3"/>
        <v>0.11174785100286533</v>
      </c>
      <c r="M38" s="23">
        <f t="shared" si="4"/>
        <v>0.20630372492836677</v>
      </c>
      <c r="N38" s="23">
        <f t="shared" si="5"/>
        <v>0</v>
      </c>
      <c r="O38" s="23">
        <f t="shared" si="6"/>
        <v>0.30945558739255014</v>
      </c>
      <c r="P38" s="23">
        <f t="shared" si="7"/>
        <v>0.11461318051575932</v>
      </c>
    </row>
    <row r="39" spans="1:16" x14ac:dyDescent="0.25">
      <c r="A39" s="14" t="s">
        <v>38</v>
      </c>
      <c r="B39" s="13" t="s">
        <v>28</v>
      </c>
      <c r="C39" s="12" t="s">
        <v>22</v>
      </c>
      <c r="D39" s="11">
        <v>28</v>
      </c>
      <c r="E39" s="10">
        <v>62</v>
      </c>
      <c r="F39" s="11">
        <v>37</v>
      </c>
      <c r="G39" s="10">
        <v>30</v>
      </c>
      <c r="H39" s="11">
        <v>115</v>
      </c>
      <c r="I39" s="10">
        <v>31</v>
      </c>
      <c r="J39" s="4"/>
      <c r="K39" s="23">
        <f t="shared" si="2"/>
        <v>9.2409240924092403E-2</v>
      </c>
      <c r="L39" s="23">
        <f t="shared" si="3"/>
        <v>0.20462046204620463</v>
      </c>
      <c r="M39" s="23">
        <f t="shared" si="4"/>
        <v>0.12211221122112212</v>
      </c>
      <c r="N39" s="23">
        <f t="shared" si="5"/>
        <v>9.9009900990099015E-2</v>
      </c>
      <c r="O39" s="23">
        <f t="shared" si="6"/>
        <v>0.37953795379537952</v>
      </c>
      <c r="P39" s="23">
        <f t="shared" si="7"/>
        <v>0.10231023102310231</v>
      </c>
    </row>
    <row r="40" spans="1:16" x14ac:dyDescent="0.25">
      <c r="A40" s="9" t="s">
        <v>38</v>
      </c>
      <c r="B40" s="8" t="s">
        <v>28</v>
      </c>
      <c r="C40" s="7" t="s">
        <v>112</v>
      </c>
      <c r="D40" s="6">
        <v>211</v>
      </c>
      <c r="E40" s="5">
        <v>1084</v>
      </c>
      <c r="F40" s="6">
        <v>626</v>
      </c>
      <c r="G40" s="5">
        <v>175</v>
      </c>
      <c r="H40" s="6"/>
      <c r="I40" s="5">
        <v>558</v>
      </c>
      <c r="J40" s="4"/>
      <c r="K40" s="23">
        <f t="shared" si="2"/>
        <v>7.9502637528259229E-2</v>
      </c>
      <c r="L40" s="23">
        <f t="shared" si="3"/>
        <v>0.40844009042954033</v>
      </c>
      <c r="M40" s="23">
        <f t="shared" si="4"/>
        <v>0.23587038432554636</v>
      </c>
      <c r="N40" s="23">
        <f t="shared" si="5"/>
        <v>6.5938206480783718E-2</v>
      </c>
      <c r="O40" s="23"/>
      <c r="P40" s="23">
        <f t="shared" si="7"/>
        <v>0.21024868123587037</v>
      </c>
    </row>
    <row r="41" spans="1:16" x14ac:dyDescent="0.25">
      <c r="A41" s="14" t="s">
        <v>38</v>
      </c>
      <c r="B41" s="13" t="s">
        <v>21</v>
      </c>
      <c r="C41" s="12" t="s">
        <v>113</v>
      </c>
      <c r="D41" s="11">
        <v>0</v>
      </c>
      <c r="E41" s="10">
        <v>0</v>
      </c>
      <c r="F41" s="11">
        <v>0</v>
      </c>
      <c r="G41" s="10">
        <v>1</v>
      </c>
      <c r="H41" s="11"/>
      <c r="I41" s="10">
        <v>0</v>
      </c>
      <c r="J41" s="4"/>
      <c r="K41" s="23">
        <f t="shared" si="2"/>
        <v>0</v>
      </c>
      <c r="L41" s="23">
        <f t="shared" si="3"/>
        <v>0</v>
      </c>
      <c r="M41" s="23">
        <f t="shared" si="4"/>
        <v>0</v>
      </c>
      <c r="N41" s="23">
        <f t="shared" si="5"/>
        <v>1</v>
      </c>
      <c r="O41" s="23"/>
      <c r="P41" s="23">
        <f t="shared" si="7"/>
        <v>0</v>
      </c>
    </row>
    <row r="42" spans="1:16" x14ac:dyDescent="0.25">
      <c r="A42" s="9" t="s">
        <v>38</v>
      </c>
      <c r="B42" s="8" t="s">
        <v>21</v>
      </c>
      <c r="C42" s="7" t="s">
        <v>18</v>
      </c>
      <c r="D42" s="6">
        <v>161</v>
      </c>
      <c r="E42" s="5">
        <v>155</v>
      </c>
      <c r="F42" s="6">
        <v>505</v>
      </c>
      <c r="G42" s="5">
        <v>11</v>
      </c>
      <c r="H42" s="6">
        <v>603</v>
      </c>
      <c r="I42" s="5">
        <v>117</v>
      </c>
      <c r="J42" s="4"/>
      <c r="K42" s="23">
        <f t="shared" si="2"/>
        <v>0.10373711340206186</v>
      </c>
      <c r="L42" s="23">
        <f t="shared" si="3"/>
        <v>9.9871134020618563E-2</v>
      </c>
      <c r="M42" s="23">
        <f t="shared" si="4"/>
        <v>0.32538659793814434</v>
      </c>
      <c r="N42" s="23">
        <f t="shared" si="5"/>
        <v>7.0876288659793814E-3</v>
      </c>
      <c r="O42" s="23">
        <f t="shared" si="6"/>
        <v>0.38853092783505155</v>
      </c>
      <c r="P42" s="23">
        <f t="shared" si="7"/>
        <v>7.5386597938144326E-2</v>
      </c>
    </row>
    <row r="43" spans="1:16" x14ac:dyDescent="0.25">
      <c r="A43" s="14" t="s">
        <v>38</v>
      </c>
      <c r="B43" s="13" t="s">
        <v>21</v>
      </c>
      <c r="C43" s="12" t="s">
        <v>16</v>
      </c>
      <c r="D43" s="11">
        <v>47</v>
      </c>
      <c r="E43" s="10">
        <v>43</v>
      </c>
      <c r="F43" s="11">
        <v>106</v>
      </c>
      <c r="G43" s="10"/>
      <c r="H43" s="11">
        <v>244</v>
      </c>
      <c r="I43" s="10">
        <v>72</v>
      </c>
      <c r="J43" s="4"/>
      <c r="K43" s="23">
        <f t="shared" si="2"/>
        <v>9.1796875E-2</v>
      </c>
      <c r="L43" s="23">
        <f t="shared" si="3"/>
        <v>8.3984375E-2</v>
      </c>
      <c r="M43" s="23">
        <f t="shared" si="4"/>
        <v>0.20703125</v>
      </c>
      <c r="N43" s="23"/>
      <c r="O43" s="23">
        <f t="shared" si="6"/>
        <v>0.4765625</v>
      </c>
      <c r="P43" s="23">
        <f t="shared" si="7"/>
        <v>0.140625</v>
      </c>
    </row>
    <row r="44" spans="1:16" x14ac:dyDescent="0.25">
      <c r="A44" s="9" t="s">
        <v>38</v>
      </c>
      <c r="B44" s="8" t="s">
        <v>11</v>
      </c>
      <c r="C44" s="7" t="s">
        <v>10</v>
      </c>
      <c r="D44" s="6">
        <v>31</v>
      </c>
      <c r="E44" s="5">
        <v>50</v>
      </c>
      <c r="F44" s="6">
        <v>223</v>
      </c>
      <c r="G44" s="5">
        <v>1</v>
      </c>
      <c r="H44" s="6">
        <v>64</v>
      </c>
      <c r="I44" s="5">
        <v>204</v>
      </c>
      <c r="J44" s="4"/>
      <c r="K44" s="23">
        <f t="shared" si="2"/>
        <v>5.4101221640488653E-2</v>
      </c>
      <c r="L44" s="23">
        <f t="shared" si="3"/>
        <v>8.7260034904013961E-2</v>
      </c>
      <c r="M44" s="23">
        <f t="shared" si="4"/>
        <v>0.38917975567190227</v>
      </c>
      <c r="N44" s="23">
        <f t="shared" si="5"/>
        <v>1.7452006980802793E-3</v>
      </c>
      <c r="O44" s="23">
        <f t="shared" si="6"/>
        <v>0.11169284467713787</v>
      </c>
      <c r="P44" s="23">
        <f t="shared" si="7"/>
        <v>0.35602094240837695</v>
      </c>
    </row>
    <row r="45" spans="1:16" x14ac:dyDescent="0.25">
      <c r="A45" s="14" t="s">
        <v>38</v>
      </c>
      <c r="B45" s="13" t="s">
        <v>11</v>
      </c>
      <c r="C45" s="12" t="s">
        <v>8</v>
      </c>
      <c r="D45" s="11">
        <v>0</v>
      </c>
      <c r="E45" s="10">
        <v>0</v>
      </c>
      <c r="F45" s="11">
        <v>0</v>
      </c>
      <c r="G45" s="10">
        <v>0</v>
      </c>
      <c r="H45" s="11">
        <v>0</v>
      </c>
      <c r="I45" s="10">
        <v>0</v>
      </c>
      <c r="J45" s="4"/>
      <c r="K45" s="23">
        <v>0</v>
      </c>
      <c r="L45" s="23">
        <v>0</v>
      </c>
      <c r="M45" s="23">
        <v>0</v>
      </c>
      <c r="N45" s="23">
        <v>0</v>
      </c>
      <c r="O45" s="23">
        <v>0</v>
      </c>
      <c r="P45" s="23">
        <v>0</v>
      </c>
    </row>
    <row r="46" spans="1:16" x14ac:dyDescent="0.25">
      <c r="A46" s="9" t="s">
        <v>38</v>
      </c>
      <c r="B46" s="8" t="s">
        <v>11</v>
      </c>
      <c r="C46" s="7" t="s">
        <v>7</v>
      </c>
      <c r="D46" s="6">
        <v>0</v>
      </c>
      <c r="E46" s="5">
        <v>0</v>
      </c>
      <c r="F46" s="6">
        <v>5</v>
      </c>
      <c r="G46" s="5">
        <v>1</v>
      </c>
      <c r="H46" s="6">
        <v>0</v>
      </c>
      <c r="I46" s="5">
        <v>0</v>
      </c>
      <c r="J46" s="4"/>
      <c r="K46" s="23">
        <f t="shared" si="2"/>
        <v>0</v>
      </c>
      <c r="L46" s="23">
        <f t="shared" si="3"/>
        <v>0</v>
      </c>
      <c r="M46" s="23">
        <f t="shared" si="4"/>
        <v>0.83333333333333337</v>
      </c>
      <c r="N46" s="23">
        <f t="shared" si="5"/>
        <v>0.16666666666666666</v>
      </c>
      <c r="O46" s="23">
        <f t="shared" si="6"/>
        <v>0</v>
      </c>
      <c r="P46" s="23">
        <f t="shared" si="7"/>
        <v>0</v>
      </c>
    </row>
    <row r="47" spans="1:16" x14ac:dyDescent="0.25">
      <c r="A47" s="14" t="s">
        <v>38</v>
      </c>
      <c r="B47" s="13" t="s">
        <v>11</v>
      </c>
      <c r="C47" s="12" t="s">
        <v>6</v>
      </c>
      <c r="D47" s="11">
        <v>60</v>
      </c>
      <c r="E47" s="10">
        <v>104</v>
      </c>
      <c r="F47" s="11">
        <v>103</v>
      </c>
      <c r="G47" s="10"/>
      <c r="H47" s="11">
        <v>114</v>
      </c>
      <c r="I47" s="10">
        <v>25</v>
      </c>
      <c r="J47" s="4"/>
      <c r="K47" s="23">
        <f t="shared" si="2"/>
        <v>0.14778325123152711</v>
      </c>
      <c r="L47" s="23">
        <f t="shared" si="3"/>
        <v>0.25615763546798032</v>
      </c>
      <c r="M47" s="23">
        <f t="shared" si="4"/>
        <v>0.2536945812807882</v>
      </c>
      <c r="N47" s="23"/>
      <c r="O47" s="23">
        <f t="shared" si="6"/>
        <v>0.28078817733990147</v>
      </c>
      <c r="P47" s="23">
        <f t="shared" si="7"/>
        <v>6.1576354679802957E-2</v>
      </c>
    </row>
    <row r="48" spans="1:16" x14ac:dyDescent="0.25">
      <c r="A48" s="9" t="s">
        <v>38</v>
      </c>
      <c r="B48" s="8" t="s">
        <v>11</v>
      </c>
      <c r="C48" s="7" t="s">
        <v>5</v>
      </c>
      <c r="D48" s="6">
        <v>27</v>
      </c>
      <c r="E48" s="5">
        <v>39</v>
      </c>
      <c r="F48" s="6">
        <v>12</v>
      </c>
      <c r="G48" s="5"/>
      <c r="H48" s="6">
        <v>63</v>
      </c>
      <c r="I48" s="5"/>
      <c r="J48" s="4"/>
      <c r="K48" s="23">
        <f t="shared" si="2"/>
        <v>0.19148936170212766</v>
      </c>
      <c r="L48" s="23">
        <f t="shared" si="3"/>
        <v>0.27659574468085107</v>
      </c>
      <c r="M48" s="23">
        <f t="shared" si="4"/>
        <v>8.5106382978723402E-2</v>
      </c>
      <c r="N48" s="23"/>
      <c r="O48" s="23">
        <f t="shared" si="6"/>
        <v>0.44680851063829785</v>
      </c>
      <c r="P48" s="23"/>
    </row>
    <row r="49" spans="1:19" x14ac:dyDescent="0.25">
      <c r="A49" s="14" t="s">
        <v>4</v>
      </c>
      <c r="B49" s="13" t="s">
        <v>3</v>
      </c>
      <c r="C49" s="12" t="s">
        <v>2</v>
      </c>
      <c r="D49" s="11">
        <v>145</v>
      </c>
      <c r="E49" s="10">
        <v>517</v>
      </c>
      <c r="F49" s="11">
        <v>354</v>
      </c>
      <c r="G49" s="10">
        <v>192</v>
      </c>
      <c r="H49" s="11">
        <v>357</v>
      </c>
      <c r="I49" s="10">
        <v>463</v>
      </c>
      <c r="J49" s="4"/>
      <c r="K49" s="23">
        <f t="shared" si="2"/>
        <v>7.1499013806706119E-2</v>
      </c>
      <c r="L49" s="23">
        <f t="shared" si="3"/>
        <v>0.25493096646942803</v>
      </c>
      <c r="M49" s="23">
        <f t="shared" si="4"/>
        <v>0.17455621301775148</v>
      </c>
      <c r="N49" s="23">
        <f t="shared" si="5"/>
        <v>9.4674556213017749E-2</v>
      </c>
      <c r="O49" s="23">
        <f t="shared" si="6"/>
        <v>0.17603550295857989</v>
      </c>
      <c r="P49" s="23">
        <f t="shared" si="7"/>
        <v>0.22830374753451677</v>
      </c>
    </row>
    <row r="50" spans="1:19" x14ac:dyDescent="0.25">
      <c r="A50" s="9" t="s">
        <v>4</v>
      </c>
      <c r="B50" s="8" t="s">
        <v>3</v>
      </c>
      <c r="C50" s="7" t="s">
        <v>1</v>
      </c>
      <c r="D50" s="6"/>
      <c r="E50" s="5">
        <v>165</v>
      </c>
      <c r="F50" s="6">
        <v>14</v>
      </c>
      <c r="G50" s="5"/>
      <c r="H50" s="6">
        <v>89</v>
      </c>
      <c r="I50" s="5">
        <v>131</v>
      </c>
      <c r="J50" s="4"/>
      <c r="K50" s="23"/>
      <c r="L50" s="23">
        <f t="shared" si="3"/>
        <v>0.41353383458646614</v>
      </c>
      <c r="M50" s="23">
        <f t="shared" si="4"/>
        <v>3.5087719298245612E-2</v>
      </c>
      <c r="N50" s="23"/>
      <c r="O50" s="23">
        <f t="shared" si="6"/>
        <v>0.22305764411027568</v>
      </c>
      <c r="P50" s="23">
        <f t="shared" si="7"/>
        <v>0.32832080200501251</v>
      </c>
    </row>
    <row r="51" spans="1:19" ht="60" customHeight="1" x14ac:dyDescent="0.25">
      <c r="A51" s="31" t="s">
        <v>106</v>
      </c>
      <c r="B51" s="31"/>
      <c r="C51" s="31"/>
      <c r="D51" s="31"/>
      <c r="E51" s="31"/>
      <c r="F51" s="31"/>
      <c r="G51" s="31"/>
      <c r="H51" s="31"/>
      <c r="I51" s="31"/>
      <c r="J51" s="31"/>
      <c r="K51" s="31"/>
      <c r="L51" s="31"/>
      <c r="M51" s="31"/>
      <c r="N51" s="31"/>
      <c r="O51" s="31"/>
      <c r="P51" s="31"/>
      <c r="Q51" s="31"/>
      <c r="R51" s="31"/>
      <c r="S51" s="31"/>
    </row>
    <row r="52" spans="1:19" x14ac:dyDescent="0.25">
      <c r="A52" s="3" t="s">
        <v>266</v>
      </c>
    </row>
  </sheetData>
  <mergeCells count="4">
    <mergeCell ref="B7:O9"/>
    <mergeCell ref="D11:I11"/>
    <mergeCell ref="K11:P11"/>
    <mergeCell ref="A51:S51"/>
  </mergeCells>
  <conditionalFormatting sqref="D13:I50 K13:P50">
    <cfRule type="containsBlanks" dxfId="91" priority="1">
      <formula>LEN(TRIM(D13))=0</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2"/>
  <sheetViews>
    <sheetView topLeftCell="A58" zoomScale="80" zoomScaleNormal="80" workbookViewId="0">
      <selection activeCell="A72" sqref="A72"/>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120</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86</v>
      </c>
      <c r="D13" s="19"/>
      <c r="E13" s="20">
        <v>22</v>
      </c>
      <c r="F13" s="19">
        <v>47</v>
      </c>
      <c r="G13" s="20"/>
      <c r="H13" s="19"/>
      <c r="I13" s="10"/>
      <c r="J13" s="4"/>
      <c r="K13" s="23"/>
      <c r="L13" s="23">
        <f t="shared" ref="L13" si="0">E13/(SUM($D13:$I13))</f>
        <v>0.3188405797101449</v>
      </c>
      <c r="M13" s="23">
        <f t="shared" ref="M13" si="1">F13/(SUM($D13:$I13))</f>
        <v>0.6811594202898551</v>
      </c>
      <c r="N13" s="23"/>
      <c r="O13" s="23"/>
      <c r="P13" s="23"/>
    </row>
    <row r="14" spans="1:16" x14ac:dyDescent="0.25">
      <c r="A14" s="9" t="s">
        <v>89</v>
      </c>
      <c r="B14" s="8" t="s">
        <v>82</v>
      </c>
      <c r="C14" s="7" t="s">
        <v>81</v>
      </c>
      <c r="D14" s="6">
        <v>111</v>
      </c>
      <c r="E14" s="5"/>
      <c r="F14" s="6">
        <v>50</v>
      </c>
      <c r="G14" s="5"/>
      <c r="H14" s="6">
        <v>54</v>
      </c>
      <c r="I14" s="5"/>
      <c r="J14" s="4"/>
      <c r="K14" s="23">
        <f t="shared" ref="K14:K68" si="2">D14/(SUM($D14:$I14))</f>
        <v>0.51627906976744187</v>
      </c>
      <c r="L14" s="23"/>
      <c r="M14" s="23">
        <f t="shared" ref="M14:M69" si="3">F14/(SUM($D14:$I14))</f>
        <v>0.23255813953488372</v>
      </c>
      <c r="N14" s="23"/>
      <c r="O14" s="23">
        <f t="shared" ref="O14:O69" si="4">H14/(SUM($D14:$I14))</f>
        <v>0.25116279069767444</v>
      </c>
      <c r="P14" s="23"/>
    </row>
    <row r="15" spans="1:16" x14ac:dyDescent="0.25">
      <c r="A15" s="9" t="s">
        <v>77</v>
      </c>
      <c r="B15" s="8" t="s">
        <v>76</v>
      </c>
      <c r="C15" s="7" t="s">
        <v>75</v>
      </c>
      <c r="D15" s="6">
        <v>0</v>
      </c>
      <c r="E15" s="5">
        <v>0</v>
      </c>
      <c r="F15" s="6">
        <v>19</v>
      </c>
      <c r="G15" s="5">
        <v>10</v>
      </c>
      <c r="H15" s="6">
        <v>3</v>
      </c>
      <c r="I15" s="5">
        <v>278</v>
      </c>
      <c r="J15" s="4"/>
      <c r="K15" s="23">
        <f t="shared" si="2"/>
        <v>0</v>
      </c>
      <c r="L15" s="23">
        <f t="shared" ref="L15:L69" si="5">E15/(SUM($D15:$I15))</f>
        <v>0</v>
      </c>
      <c r="M15" s="23">
        <f t="shared" si="3"/>
        <v>6.1290322580645158E-2</v>
      </c>
      <c r="N15" s="23">
        <f t="shared" ref="N15:N68" si="6">G15/(SUM($D15:$I15))</f>
        <v>3.2258064516129031E-2</v>
      </c>
      <c r="O15" s="23">
        <f t="shared" si="4"/>
        <v>9.6774193548387101E-3</v>
      </c>
      <c r="P15" s="23">
        <f t="shared" ref="P15:P69" si="7">I15/(SUM($D15:$I15))</f>
        <v>0.89677419354838706</v>
      </c>
    </row>
    <row r="16" spans="1:16" x14ac:dyDescent="0.25">
      <c r="A16" s="14" t="s">
        <v>77</v>
      </c>
      <c r="B16" s="13" t="s">
        <v>76</v>
      </c>
      <c r="C16" s="12" t="s">
        <v>74</v>
      </c>
      <c r="D16" s="11">
        <v>0</v>
      </c>
      <c r="E16" s="10">
        <v>1</v>
      </c>
      <c r="F16" s="11">
        <v>2</v>
      </c>
      <c r="G16" s="10">
        <v>0</v>
      </c>
      <c r="H16" s="11">
        <v>18</v>
      </c>
      <c r="I16" s="10">
        <v>0</v>
      </c>
      <c r="J16" s="4"/>
      <c r="K16" s="23">
        <f t="shared" si="2"/>
        <v>0</v>
      </c>
      <c r="L16" s="23">
        <f t="shared" si="5"/>
        <v>4.7619047619047616E-2</v>
      </c>
      <c r="M16" s="23">
        <f t="shared" si="3"/>
        <v>9.5238095238095233E-2</v>
      </c>
      <c r="N16" s="23">
        <f t="shared" si="6"/>
        <v>0</v>
      </c>
      <c r="O16" s="23">
        <f t="shared" si="4"/>
        <v>0.8571428571428571</v>
      </c>
      <c r="P16" s="23">
        <f t="shared" si="7"/>
        <v>0</v>
      </c>
    </row>
    <row r="17" spans="1:16" x14ac:dyDescent="0.25">
      <c r="A17" s="9" t="s">
        <v>77</v>
      </c>
      <c r="B17" s="8" t="s">
        <v>76</v>
      </c>
      <c r="C17" s="7" t="s">
        <v>73</v>
      </c>
      <c r="D17" s="6"/>
      <c r="E17" s="5">
        <v>6</v>
      </c>
      <c r="F17" s="6">
        <v>0</v>
      </c>
      <c r="G17" s="5">
        <v>1</v>
      </c>
      <c r="H17" s="6">
        <v>2</v>
      </c>
      <c r="I17" s="5">
        <v>6</v>
      </c>
      <c r="J17" s="4"/>
      <c r="K17" s="23"/>
      <c r="L17" s="23">
        <f t="shared" si="5"/>
        <v>0.4</v>
      </c>
      <c r="M17" s="23">
        <f t="shared" si="3"/>
        <v>0</v>
      </c>
      <c r="N17" s="23">
        <f t="shared" si="6"/>
        <v>6.6666666666666666E-2</v>
      </c>
      <c r="O17" s="23">
        <f t="shared" si="4"/>
        <v>0.13333333333333333</v>
      </c>
      <c r="P17" s="23">
        <f t="shared" si="7"/>
        <v>0.4</v>
      </c>
    </row>
    <row r="18" spans="1:16" x14ac:dyDescent="0.25">
      <c r="A18" s="14" t="s">
        <v>77</v>
      </c>
      <c r="B18" s="13" t="s">
        <v>76</v>
      </c>
      <c r="C18" s="12" t="s">
        <v>115</v>
      </c>
      <c r="D18" s="11">
        <v>0</v>
      </c>
      <c r="E18" s="10">
        <v>7</v>
      </c>
      <c r="F18" s="11">
        <v>20</v>
      </c>
      <c r="G18" s="10">
        <v>1</v>
      </c>
      <c r="H18" s="11">
        <v>15</v>
      </c>
      <c r="I18" s="10">
        <v>22</v>
      </c>
      <c r="J18" s="4"/>
      <c r="K18" s="23">
        <f t="shared" si="2"/>
        <v>0</v>
      </c>
      <c r="L18" s="23">
        <f t="shared" si="5"/>
        <v>0.1076923076923077</v>
      </c>
      <c r="M18" s="23">
        <f t="shared" si="3"/>
        <v>0.30769230769230771</v>
      </c>
      <c r="N18" s="23">
        <f t="shared" si="6"/>
        <v>1.5384615384615385E-2</v>
      </c>
      <c r="O18" s="23">
        <f t="shared" si="4"/>
        <v>0.23076923076923078</v>
      </c>
      <c r="P18" s="23">
        <f t="shared" si="7"/>
        <v>0.33846153846153848</v>
      </c>
    </row>
    <row r="19" spans="1:16" x14ac:dyDescent="0.25">
      <c r="A19" s="9" t="s">
        <v>77</v>
      </c>
      <c r="B19" s="8" t="s">
        <v>72</v>
      </c>
      <c r="C19" s="7" t="s">
        <v>97</v>
      </c>
      <c r="D19" s="6">
        <v>10</v>
      </c>
      <c r="E19" s="5">
        <v>13</v>
      </c>
      <c r="F19" s="6">
        <v>82</v>
      </c>
      <c r="G19" s="5">
        <v>16</v>
      </c>
      <c r="H19" s="6">
        <v>167</v>
      </c>
      <c r="I19" s="5">
        <v>18</v>
      </c>
      <c r="J19" s="4"/>
      <c r="K19" s="23">
        <f t="shared" si="2"/>
        <v>3.2679738562091505E-2</v>
      </c>
      <c r="L19" s="23">
        <f t="shared" si="5"/>
        <v>4.2483660130718956E-2</v>
      </c>
      <c r="M19" s="23">
        <f t="shared" si="3"/>
        <v>0.26797385620915032</v>
      </c>
      <c r="N19" s="23">
        <f t="shared" si="6"/>
        <v>5.2287581699346407E-2</v>
      </c>
      <c r="O19" s="23">
        <f t="shared" si="4"/>
        <v>0.54575163398692805</v>
      </c>
      <c r="P19" s="23">
        <f t="shared" si="7"/>
        <v>5.8823529411764705E-2</v>
      </c>
    </row>
    <row r="20" spans="1:16" x14ac:dyDescent="0.25">
      <c r="A20" s="14" t="s">
        <v>77</v>
      </c>
      <c r="B20" s="13" t="s">
        <v>72</v>
      </c>
      <c r="C20" s="12" t="s">
        <v>71</v>
      </c>
      <c r="D20" s="11">
        <v>18</v>
      </c>
      <c r="E20" s="10">
        <v>439</v>
      </c>
      <c r="F20" s="11">
        <v>174</v>
      </c>
      <c r="G20" s="10">
        <v>77</v>
      </c>
      <c r="H20" s="11">
        <v>550</v>
      </c>
      <c r="I20" s="10">
        <v>155</v>
      </c>
      <c r="J20" s="4"/>
      <c r="K20" s="23">
        <f t="shared" si="2"/>
        <v>1.2738853503184714E-2</v>
      </c>
      <c r="L20" s="23">
        <f t="shared" si="5"/>
        <v>0.31068648266100496</v>
      </c>
      <c r="M20" s="23">
        <f t="shared" si="3"/>
        <v>0.12314225053078556</v>
      </c>
      <c r="N20" s="23">
        <f t="shared" si="6"/>
        <v>5.449398443029016E-2</v>
      </c>
      <c r="O20" s="23">
        <f t="shared" si="4"/>
        <v>0.38924274593064401</v>
      </c>
      <c r="P20" s="23">
        <f t="shared" si="7"/>
        <v>0.10969568294409059</v>
      </c>
    </row>
    <row r="21" spans="1:16" x14ac:dyDescent="0.25">
      <c r="A21" s="9" t="s">
        <v>77</v>
      </c>
      <c r="B21" s="8" t="s">
        <v>72</v>
      </c>
      <c r="C21" s="7" t="s">
        <v>70</v>
      </c>
      <c r="D21" s="6">
        <v>67</v>
      </c>
      <c r="E21" s="5">
        <v>86</v>
      </c>
      <c r="F21" s="6">
        <v>67</v>
      </c>
      <c r="G21" s="5">
        <v>51</v>
      </c>
      <c r="H21" s="6">
        <v>72</v>
      </c>
      <c r="I21" s="5">
        <v>756</v>
      </c>
      <c r="J21" s="4"/>
      <c r="K21" s="23">
        <f t="shared" si="2"/>
        <v>6.0964513193812554E-2</v>
      </c>
      <c r="L21" s="23">
        <f t="shared" si="5"/>
        <v>7.8252957233848952E-2</v>
      </c>
      <c r="M21" s="23">
        <f t="shared" si="3"/>
        <v>6.0964513193812554E-2</v>
      </c>
      <c r="N21" s="23">
        <f t="shared" si="6"/>
        <v>4.6405823475887169E-2</v>
      </c>
      <c r="O21" s="23">
        <f t="shared" si="4"/>
        <v>6.5514103730664242E-2</v>
      </c>
      <c r="P21" s="23">
        <f t="shared" si="7"/>
        <v>0.68789808917197448</v>
      </c>
    </row>
    <row r="22" spans="1:16" x14ac:dyDescent="0.25">
      <c r="A22" s="14" t="s">
        <v>77</v>
      </c>
      <c r="B22" s="13" t="s">
        <v>72</v>
      </c>
      <c r="C22" s="12" t="s">
        <v>116</v>
      </c>
      <c r="D22" s="11">
        <v>103</v>
      </c>
      <c r="E22" s="10">
        <v>412</v>
      </c>
      <c r="F22" s="11">
        <v>5</v>
      </c>
      <c r="G22" s="10">
        <v>23</v>
      </c>
      <c r="H22" s="11">
        <v>402</v>
      </c>
      <c r="I22" s="10">
        <v>179</v>
      </c>
      <c r="J22" s="4"/>
      <c r="K22" s="23">
        <f t="shared" si="2"/>
        <v>9.163701067615658E-2</v>
      </c>
      <c r="L22" s="23">
        <f t="shared" si="5"/>
        <v>0.36654804270462632</v>
      </c>
      <c r="M22" s="23">
        <f t="shared" si="3"/>
        <v>4.4483985765124559E-3</v>
      </c>
      <c r="N22" s="23">
        <f t="shared" si="6"/>
        <v>2.0462633451957295E-2</v>
      </c>
      <c r="O22" s="23">
        <f t="shared" si="4"/>
        <v>0.35765124555160144</v>
      </c>
      <c r="P22" s="23">
        <f t="shared" si="7"/>
        <v>0.15925266903914589</v>
      </c>
    </row>
    <row r="23" spans="1:16" x14ac:dyDescent="0.25">
      <c r="A23" s="9" t="s">
        <v>77</v>
      </c>
      <c r="B23" s="8" t="s">
        <v>69</v>
      </c>
      <c r="C23" s="7" t="s">
        <v>67</v>
      </c>
      <c r="D23" s="6">
        <v>9800</v>
      </c>
      <c r="E23" s="5">
        <v>23300</v>
      </c>
      <c r="F23" s="6">
        <v>25100</v>
      </c>
      <c r="G23" s="5"/>
      <c r="H23" s="6">
        <v>21900</v>
      </c>
      <c r="I23" s="5">
        <v>9000</v>
      </c>
      <c r="J23" s="4"/>
      <c r="K23" s="23">
        <f t="shared" si="2"/>
        <v>0.10998877665544332</v>
      </c>
      <c r="L23" s="23">
        <f t="shared" si="5"/>
        <v>0.26150392817059481</v>
      </c>
      <c r="M23" s="23">
        <f t="shared" si="3"/>
        <v>0.28170594837261503</v>
      </c>
      <c r="N23" s="23"/>
      <c r="O23" s="23">
        <f t="shared" si="4"/>
        <v>0.24579124579124578</v>
      </c>
      <c r="P23" s="23">
        <f t="shared" si="7"/>
        <v>0.10101010101010101</v>
      </c>
    </row>
    <row r="24" spans="1:16" x14ac:dyDescent="0.25">
      <c r="A24" s="14" t="s">
        <v>77</v>
      </c>
      <c r="B24" s="13" t="s">
        <v>66</v>
      </c>
      <c r="C24" s="12" t="s">
        <v>65</v>
      </c>
      <c r="D24" s="11">
        <v>151</v>
      </c>
      <c r="E24" s="10">
        <v>184</v>
      </c>
      <c r="F24" s="11">
        <v>307</v>
      </c>
      <c r="G24" s="10">
        <v>53</v>
      </c>
      <c r="H24" s="11">
        <v>365</v>
      </c>
      <c r="I24" s="10">
        <v>59</v>
      </c>
      <c r="J24" s="4"/>
      <c r="K24" s="23">
        <f t="shared" si="2"/>
        <v>0.13494191242180517</v>
      </c>
      <c r="L24" s="23">
        <f t="shared" si="5"/>
        <v>0.16443252904378911</v>
      </c>
      <c r="M24" s="23">
        <f t="shared" si="3"/>
        <v>0.2743521000893655</v>
      </c>
      <c r="N24" s="23">
        <f t="shared" si="6"/>
        <v>4.736371760500447E-2</v>
      </c>
      <c r="O24" s="23">
        <f t="shared" si="4"/>
        <v>0.32618409294012513</v>
      </c>
      <c r="P24" s="23">
        <f t="shared" si="7"/>
        <v>5.2725647899910633E-2</v>
      </c>
    </row>
    <row r="25" spans="1:16" x14ac:dyDescent="0.25">
      <c r="A25" s="9" t="s">
        <v>77</v>
      </c>
      <c r="B25" s="8" t="s">
        <v>66</v>
      </c>
      <c r="C25" s="7" t="s">
        <v>63</v>
      </c>
      <c r="D25" s="6">
        <v>1620</v>
      </c>
      <c r="E25" s="5">
        <v>428</v>
      </c>
      <c r="F25" s="6">
        <v>5790</v>
      </c>
      <c r="G25" s="5">
        <v>380</v>
      </c>
      <c r="H25" s="6">
        <v>14066</v>
      </c>
      <c r="I25" s="5">
        <v>1275</v>
      </c>
      <c r="J25" s="4"/>
      <c r="K25" s="23">
        <f t="shared" si="2"/>
        <v>6.8763529861199546E-2</v>
      </c>
      <c r="L25" s="23">
        <f t="shared" si="5"/>
        <v>1.8167154802835435E-2</v>
      </c>
      <c r="M25" s="23">
        <f t="shared" si="3"/>
        <v>0.24576594931873169</v>
      </c>
      <c r="N25" s="23">
        <f t="shared" si="6"/>
        <v>1.6129716881022115E-2</v>
      </c>
      <c r="O25" s="23">
        <f t="shared" si="4"/>
        <v>0.5970542043380449</v>
      </c>
      <c r="P25" s="23">
        <f t="shared" si="7"/>
        <v>5.4119444798166307E-2</v>
      </c>
    </row>
    <row r="26" spans="1:16" x14ac:dyDescent="0.25">
      <c r="A26" s="14" t="s">
        <v>77</v>
      </c>
      <c r="B26" s="13" t="s">
        <v>66</v>
      </c>
      <c r="C26" s="12" t="s">
        <v>109</v>
      </c>
      <c r="D26" s="11">
        <v>133</v>
      </c>
      <c r="E26" s="10">
        <v>850</v>
      </c>
      <c r="F26" s="11">
        <v>677</v>
      </c>
      <c r="G26" s="10"/>
      <c r="H26" s="11">
        <v>1676</v>
      </c>
      <c r="I26" s="10">
        <v>1128</v>
      </c>
      <c r="J26" s="4"/>
      <c r="K26" s="23">
        <f t="shared" si="2"/>
        <v>2.9793906810035842E-2</v>
      </c>
      <c r="L26" s="23">
        <f t="shared" si="5"/>
        <v>0.19041218637992832</v>
      </c>
      <c r="M26" s="23">
        <f t="shared" si="3"/>
        <v>0.15165770609318996</v>
      </c>
      <c r="N26" s="23"/>
      <c r="O26" s="23">
        <f t="shared" si="4"/>
        <v>0.37544802867383514</v>
      </c>
      <c r="P26" s="23">
        <f t="shared" si="7"/>
        <v>0.25268817204301075</v>
      </c>
    </row>
    <row r="27" spans="1:16" x14ac:dyDescent="0.25">
      <c r="A27" s="9" t="s">
        <v>77</v>
      </c>
      <c r="B27" s="8" t="s">
        <v>66</v>
      </c>
      <c r="C27" s="7" t="s">
        <v>62</v>
      </c>
      <c r="D27" s="6"/>
      <c r="E27" s="5">
        <v>691</v>
      </c>
      <c r="F27" s="6">
        <v>1182</v>
      </c>
      <c r="G27" s="5">
        <v>26</v>
      </c>
      <c r="H27" s="6">
        <v>3145</v>
      </c>
      <c r="I27" s="5">
        <v>2776</v>
      </c>
      <c r="J27" s="4"/>
      <c r="K27" s="23"/>
      <c r="L27" s="23">
        <f t="shared" si="5"/>
        <v>8.8363171355498718E-2</v>
      </c>
      <c r="M27" s="23">
        <f t="shared" si="3"/>
        <v>0.15115089514066496</v>
      </c>
      <c r="N27" s="23">
        <f t="shared" si="6"/>
        <v>3.3248081841432226E-3</v>
      </c>
      <c r="O27" s="23">
        <f t="shared" si="4"/>
        <v>0.40217391304347827</v>
      </c>
      <c r="P27" s="23">
        <f t="shared" si="7"/>
        <v>0.35498721227621483</v>
      </c>
    </row>
    <row r="28" spans="1:16" x14ac:dyDescent="0.25">
      <c r="A28" s="14" t="s">
        <v>77</v>
      </c>
      <c r="B28" s="13" t="s">
        <v>66</v>
      </c>
      <c r="C28" s="12" t="s">
        <v>60</v>
      </c>
      <c r="D28" s="11">
        <v>0</v>
      </c>
      <c r="E28" s="10">
        <v>13</v>
      </c>
      <c r="F28" s="11">
        <v>0</v>
      </c>
      <c r="G28" s="10">
        <v>0</v>
      </c>
      <c r="H28" s="11">
        <v>44</v>
      </c>
      <c r="I28" s="10">
        <v>5</v>
      </c>
      <c r="J28" s="4"/>
      <c r="K28" s="23">
        <f t="shared" si="2"/>
        <v>0</v>
      </c>
      <c r="L28" s="23">
        <f t="shared" si="5"/>
        <v>0.20967741935483872</v>
      </c>
      <c r="M28" s="23">
        <f t="shared" si="3"/>
        <v>0</v>
      </c>
      <c r="N28" s="23">
        <f t="shared" si="6"/>
        <v>0</v>
      </c>
      <c r="O28" s="23">
        <f t="shared" si="4"/>
        <v>0.70967741935483875</v>
      </c>
      <c r="P28" s="23">
        <f t="shared" si="7"/>
        <v>8.0645161290322578E-2</v>
      </c>
    </row>
    <row r="29" spans="1:16" x14ac:dyDescent="0.25">
      <c r="A29" s="9" t="s">
        <v>77</v>
      </c>
      <c r="B29" s="8" t="s">
        <v>66</v>
      </c>
      <c r="C29" s="7" t="s">
        <v>96</v>
      </c>
      <c r="D29" s="6">
        <v>55</v>
      </c>
      <c r="E29" s="5">
        <v>44</v>
      </c>
      <c r="F29" s="6">
        <v>3</v>
      </c>
      <c r="G29" s="5">
        <v>8</v>
      </c>
      <c r="H29" s="6">
        <v>40</v>
      </c>
      <c r="I29" s="5">
        <v>17</v>
      </c>
      <c r="J29" s="4"/>
      <c r="K29" s="23">
        <f t="shared" si="2"/>
        <v>0.32934131736526945</v>
      </c>
      <c r="L29" s="23">
        <f t="shared" si="5"/>
        <v>0.26347305389221559</v>
      </c>
      <c r="M29" s="23">
        <f t="shared" si="3"/>
        <v>1.7964071856287425E-2</v>
      </c>
      <c r="N29" s="23">
        <f t="shared" si="6"/>
        <v>4.790419161676647E-2</v>
      </c>
      <c r="O29" s="23">
        <f t="shared" si="4"/>
        <v>0.23952095808383234</v>
      </c>
      <c r="P29" s="23">
        <f t="shared" si="7"/>
        <v>0.10179640718562874</v>
      </c>
    </row>
    <row r="30" spans="1:16" x14ac:dyDescent="0.25">
      <c r="A30" s="14" t="s">
        <v>58</v>
      </c>
      <c r="B30" s="13" t="s">
        <v>57</v>
      </c>
      <c r="C30" s="12" t="s">
        <v>55</v>
      </c>
      <c r="D30" s="11">
        <v>11</v>
      </c>
      <c r="E30" s="10">
        <v>36</v>
      </c>
      <c r="F30" s="11">
        <v>263</v>
      </c>
      <c r="G30" s="10"/>
      <c r="H30" s="11">
        <v>414</v>
      </c>
      <c r="I30" s="10">
        <v>673</v>
      </c>
      <c r="J30" s="4"/>
      <c r="K30" s="23">
        <f t="shared" si="2"/>
        <v>7.874015748031496E-3</v>
      </c>
      <c r="L30" s="23">
        <f t="shared" si="5"/>
        <v>2.5769506084466716E-2</v>
      </c>
      <c r="M30" s="23">
        <f t="shared" si="3"/>
        <v>0.1882605583392985</v>
      </c>
      <c r="N30" s="23"/>
      <c r="O30" s="23">
        <f t="shared" si="4"/>
        <v>0.29634931997136721</v>
      </c>
      <c r="P30" s="23">
        <f t="shared" si="7"/>
        <v>0.4817465998568361</v>
      </c>
    </row>
    <row r="31" spans="1:16" x14ac:dyDescent="0.25">
      <c r="A31" s="9" t="s">
        <v>58</v>
      </c>
      <c r="B31" s="8" t="s">
        <v>57</v>
      </c>
      <c r="C31" s="7" t="s">
        <v>54</v>
      </c>
      <c r="D31" s="6">
        <v>432</v>
      </c>
      <c r="E31" s="5">
        <v>287</v>
      </c>
      <c r="F31" s="6">
        <v>1762</v>
      </c>
      <c r="G31" s="5">
        <v>84</v>
      </c>
      <c r="H31" s="6">
        <v>1760</v>
      </c>
      <c r="I31" s="5">
        <v>285</v>
      </c>
      <c r="J31" s="4"/>
      <c r="K31" s="23">
        <f t="shared" si="2"/>
        <v>9.3709327548806939E-2</v>
      </c>
      <c r="L31" s="23">
        <f t="shared" si="5"/>
        <v>6.225596529284165E-2</v>
      </c>
      <c r="M31" s="23">
        <f t="shared" si="3"/>
        <v>0.38221258134490238</v>
      </c>
      <c r="N31" s="23">
        <f t="shared" si="6"/>
        <v>1.8221258134490239E-2</v>
      </c>
      <c r="O31" s="23">
        <f t="shared" si="4"/>
        <v>0.38177874186550975</v>
      </c>
      <c r="P31" s="23">
        <f t="shared" si="7"/>
        <v>6.1822125813449022E-2</v>
      </c>
    </row>
    <row r="32" spans="1:16" x14ac:dyDescent="0.25">
      <c r="A32" s="14" t="s">
        <v>58</v>
      </c>
      <c r="B32" s="13" t="s">
        <v>57</v>
      </c>
      <c r="C32" s="12" t="s">
        <v>53</v>
      </c>
      <c r="D32" s="11">
        <v>111</v>
      </c>
      <c r="E32" s="10">
        <v>24</v>
      </c>
      <c r="F32" s="11">
        <v>36</v>
      </c>
      <c r="G32" s="10">
        <v>0</v>
      </c>
      <c r="H32" s="11">
        <v>5</v>
      </c>
      <c r="I32" s="10">
        <v>232</v>
      </c>
      <c r="J32" s="4"/>
      <c r="K32" s="23">
        <f t="shared" si="2"/>
        <v>0.27205882352941174</v>
      </c>
      <c r="L32" s="23">
        <f t="shared" si="5"/>
        <v>5.8823529411764705E-2</v>
      </c>
      <c r="M32" s="23">
        <f t="shared" si="3"/>
        <v>8.8235294117647065E-2</v>
      </c>
      <c r="N32" s="23">
        <f t="shared" si="6"/>
        <v>0</v>
      </c>
      <c r="O32" s="23">
        <f t="shared" si="4"/>
        <v>1.2254901960784314E-2</v>
      </c>
      <c r="P32" s="23">
        <f t="shared" si="7"/>
        <v>0.56862745098039214</v>
      </c>
    </row>
    <row r="33" spans="1:16" x14ac:dyDescent="0.25">
      <c r="A33" s="9" t="s">
        <v>58</v>
      </c>
      <c r="B33" s="8" t="s">
        <v>57</v>
      </c>
      <c r="C33" s="7" t="s">
        <v>52</v>
      </c>
      <c r="D33" s="6">
        <v>30</v>
      </c>
      <c r="E33" s="5">
        <v>32</v>
      </c>
      <c r="F33" s="6">
        <v>505</v>
      </c>
      <c r="G33" s="5">
        <v>68</v>
      </c>
      <c r="H33" s="6">
        <v>93</v>
      </c>
      <c r="I33" s="5">
        <v>9</v>
      </c>
      <c r="J33" s="4"/>
      <c r="K33" s="23">
        <f t="shared" si="2"/>
        <v>4.0705563093622797E-2</v>
      </c>
      <c r="L33" s="23">
        <f t="shared" si="5"/>
        <v>4.3419267299864311E-2</v>
      </c>
      <c r="M33" s="23">
        <f t="shared" si="3"/>
        <v>0.68521031207598371</v>
      </c>
      <c r="N33" s="23">
        <f t="shared" si="6"/>
        <v>9.2265943012211665E-2</v>
      </c>
      <c r="O33" s="23">
        <f t="shared" si="4"/>
        <v>0.12618724559023067</v>
      </c>
      <c r="P33" s="23">
        <f t="shared" si="7"/>
        <v>1.2211668928086838E-2</v>
      </c>
    </row>
    <row r="34" spans="1:16" x14ac:dyDescent="0.25">
      <c r="A34" s="14" t="s">
        <v>58</v>
      </c>
      <c r="B34" s="13" t="s">
        <v>57</v>
      </c>
      <c r="C34" s="12" t="s">
        <v>117</v>
      </c>
      <c r="D34" s="11">
        <v>4</v>
      </c>
      <c r="E34" s="10">
        <v>3</v>
      </c>
      <c r="F34" s="11">
        <v>22</v>
      </c>
      <c r="G34" s="10">
        <v>18</v>
      </c>
      <c r="H34" s="11">
        <v>70</v>
      </c>
      <c r="I34" s="10">
        <v>29</v>
      </c>
      <c r="J34" s="4"/>
      <c r="K34" s="23">
        <f t="shared" si="2"/>
        <v>2.7397260273972601E-2</v>
      </c>
      <c r="L34" s="23">
        <f t="shared" si="5"/>
        <v>2.0547945205479451E-2</v>
      </c>
      <c r="M34" s="23">
        <f t="shared" si="3"/>
        <v>0.15068493150684931</v>
      </c>
      <c r="N34" s="23">
        <f t="shared" si="6"/>
        <v>0.12328767123287671</v>
      </c>
      <c r="O34" s="23">
        <f t="shared" si="4"/>
        <v>0.47945205479452052</v>
      </c>
      <c r="P34" s="23">
        <f t="shared" si="7"/>
        <v>0.19863013698630136</v>
      </c>
    </row>
    <row r="35" spans="1:16" x14ac:dyDescent="0.25">
      <c r="A35" s="9" t="s">
        <v>58</v>
      </c>
      <c r="B35" s="8" t="s">
        <v>51</v>
      </c>
      <c r="C35" s="7" t="s">
        <v>50</v>
      </c>
      <c r="D35" s="6">
        <v>198</v>
      </c>
      <c r="E35" s="5">
        <v>335</v>
      </c>
      <c r="F35" s="6">
        <v>730</v>
      </c>
      <c r="G35" s="5">
        <v>1516</v>
      </c>
      <c r="H35" s="6">
        <v>3217</v>
      </c>
      <c r="I35" s="5"/>
      <c r="J35" s="4"/>
      <c r="K35" s="23">
        <f t="shared" si="2"/>
        <v>3.3022014676450967E-2</v>
      </c>
      <c r="L35" s="23">
        <f t="shared" si="5"/>
        <v>5.5870580386924613E-2</v>
      </c>
      <c r="M35" s="23">
        <f t="shared" si="3"/>
        <v>0.12174783188792529</v>
      </c>
      <c r="N35" s="23">
        <f t="shared" si="6"/>
        <v>0.25283522348232157</v>
      </c>
      <c r="O35" s="23">
        <f t="shared" si="4"/>
        <v>0.53652434956637762</v>
      </c>
      <c r="P35" s="23"/>
    </row>
    <row r="36" spans="1:16" x14ac:dyDescent="0.25">
      <c r="A36" s="14" t="s">
        <v>58</v>
      </c>
      <c r="B36" s="13" t="s">
        <v>48</v>
      </c>
      <c r="C36" s="12" t="s">
        <v>46</v>
      </c>
      <c r="D36" s="11">
        <v>53</v>
      </c>
      <c r="E36" s="10">
        <v>8</v>
      </c>
      <c r="F36" s="11">
        <v>71</v>
      </c>
      <c r="G36" s="10">
        <v>76</v>
      </c>
      <c r="H36" s="11">
        <v>134</v>
      </c>
      <c r="I36" s="10">
        <v>63</v>
      </c>
      <c r="J36" s="4"/>
      <c r="K36" s="23">
        <f t="shared" si="2"/>
        <v>0.1308641975308642</v>
      </c>
      <c r="L36" s="23">
        <f t="shared" si="5"/>
        <v>1.9753086419753086E-2</v>
      </c>
      <c r="M36" s="23">
        <f t="shared" si="3"/>
        <v>0.17530864197530865</v>
      </c>
      <c r="N36" s="23">
        <f t="shared" si="6"/>
        <v>0.18765432098765433</v>
      </c>
      <c r="O36" s="23">
        <f t="shared" si="4"/>
        <v>0.33086419753086421</v>
      </c>
      <c r="P36" s="23">
        <f t="shared" si="7"/>
        <v>0.15555555555555556</v>
      </c>
    </row>
    <row r="37" spans="1:16" x14ac:dyDescent="0.25">
      <c r="A37" s="9" t="s">
        <v>58</v>
      </c>
      <c r="B37" s="8" t="s">
        <v>48</v>
      </c>
      <c r="C37" s="7" t="s">
        <v>43</v>
      </c>
      <c r="D37" s="6">
        <v>21</v>
      </c>
      <c r="E37" s="5">
        <v>68</v>
      </c>
      <c r="F37" s="6">
        <v>22</v>
      </c>
      <c r="G37" s="5">
        <v>9</v>
      </c>
      <c r="H37" s="6">
        <v>16</v>
      </c>
      <c r="I37" s="5">
        <v>38</v>
      </c>
      <c r="J37" s="4"/>
      <c r="K37" s="23">
        <f t="shared" si="2"/>
        <v>0.1206896551724138</v>
      </c>
      <c r="L37" s="23">
        <f t="shared" si="5"/>
        <v>0.39080459770114945</v>
      </c>
      <c r="M37" s="23">
        <f t="shared" si="3"/>
        <v>0.12643678160919541</v>
      </c>
      <c r="N37" s="23">
        <f t="shared" si="6"/>
        <v>5.1724137931034482E-2</v>
      </c>
      <c r="O37" s="23">
        <f t="shared" si="4"/>
        <v>9.1954022988505746E-2</v>
      </c>
      <c r="P37" s="23">
        <f t="shared" si="7"/>
        <v>0.21839080459770116</v>
      </c>
    </row>
    <row r="38" spans="1:16" x14ac:dyDescent="0.25">
      <c r="A38" s="14" t="s">
        <v>58</v>
      </c>
      <c r="B38" s="13" t="s">
        <v>48</v>
      </c>
      <c r="C38" s="12" t="s">
        <v>42</v>
      </c>
      <c r="D38" s="11">
        <v>25</v>
      </c>
      <c r="E38" s="10"/>
      <c r="F38" s="11"/>
      <c r="G38" s="10">
        <v>14</v>
      </c>
      <c r="H38" s="11">
        <v>10</v>
      </c>
      <c r="I38" s="10"/>
      <c r="J38" s="4"/>
      <c r="K38" s="23">
        <f t="shared" si="2"/>
        <v>0.51020408163265307</v>
      </c>
      <c r="L38" s="23"/>
      <c r="M38" s="23"/>
      <c r="N38" s="23">
        <f t="shared" si="6"/>
        <v>0.2857142857142857</v>
      </c>
      <c r="O38" s="23">
        <f t="shared" si="4"/>
        <v>0.20408163265306123</v>
      </c>
      <c r="P38" s="23"/>
    </row>
    <row r="39" spans="1:16" x14ac:dyDescent="0.25">
      <c r="A39" s="9" t="s">
        <v>58</v>
      </c>
      <c r="B39" s="8" t="s">
        <v>48</v>
      </c>
      <c r="C39" s="7" t="s">
        <v>41</v>
      </c>
      <c r="D39" s="6">
        <v>4</v>
      </c>
      <c r="E39" s="5">
        <v>9</v>
      </c>
      <c r="F39" s="6">
        <v>9</v>
      </c>
      <c r="G39" s="5">
        <v>46</v>
      </c>
      <c r="H39" s="6">
        <v>0</v>
      </c>
      <c r="I39" s="5">
        <v>13</v>
      </c>
      <c r="J39" s="4"/>
      <c r="K39" s="23">
        <f t="shared" si="2"/>
        <v>4.9382716049382713E-2</v>
      </c>
      <c r="L39" s="23">
        <f t="shared" si="5"/>
        <v>0.1111111111111111</v>
      </c>
      <c r="M39" s="23">
        <f t="shared" si="3"/>
        <v>0.1111111111111111</v>
      </c>
      <c r="N39" s="23">
        <f t="shared" si="6"/>
        <v>0.5679012345679012</v>
      </c>
      <c r="O39" s="23">
        <f t="shared" si="4"/>
        <v>0</v>
      </c>
      <c r="P39" s="23">
        <f t="shared" si="7"/>
        <v>0.16049382716049382</v>
      </c>
    </row>
    <row r="40" spans="1:16" x14ac:dyDescent="0.25">
      <c r="A40" s="14" t="s">
        <v>58</v>
      </c>
      <c r="B40" s="13" t="s">
        <v>48</v>
      </c>
      <c r="C40" s="12" t="s">
        <v>40</v>
      </c>
      <c r="D40" s="11">
        <v>172</v>
      </c>
      <c r="E40" s="10">
        <v>432</v>
      </c>
      <c r="F40" s="11">
        <v>638</v>
      </c>
      <c r="G40" s="10">
        <v>137</v>
      </c>
      <c r="H40" s="11">
        <v>213</v>
      </c>
      <c r="I40" s="10">
        <v>2294</v>
      </c>
      <c r="J40" s="4"/>
      <c r="K40" s="23">
        <f t="shared" si="2"/>
        <v>4.4261451363870302E-2</v>
      </c>
      <c r="L40" s="23">
        <f t="shared" si="5"/>
        <v>0.11116829644879053</v>
      </c>
      <c r="M40" s="23">
        <f t="shared" si="3"/>
        <v>0.16417910447761194</v>
      </c>
      <c r="N40" s="23">
        <f t="shared" si="6"/>
        <v>3.5254760679361813E-2</v>
      </c>
      <c r="O40" s="23">
        <f t="shared" si="4"/>
        <v>5.4812146165723108E-2</v>
      </c>
      <c r="P40" s="23">
        <f t="shared" si="7"/>
        <v>0.5903242408646423</v>
      </c>
    </row>
    <row r="41" spans="1:16" x14ac:dyDescent="0.25">
      <c r="A41" s="9" t="s">
        <v>58</v>
      </c>
      <c r="B41" s="8" t="s">
        <v>48</v>
      </c>
      <c r="C41" s="7" t="s">
        <v>39</v>
      </c>
      <c r="D41" s="6">
        <v>1</v>
      </c>
      <c r="E41" s="5">
        <v>57</v>
      </c>
      <c r="F41" s="6">
        <v>126</v>
      </c>
      <c r="G41" s="5">
        <v>231</v>
      </c>
      <c r="H41" s="6">
        <v>43</v>
      </c>
      <c r="I41" s="5"/>
      <c r="J41" s="4"/>
      <c r="K41" s="23">
        <f t="shared" si="2"/>
        <v>2.1834061135371178E-3</v>
      </c>
      <c r="L41" s="23">
        <f t="shared" si="5"/>
        <v>0.12445414847161572</v>
      </c>
      <c r="M41" s="23">
        <f t="shared" si="3"/>
        <v>0.27510917030567683</v>
      </c>
      <c r="N41" s="23">
        <f t="shared" si="6"/>
        <v>0.50436681222707425</v>
      </c>
      <c r="O41" s="23">
        <f t="shared" si="4"/>
        <v>9.3886462882096067E-2</v>
      </c>
      <c r="P41" s="23"/>
    </row>
    <row r="42" spans="1:16" x14ac:dyDescent="0.25">
      <c r="A42" s="14" t="s">
        <v>38</v>
      </c>
      <c r="B42" s="13" t="s">
        <v>37</v>
      </c>
      <c r="C42" s="12" t="s">
        <v>36</v>
      </c>
      <c r="D42" s="11">
        <v>378</v>
      </c>
      <c r="E42" s="10"/>
      <c r="F42" s="11"/>
      <c r="G42" s="10"/>
      <c r="H42" s="11"/>
      <c r="I42" s="10"/>
      <c r="J42" s="4"/>
      <c r="K42" s="23">
        <f t="shared" si="2"/>
        <v>1</v>
      </c>
      <c r="L42" s="23"/>
      <c r="M42" s="23"/>
      <c r="N42" s="23"/>
      <c r="O42" s="23"/>
      <c r="P42" s="23"/>
    </row>
    <row r="43" spans="1:16" x14ac:dyDescent="0.25">
      <c r="A43" s="9" t="s">
        <v>38</v>
      </c>
      <c r="B43" s="8" t="s">
        <v>37</v>
      </c>
      <c r="C43" s="7" t="s">
        <v>35</v>
      </c>
      <c r="D43" s="6">
        <v>37</v>
      </c>
      <c r="E43" s="5">
        <v>36</v>
      </c>
      <c r="F43" s="6">
        <v>96</v>
      </c>
      <c r="G43" s="5">
        <v>1</v>
      </c>
      <c r="H43" s="6">
        <v>18</v>
      </c>
      <c r="I43" s="5">
        <v>119</v>
      </c>
      <c r="J43" s="4"/>
      <c r="K43" s="23">
        <f t="shared" si="2"/>
        <v>0.12052117263843648</v>
      </c>
      <c r="L43" s="23">
        <f t="shared" si="5"/>
        <v>0.11726384364820847</v>
      </c>
      <c r="M43" s="23">
        <f t="shared" si="3"/>
        <v>0.31270358306188922</v>
      </c>
      <c r="N43" s="23">
        <f t="shared" si="6"/>
        <v>3.2573289902280132E-3</v>
      </c>
      <c r="O43" s="23">
        <f t="shared" si="4"/>
        <v>5.8631921824104233E-2</v>
      </c>
      <c r="P43" s="23">
        <f t="shared" si="7"/>
        <v>0.38762214983713356</v>
      </c>
    </row>
    <row r="44" spans="1:16" x14ac:dyDescent="0.25">
      <c r="A44" s="14" t="s">
        <v>38</v>
      </c>
      <c r="B44" s="13" t="s">
        <v>37</v>
      </c>
      <c r="C44" s="12" t="s">
        <v>110</v>
      </c>
      <c r="D44" s="11">
        <v>89</v>
      </c>
      <c r="E44" s="10">
        <v>91</v>
      </c>
      <c r="F44" s="11">
        <v>721</v>
      </c>
      <c r="G44" s="10">
        <v>301</v>
      </c>
      <c r="H44" s="11">
        <v>104</v>
      </c>
      <c r="I44" s="10"/>
      <c r="J44" s="4"/>
      <c r="K44" s="23">
        <f t="shared" si="2"/>
        <v>6.8147013782542107E-2</v>
      </c>
      <c r="L44" s="23">
        <f t="shared" si="5"/>
        <v>6.9678407350689128E-2</v>
      </c>
      <c r="M44" s="23">
        <f t="shared" si="3"/>
        <v>0.55206738131699851</v>
      </c>
      <c r="N44" s="23">
        <f t="shared" si="6"/>
        <v>0.23047473200612559</v>
      </c>
      <c r="O44" s="23">
        <f t="shared" si="4"/>
        <v>7.9632465543644712E-2</v>
      </c>
      <c r="P44" s="23"/>
    </row>
    <row r="45" spans="1:16" x14ac:dyDescent="0.25">
      <c r="A45" s="9" t="s">
        <v>38</v>
      </c>
      <c r="B45" s="8" t="s">
        <v>37</v>
      </c>
      <c r="C45" s="12" t="s">
        <v>33</v>
      </c>
      <c r="D45" s="11">
        <v>459</v>
      </c>
      <c r="E45" s="10">
        <v>590</v>
      </c>
      <c r="F45" s="11">
        <v>1127</v>
      </c>
      <c r="G45" s="10">
        <v>22</v>
      </c>
      <c r="H45" s="11">
        <v>94</v>
      </c>
      <c r="I45" s="10">
        <v>430</v>
      </c>
      <c r="J45" s="4"/>
      <c r="K45" s="23">
        <f t="shared" si="2"/>
        <v>0.168626010286554</v>
      </c>
      <c r="L45" s="23">
        <f t="shared" si="5"/>
        <v>0.21675238795003673</v>
      </c>
      <c r="M45" s="23">
        <f t="shared" si="3"/>
        <v>0.41403379867744305</v>
      </c>
      <c r="N45" s="23">
        <f t="shared" si="6"/>
        <v>8.0822924320352683E-3</v>
      </c>
      <c r="O45" s="23">
        <f t="shared" si="4"/>
        <v>3.4533431300514325E-2</v>
      </c>
      <c r="P45" s="23">
        <f t="shared" si="7"/>
        <v>0.15797207935341662</v>
      </c>
    </row>
    <row r="46" spans="1:16" x14ac:dyDescent="0.25">
      <c r="A46" s="14" t="s">
        <v>38</v>
      </c>
      <c r="B46" s="13" t="s">
        <v>37</v>
      </c>
      <c r="C46" s="12" t="s">
        <v>30</v>
      </c>
      <c r="D46" s="11">
        <v>11797</v>
      </c>
      <c r="E46" s="10">
        <v>3057</v>
      </c>
      <c r="F46" s="11">
        <v>11352</v>
      </c>
      <c r="G46" s="10">
        <v>273</v>
      </c>
      <c r="H46" s="11">
        <v>19069</v>
      </c>
      <c r="I46" s="10">
        <v>3926</v>
      </c>
      <c r="J46" s="4"/>
      <c r="K46" s="23">
        <f t="shared" si="2"/>
        <v>0.23844847798843838</v>
      </c>
      <c r="L46" s="23">
        <f t="shared" si="5"/>
        <v>6.1790031127460891E-2</v>
      </c>
      <c r="M46" s="23">
        <f t="shared" si="3"/>
        <v>0.22945385454986458</v>
      </c>
      <c r="N46" s="23">
        <f t="shared" si="6"/>
        <v>5.5180498847879692E-3</v>
      </c>
      <c r="O46" s="23">
        <f t="shared" si="4"/>
        <v>0.38543477382059266</v>
      </c>
      <c r="P46" s="23">
        <f t="shared" si="7"/>
        <v>7.9354812628855562E-2</v>
      </c>
    </row>
    <row r="47" spans="1:16" x14ac:dyDescent="0.25">
      <c r="A47" s="9" t="s">
        <v>38</v>
      </c>
      <c r="B47" s="8" t="s">
        <v>28</v>
      </c>
      <c r="C47" s="12" t="s">
        <v>27</v>
      </c>
      <c r="D47" s="11">
        <v>16</v>
      </c>
      <c r="E47" s="10">
        <v>26</v>
      </c>
      <c r="F47" s="11">
        <v>7</v>
      </c>
      <c r="G47" s="10">
        <v>5</v>
      </c>
      <c r="H47" s="11">
        <v>16</v>
      </c>
      <c r="I47" s="10">
        <v>11</v>
      </c>
      <c r="J47" s="4"/>
      <c r="K47" s="23">
        <f t="shared" si="2"/>
        <v>0.19753086419753085</v>
      </c>
      <c r="L47" s="23">
        <f t="shared" si="5"/>
        <v>0.32098765432098764</v>
      </c>
      <c r="M47" s="23">
        <f t="shared" si="3"/>
        <v>8.6419753086419748E-2</v>
      </c>
      <c r="N47" s="23">
        <f t="shared" si="6"/>
        <v>6.1728395061728392E-2</v>
      </c>
      <c r="O47" s="23">
        <f t="shared" si="4"/>
        <v>0.19753086419753085</v>
      </c>
      <c r="P47" s="23">
        <f t="shared" si="7"/>
        <v>0.13580246913580246</v>
      </c>
    </row>
    <row r="48" spans="1:16" x14ac:dyDescent="0.25">
      <c r="A48" s="9" t="s">
        <v>38</v>
      </c>
      <c r="B48" s="8" t="s">
        <v>28</v>
      </c>
      <c r="C48" s="12" t="s">
        <v>26</v>
      </c>
      <c r="D48" s="11">
        <v>60</v>
      </c>
      <c r="E48" s="10">
        <v>37</v>
      </c>
      <c r="F48" s="11">
        <v>22</v>
      </c>
      <c r="G48" s="10">
        <v>17</v>
      </c>
      <c r="H48" s="11">
        <v>33</v>
      </c>
      <c r="I48" s="10">
        <v>8</v>
      </c>
      <c r="J48" s="4"/>
      <c r="K48" s="23">
        <f t="shared" si="2"/>
        <v>0.33898305084745761</v>
      </c>
      <c r="L48" s="23">
        <f t="shared" si="5"/>
        <v>0.20903954802259886</v>
      </c>
      <c r="M48" s="23">
        <f t="shared" si="3"/>
        <v>0.12429378531073447</v>
      </c>
      <c r="N48" s="23">
        <f t="shared" si="6"/>
        <v>9.6045197740112997E-2</v>
      </c>
      <c r="O48" s="23">
        <f t="shared" si="4"/>
        <v>0.1864406779661017</v>
      </c>
      <c r="P48" s="23">
        <f t="shared" si="7"/>
        <v>4.519774011299435E-2</v>
      </c>
    </row>
    <row r="49" spans="1:16" ht="15.75" customHeight="1" x14ac:dyDescent="0.25">
      <c r="A49" s="9" t="s">
        <v>38</v>
      </c>
      <c r="B49" s="8" t="s">
        <v>28</v>
      </c>
      <c r="C49" s="12" t="s">
        <v>25</v>
      </c>
      <c r="D49" s="11">
        <v>6</v>
      </c>
      <c r="E49" s="10">
        <v>29</v>
      </c>
      <c r="F49" s="11">
        <v>48</v>
      </c>
      <c r="G49" s="10">
        <v>4</v>
      </c>
      <c r="H49" s="11">
        <v>19</v>
      </c>
      <c r="I49" s="10">
        <v>14</v>
      </c>
      <c r="J49" s="4"/>
      <c r="K49" s="23">
        <f t="shared" si="2"/>
        <v>0.05</v>
      </c>
      <c r="L49" s="23">
        <f t="shared" si="5"/>
        <v>0.24166666666666667</v>
      </c>
      <c r="M49" s="23">
        <f t="shared" si="3"/>
        <v>0.4</v>
      </c>
      <c r="N49" s="23">
        <f t="shared" si="6"/>
        <v>3.3333333333333333E-2</v>
      </c>
      <c r="O49" s="23">
        <f t="shared" si="4"/>
        <v>0.15833333333333333</v>
      </c>
      <c r="P49" s="23">
        <f t="shared" si="7"/>
        <v>0.11666666666666667</v>
      </c>
    </row>
    <row r="50" spans="1:16" x14ac:dyDescent="0.25">
      <c r="A50" s="9" t="s">
        <v>38</v>
      </c>
      <c r="B50" s="8" t="s">
        <v>28</v>
      </c>
      <c r="C50" s="12" t="s">
        <v>24</v>
      </c>
      <c r="D50" s="11">
        <v>41</v>
      </c>
      <c r="E50" s="10">
        <v>35</v>
      </c>
      <c r="F50" s="11">
        <v>207</v>
      </c>
      <c r="G50" s="10">
        <v>24</v>
      </c>
      <c r="H50" s="11">
        <v>158</v>
      </c>
      <c r="I50" s="10">
        <v>42</v>
      </c>
      <c r="J50" s="4"/>
      <c r="K50" s="23">
        <f t="shared" si="2"/>
        <v>8.0867850098619326E-2</v>
      </c>
      <c r="L50" s="23">
        <f t="shared" si="5"/>
        <v>6.9033530571992116E-2</v>
      </c>
      <c r="M50" s="23">
        <f t="shared" si="3"/>
        <v>0.40828402366863903</v>
      </c>
      <c r="N50" s="23">
        <f t="shared" si="6"/>
        <v>4.7337278106508875E-2</v>
      </c>
      <c r="O50" s="23">
        <f t="shared" si="4"/>
        <v>0.31163708086785008</v>
      </c>
      <c r="P50" s="23">
        <f t="shared" si="7"/>
        <v>8.2840236686390539E-2</v>
      </c>
    </row>
    <row r="51" spans="1:16" x14ac:dyDescent="0.25">
      <c r="A51" s="9" t="s">
        <v>38</v>
      </c>
      <c r="B51" s="8" t="s">
        <v>28</v>
      </c>
      <c r="C51" s="12" t="s">
        <v>23</v>
      </c>
      <c r="D51" s="11">
        <v>83</v>
      </c>
      <c r="E51" s="10">
        <v>42</v>
      </c>
      <c r="F51" s="11">
        <v>114</v>
      </c>
      <c r="G51" s="10">
        <v>3</v>
      </c>
      <c r="H51" s="11">
        <v>232</v>
      </c>
      <c r="I51" s="10">
        <v>33</v>
      </c>
      <c r="J51" s="4"/>
      <c r="K51" s="23">
        <f t="shared" si="2"/>
        <v>0.16370808678500987</v>
      </c>
      <c r="L51" s="23">
        <f t="shared" si="5"/>
        <v>8.2840236686390539E-2</v>
      </c>
      <c r="M51" s="23">
        <f t="shared" si="3"/>
        <v>0.22485207100591717</v>
      </c>
      <c r="N51" s="23">
        <f t="shared" si="6"/>
        <v>5.9171597633136093E-3</v>
      </c>
      <c r="O51" s="23">
        <f t="shared" si="4"/>
        <v>0.45759368836291914</v>
      </c>
      <c r="P51" s="23">
        <f t="shared" si="7"/>
        <v>6.5088757396449703E-2</v>
      </c>
    </row>
    <row r="52" spans="1:16" x14ac:dyDescent="0.25">
      <c r="A52" s="9" t="s">
        <v>38</v>
      </c>
      <c r="B52" s="8" t="s">
        <v>28</v>
      </c>
      <c r="C52" s="12" t="s">
        <v>95</v>
      </c>
      <c r="D52" s="11">
        <v>6</v>
      </c>
      <c r="E52" s="10">
        <v>16</v>
      </c>
      <c r="F52" s="11">
        <v>21</v>
      </c>
      <c r="G52" s="10">
        <v>18</v>
      </c>
      <c r="H52" s="11">
        <v>39</v>
      </c>
      <c r="I52" s="10">
        <v>47</v>
      </c>
      <c r="J52" s="4"/>
      <c r="K52" s="23">
        <f t="shared" si="2"/>
        <v>4.0816326530612242E-2</v>
      </c>
      <c r="L52" s="23">
        <f t="shared" si="5"/>
        <v>0.10884353741496598</v>
      </c>
      <c r="M52" s="23">
        <f t="shared" si="3"/>
        <v>0.14285714285714285</v>
      </c>
      <c r="N52" s="23">
        <f t="shared" si="6"/>
        <v>0.12244897959183673</v>
      </c>
      <c r="O52" s="23">
        <f t="shared" si="4"/>
        <v>0.26530612244897961</v>
      </c>
      <c r="P52" s="23">
        <f t="shared" si="7"/>
        <v>0.31972789115646261</v>
      </c>
    </row>
    <row r="53" spans="1:16" x14ac:dyDescent="0.25">
      <c r="A53" s="9" t="s">
        <v>38</v>
      </c>
      <c r="B53" s="8" t="s">
        <v>28</v>
      </c>
      <c r="C53" s="12" t="s">
        <v>22</v>
      </c>
      <c r="D53" s="11">
        <v>26</v>
      </c>
      <c r="E53" s="10">
        <v>73</v>
      </c>
      <c r="F53" s="11">
        <v>21</v>
      </c>
      <c r="G53" s="10">
        <v>29</v>
      </c>
      <c r="H53" s="11">
        <v>95</v>
      </c>
      <c r="I53" s="10">
        <v>28</v>
      </c>
      <c r="J53" s="4"/>
      <c r="K53" s="23">
        <f t="shared" si="2"/>
        <v>9.5588235294117641E-2</v>
      </c>
      <c r="L53" s="23">
        <f t="shared" si="5"/>
        <v>0.26838235294117646</v>
      </c>
      <c r="M53" s="23">
        <f t="shared" si="3"/>
        <v>7.720588235294118E-2</v>
      </c>
      <c r="N53" s="23">
        <f t="shared" si="6"/>
        <v>0.10661764705882353</v>
      </c>
      <c r="O53" s="23">
        <f t="shared" si="4"/>
        <v>0.34926470588235292</v>
      </c>
      <c r="P53" s="23">
        <f t="shared" si="7"/>
        <v>0.10294117647058823</v>
      </c>
    </row>
    <row r="54" spans="1:16" x14ac:dyDescent="0.25">
      <c r="A54" s="9" t="s">
        <v>38</v>
      </c>
      <c r="B54" s="8" t="s">
        <v>28</v>
      </c>
      <c r="C54" s="12" t="s">
        <v>112</v>
      </c>
      <c r="D54" s="11">
        <v>231</v>
      </c>
      <c r="E54" s="10">
        <v>1166</v>
      </c>
      <c r="F54" s="11">
        <v>713</v>
      </c>
      <c r="G54" s="10">
        <v>205</v>
      </c>
      <c r="H54" s="11">
        <v>574</v>
      </c>
      <c r="I54" s="10">
        <v>570</v>
      </c>
      <c r="J54" s="4"/>
      <c r="K54" s="23">
        <f t="shared" si="2"/>
        <v>6.6782307025151783E-2</v>
      </c>
      <c r="L54" s="23">
        <f t="shared" si="5"/>
        <v>0.33709164498409944</v>
      </c>
      <c r="M54" s="23">
        <f t="shared" si="3"/>
        <v>0.20612893899971091</v>
      </c>
      <c r="N54" s="23">
        <f t="shared" si="6"/>
        <v>5.9265683723619546E-2</v>
      </c>
      <c r="O54" s="23">
        <f t="shared" si="4"/>
        <v>0.16594391442613471</v>
      </c>
      <c r="P54" s="23">
        <f t="shared" si="7"/>
        <v>0.1647875108412836</v>
      </c>
    </row>
    <row r="55" spans="1:16" x14ac:dyDescent="0.25">
      <c r="A55" s="9" t="s">
        <v>38</v>
      </c>
      <c r="B55" s="8" t="s">
        <v>28</v>
      </c>
      <c r="C55" s="12" t="s">
        <v>119</v>
      </c>
      <c r="D55" s="11">
        <v>8</v>
      </c>
      <c r="E55" s="10"/>
      <c r="F55" s="11"/>
      <c r="G55" s="10"/>
      <c r="H55" s="11"/>
      <c r="I55" s="10"/>
      <c r="J55" s="4"/>
      <c r="K55" s="23">
        <f t="shared" si="2"/>
        <v>1</v>
      </c>
      <c r="L55" s="23"/>
      <c r="M55" s="23"/>
      <c r="N55" s="23"/>
      <c r="O55" s="23"/>
      <c r="P55" s="23"/>
    </row>
    <row r="56" spans="1:16" x14ac:dyDescent="0.25">
      <c r="A56" s="9" t="s">
        <v>38</v>
      </c>
      <c r="B56" s="8" t="s">
        <v>28</v>
      </c>
      <c r="C56" s="12" t="s">
        <v>94</v>
      </c>
      <c r="D56" s="11">
        <v>2105</v>
      </c>
      <c r="E56" s="10">
        <v>682</v>
      </c>
      <c r="F56" s="11">
        <v>40</v>
      </c>
      <c r="G56" s="10">
        <v>714</v>
      </c>
      <c r="H56" s="11">
        <v>10</v>
      </c>
      <c r="I56" s="10"/>
      <c r="J56" s="4"/>
      <c r="K56" s="23">
        <f t="shared" si="2"/>
        <v>0.59279076316530555</v>
      </c>
      <c r="L56" s="23">
        <f t="shared" si="5"/>
        <v>0.19205857504928189</v>
      </c>
      <c r="M56" s="23">
        <f t="shared" si="3"/>
        <v>1.1264432554210082E-2</v>
      </c>
      <c r="N56" s="23">
        <f t="shared" si="6"/>
        <v>0.20107012109264996</v>
      </c>
      <c r="O56" s="23">
        <f t="shared" si="4"/>
        <v>2.8161081385525205E-3</v>
      </c>
      <c r="P56" s="23"/>
    </row>
    <row r="57" spans="1:16" x14ac:dyDescent="0.25">
      <c r="A57" s="9" t="s">
        <v>38</v>
      </c>
      <c r="B57" s="8" t="s">
        <v>21</v>
      </c>
      <c r="C57" s="12" t="s">
        <v>113</v>
      </c>
      <c r="D57" s="11">
        <v>1</v>
      </c>
      <c r="E57" s="10">
        <v>1</v>
      </c>
      <c r="F57" s="11">
        <v>0</v>
      </c>
      <c r="G57" s="10">
        <v>0</v>
      </c>
      <c r="H57" s="11"/>
      <c r="I57" s="10">
        <v>0</v>
      </c>
      <c r="J57" s="4"/>
      <c r="K57" s="23">
        <f t="shared" si="2"/>
        <v>0.5</v>
      </c>
      <c r="L57" s="23">
        <f t="shared" si="5"/>
        <v>0.5</v>
      </c>
      <c r="M57" s="23">
        <f t="shared" si="3"/>
        <v>0</v>
      </c>
      <c r="N57" s="23">
        <f t="shared" si="6"/>
        <v>0</v>
      </c>
      <c r="O57" s="23"/>
      <c r="P57" s="23">
        <f t="shared" si="7"/>
        <v>0</v>
      </c>
    </row>
    <row r="58" spans="1:16" x14ac:dyDescent="0.25">
      <c r="A58" s="9" t="s">
        <v>38</v>
      </c>
      <c r="B58" s="8" t="s">
        <v>21</v>
      </c>
      <c r="C58" s="12" t="s">
        <v>18</v>
      </c>
      <c r="D58" s="11">
        <v>150</v>
      </c>
      <c r="E58" s="10">
        <v>146</v>
      </c>
      <c r="F58" s="11">
        <v>566</v>
      </c>
      <c r="G58" s="10">
        <v>12</v>
      </c>
      <c r="H58" s="11">
        <v>619</v>
      </c>
      <c r="I58" s="10">
        <v>98</v>
      </c>
      <c r="J58" s="4"/>
      <c r="K58" s="23">
        <f t="shared" si="2"/>
        <v>9.4280326838466377E-2</v>
      </c>
      <c r="L58" s="23">
        <f t="shared" si="5"/>
        <v>9.1766184789440597E-2</v>
      </c>
      <c r="M58" s="23">
        <f t="shared" si="3"/>
        <v>0.35575109993714643</v>
      </c>
      <c r="N58" s="23">
        <f t="shared" si="6"/>
        <v>7.54242614707731E-3</v>
      </c>
      <c r="O58" s="23">
        <f t="shared" si="4"/>
        <v>0.38906348208673791</v>
      </c>
      <c r="P58" s="23">
        <f t="shared" si="7"/>
        <v>6.1596480201131364E-2</v>
      </c>
    </row>
    <row r="59" spans="1:16" x14ac:dyDescent="0.25">
      <c r="A59" s="9" t="s">
        <v>38</v>
      </c>
      <c r="B59" s="8" t="s">
        <v>21</v>
      </c>
      <c r="C59" s="12" t="s">
        <v>16</v>
      </c>
      <c r="D59" s="11">
        <v>48</v>
      </c>
      <c r="E59" s="10">
        <v>61</v>
      </c>
      <c r="F59" s="11">
        <v>110</v>
      </c>
      <c r="G59" s="10"/>
      <c r="H59" s="11">
        <v>259</v>
      </c>
      <c r="I59" s="10">
        <v>76</v>
      </c>
      <c r="J59" s="4"/>
      <c r="K59" s="23">
        <f t="shared" si="2"/>
        <v>8.6642599277978335E-2</v>
      </c>
      <c r="L59" s="23">
        <f t="shared" si="5"/>
        <v>0.11010830324909747</v>
      </c>
      <c r="M59" s="23">
        <f t="shared" si="3"/>
        <v>0.19855595667870035</v>
      </c>
      <c r="N59" s="23"/>
      <c r="O59" s="23">
        <f t="shared" si="4"/>
        <v>0.46750902527075811</v>
      </c>
      <c r="P59" s="23">
        <f t="shared" si="7"/>
        <v>0.13718411552346571</v>
      </c>
    </row>
    <row r="60" spans="1:16" x14ac:dyDescent="0.25">
      <c r="A60" s="9" t="s">
        <v>38</v>
      </c>
      <c r="B60" s="8" t="s">
        <v>21</v>
      </c>
      <c r="C60" s="12" t="s">
        <v>15</v>
      </c>
      <c r="D60" s="11">
        <v>21</v>
      </c>
      <c r="E60" s="10">
        <v>44</v>
      </c>
      <c r="F60" s="11">
        <v>86</v>
      </c>
      <c r="G60" s="10"/>
      <c r="H60" s="11">
        <v>60</v>
      </c>
      <c r="I60" s="10">
        <v>107</v>
      </c>
      <c r="J60" s="4"/>
      <c r="K60" s="23">
        <f t="shared" si="2"/>
        <v>6.6037735849056603E-2</v>
      </c>
      <c r="L60" s="23">
        <f t="shared" si="5"/>
        <v>0.13836477987421383</v>
      </c>
      <c r="M60" s="23">
        <f t="shared" si="3"/>
        <v>0.27044025157232704</v>
      </c>
      <c r="N60" s="23"/>
      <c r="O60" s="23">
        <f t="shared" si="4"/>
        <v>0.18867924528301888</v>
      </c>
      <c r="P60" s="23">
        <f t="shared" si="7"/>
        <v>0.33647798742138363</v>
      </c>
    </row>
    <row r="61" spans="1:16" x14ac:dyDescent="0.25">
      <c r="A61" s="9" t="s">
        <v>38</v>
      </c>
      <c r="B61" s="8" t="s">
        <v>21</v>
      </c>
      <c r="C61" s="12" t="s">
        <v>13</v>
      </c>
      <c r="D61" s="11">
        <v>248</v>
      </c>
      <c r="E61" s="10">
        <v>292</v>
      </c>
      <c r="F61" s="11">
        <v>1222</v>
      </c>
      <c r="G61" s="10">
        <v>101</v>
      </c>
      <c r="H61" s="11">
        <v>1973</v>
      </c>
      <c r="I61" s="10">
        <v>292</v>
      </c>
      <c r="J61" s="4"/>
      <c r="K61" s="23">
        <f t="shared" si="2"/>
        <v>6.0077519379844964E-2</v>
      </c>
      <c r="L61" s="23">
        <f t="shared" si="5"/>
        <v>7.0736434108527133E-2</v>
      </c>
      <c r="M61" s="23">
        <f t="shared" si="3"/>
        <v>0.29602713178294576</v>
      </c>
      <c r="N61" s="23">
        <f t="shared" si="6"/>
        <v>2.446705426356589E-2</v>
      </c>
      <c r="O61" s="23">
        <f t="shared" si="4"/>
        <v>0.47795542635658916</v>
      </c>
      <c r="P61" s="23">
        <f t="shared" si="7"/>
        <v>7.0736434108527133E-2</v>
      </c>
    </row>
    <row r="62" spans="1:16" x14ac:dyDescent="0.25">
      <c r="A62" s="9" t="s">
        <v>38</v>
      </c>
      <c r="B62" s="8" t="s">
        <v>21</v>
      </c>
      <c r="C62" s="12" t="s">
        <v>12</v>
      </c>
      <c r="D62" s="11">
        <v>0</v>
      </c>
      <c r="E62" s="10">
        <v>0</v>
      </c>
      <c r="F62" s="11">
        <v>0</v>
      </c>
      <c r="G62" s="10">
        <v>0</v>
      </c>
      <c r="H62" s="11">
        <v>0</v>
      </c>
      <c r="I62" s="10">
        <v>0</v>
      </c>
      <c r="J62" s="4"/>
      <c r="K62" s="23">
        <v>0</v>
      </c>
      <c r="L62" s="23">
        <v>0</v>
      </c>
      <c r="M62" s="23">
        <v>0</v>
      </c>
      <c r="N62" s="23">
        <v>0</v>
      </c>
      <c r="O62" s="23">
        <v>0</v>
      </c>
      <c r="P62" s="23">
        <v>0</v>
      </c>
    </row>
    <row r="63" spans="1:16" x14ac:dyDescent="0.25">
      <c r="A63" s="9" t="s">
        <v>38</v>
      </c>
      <c r="B63" s="8" t="s">
        <v>11</v>
      </c>
      <c r="C63" s="12" t="s">
        <v>10</v>
      </c>
      <c r="D63" s="11">
        <v>32</v>
      </c>
      <c r="E63" s="10">
        <v>61</v>
      </c>
      <c r="F63" s="11">
        <v>228</v>
      </c>
      <c r="G63" s="10">
        <v>0</v>
      </c>
      <c r="H63" s="11">
        <v>48</v>
      </c>
      <c r="I63" s="10">
        <v>210</v>
      </c>
      <c r="J63" s="4"/>
      <c r="K63" s="23">
        <f t="shared" si="2"/>
        <v>5.5267702936096716E-2</v>
      </c>
      <c r="L63" s="23">
        <f t="shared" si="5"/>
        <v>0.10535405872193437</v>
      </c>
      <c r="M63" s="23">
        <f t="shared" si="3"/>
        <v>0.39378238341968913</v>
      </c>
      <c r="N63" s="23">
        <f t="shared" si="6"/>
        <v>0</v>
      </c>
      <c r="O63" s="23">
        <f t="shared" si="4"/>
        <v>8.2901554404145081E-2</v>
      </c>
      <c r="P63" s="23">
        <f t="shared" si="7"/>
        <v>0.36269430051813473</v>
      </c>
    </row>
    <row r="64" spans="1:16" x14ac:dyDescent="0.25">
      <c r="A64" s="9" t="s">
        <v>38</v>
      </c>
      <c r="B64" s="8" t="s">
        <v>11</v>
      </c>
      <c r="C64" s="12" t="s">
        <v>8</v>
      </c>
      <c r="D64" s="11">
        <v>0</v>
      </c>
      <c r="E64" s="10">
        <v>0</v>
      </c>
      <c r="F64" s="11">
        <v>0</v>
      </c>
      <c r="G64" s="10">
        <v>0</v>
      </c>
      <c r="H64" s="11">
        <v>0</v>
      </c>
      <c r="I64" s="10">
        <v>0</v>
      </c>
      <c r="J64" s="4"/>
      <c r="K64" s="23">
        <v>0</v>
      </c>
      <c r="L64" s="23">
        <v>0</v>
      </c>
      <c r="M64" s="23">
        <v>0</v>
      </c>
      <c r="N64" s="23">
        <v>0</v>
      </c>
      <c r="O64" s="23">
        <v>0</v>
      </c>
      <c r="P64" s="23">
        <v>0</v>
      </c>
    </row>
    <row r="65" spans="1:19" x14ac:dyDescent="0.25">
      <c r="A65" s="9" t="s">
        <v>38</v>
      </c>
      <c r="B65" s="8" t="s">
        <v>11</v>
      </c>
      <c r="C65" s="12" t="s">
        <v>7</v>
      </c>
      <c r="D65" s="11">
        <v>0</v>
      </c>
      <c r="E65" s="10">
        <v>0</v>
      </c>
      <c r="F65" s="11">
        <v>1</v>
      </c>
      <c r="G65" s="10">
        <v>0</v>
      </c>
      <c r="H65" s="11">
        <v>0</v>
      </c>
      <c r="I65" s="10">
        <v>0</v>
      </c>
      <c r="J65" s="4"/>
      <c r="K65" s="23">
        <f t="shared" si="2"/>
        <v>0</v>
      </c>
      <c r="L65" s="23">
        <f t="shared" si="5"/>
        <v>0</v>
      </c>
      <c r="M65" s="23">
        <f t="shared" si="3"/>
        <v>1</v>
      </c>
      <c r="N65" s="23">
        <f t="shared" si="6"/>
        <v>0</v>
      </c>
      <c r="O65" s="23">
        <f t="shared" si="4"/>
        <v>0</v>
      </c>
      <c r="P65" s="23">
        <f t="shared" si="7"/>
        <v>0</v>
      </c>
    </row>
    <row r="66" spans="1:19" x14ac:dyDescent="0.25">
      <c r="A66" s="9" t="s">
        <v>38</v>
      </c>
      <c r="B66" s="8" t="s">
        <v>11</v>
      </c>
      <c r="C66" s="12" t="s">
        <v>6</v>
      </c>
      <c r="D66" s="11">
        <v>57</v>
      </c>
      <c r="E66" s="10">
        <v>117</v>
      </c>
      <c r="F66" s="11">
        <v>87</v>
      </c>
      <c r="G66" s="10"/>
      <c r="H66" s="11">
        <v>75</v>
      </c>
      <c r="I66" s="10">
        <v>31</v>
      </c>
      <c r="J66" s="4"/>
      <c r="K66" s="23">
        <f t="shared" si="2"/>
        <v>0.15531335149863759</v>
      </c>
      <c r="L66" s="23">
        <f t="shared" si="5"/>
        <v>0.31880108991825612</v>
      </c>
      <c r="M66" s="23">
        <f t="shared" si="3"/>
        <v>0.23705722070844687</v>
      </c>
      <c r="N66" s="23"/>
      <c r="O66" s="23">
        <f t="shared" si="4"/>
        <v>0.20435967302452315</v>
      </c>
      <c r="P66" s="23">
        <f t="shared" si="7"/>
        <v>8.4468664850136238E-2</v>
      </c>
    </row>
    <row r="67" spans="1:19" x14ac:dyDescent="0.25">
      <c r="A67" s="9" t="s">
        <v>38</v>
      </c>
      <c r="B67" s="8" t="s">
        <v>11</v>
      </c>
      <c r="C67" s="12" t="s">
        <v>5</v>
      </c>
      <c r="D67" s="11">
        <v>31</v>
      </c>
      <c r="E67" s="10">
        <v>42</v>
      </c>
      <c r="F67" s="11">
        <v>19</v>
      </c>
      <c r="G67" s="10"/>
      <c r="H67" s="11">
        <v>49</v>
      </c>
      <c r="I67" s="10"/>
      <c r="J67" s="4"/>
      <c r="K67" s="23">
        <f t="shared" si="2"/>
        <v>0.21985815602836881</v>
      </c>
      <c r="L67" s="23">
        <f t="shared" si="5"/>
        <v>0.2978723404255319</v>
      </c>
      <c r="M67" s="23">
        <f t="shared" si="3"/>
        <v>0.13475177304964539</v>
      </c>
      <c r="N67" s="23"/>
      <c r="O67" s="23">
        <f t="shared" si="4"/>
        <v>0.3475177304964539</v>
      </c>
      <c r="P67" s="23"/>
    </row>
    <row r="68" spans="1:19" x14ac:dyDescent="0.25">
      <c r="A68" s="9" t="s">
        <v>4</v>
      </c>
      <c r="B68" s="8" t="s">
        <v>3</v>
      </c>
      <c r="C68" s="12" t="s">
        <v>2</v>
      </c>
      <c r="D68" s="11">
        <v>138</v>
      </c>
      <c r="E68" s="10">
        <v>630</v>
      </c>
      <c r="F68" s="11">
        <v>424</v>
      </c>
      <c r="G68" s="10">
        <v>230</v>
      </c>
      <c r="H68" s="11">
        <v>385</v>
      </c>
      <c r="I68" s="10">
        <v>392</v>
      </c>
      <c r="J68" s="4"/>
      <c r="K68" s="23">
        <f t="shared" si="2"/>
        <v>6.2755798090040935E-2</v>
      </c>
      <c r="L68" s="23">
        <f t="shared" si="5"/>
        <v>0.286493860845839</v>
      </c>
      <c r="M68" s="23">
        <f t="shared" si="3"/>
        <v>0.1928149158708504</v>
      </c>
      <c r="N68" s="23">
        <f t="shared" si="6"/>
        <v>0.10459299681673488</v>
      </c>
      <c r="O68" s="23">
        <f t="shared" si="4"/>
        <v>0.17507958162801274</v>
      </c>
      <c r="P68" s="23">
        <f t="shared" si="7"/>
        <v>0.17826284674852205</v>
      </c>
    </row>
    <row r="69" spans="1:19" x14ac:dyDescent="0.25">
      <c r="A69" s="9" t="s">
        <v>4</v>
      </c>
      <c r="B69" s="8" t="s">
        <v>3</v>
      </c>
      <c r="C69" s="12" t="s">
        <v>1</v>
      </c>
      <c r="D69" s="11"/>
      <c r="E69" s="10">
        <v>164</v>
      </c>
      <c r="F69" s="11">
        <v>13</v>
      </c>
      <c r="G69" s="10"/>
      <c r="H69" s="11">
        <v>92</v>
      </c>
      <c r="I69" s="10">
        <v>131</v>
      </c>
      <c r="J69" s="4"/>
      <c r="K69" s="23"/>
      <c r="L69" s="23">
        <f t="shared" si="5"/>
        <v>0.41</v>
      </c>
      <c r="M69" s="23">
        <f t="shared" si="3"/>
        <v>3.2500000000000001E-2</v>
      </c>
      <c r="N69" s="23"/>
      <c r="O69" s="23">
        <f t="shared" si="4"/>
        <v>0.23</v>
      </c>
      <c r="P69" s="23">
        <f t="shared" si="7"/>
        <v>0.32750000000000001</v>
      </c>
    </row>
    <row r="71" spans="1:19" ht="49.5" customHeight="1" x14ac:dyDescent="0.25">
      <c r="A71" s="31" t="s">
        <v>106</v>
      </c>
      <c r="B71" s="31"/>
      <c r="C71" s="31"/>
      <c r="D71" s="31"/>
      <c r="E71" s="31"/>
      <c r="F71" s="31"/>
      <c r="G71" s="31"/>
      <c r="H71" s="31"/>
      <c r="I71" s="31"/>
      <c r="J71" s="31"/>
      <c r="K71" s="31"/>
      <c r="L71" s="31"/>
      <c r="M71" s="31"/>
      <c r="N71" s="31"/>
      <c r="O71" s="31"/>
      <c r="P71" s="31"/>
      <c r="Q71" s="31"/>
      <c r="R71" s="31"/>
      <c r="S71" s="31"/>
    </row>
    <row r="72" spans="1:19" x14ac:dyDescent="0.25">
      <c r="A72" s="3" t="s">
        <v>266</v>
      </c>
    </row>
  </sheetData>
  <mergeCells count="4">
    <mergeCell ref="B7:O9"/>
    <mergeCell ref="D11:I11"/>
    <mergeCell ref="K11:P11"/>
    <mergeCell ref="A71:S71"/>
  </mergeCells>
  <conditionalFormatting sqref="D13:I69 K13:P69">
    <cfRule type="containsBlanks" dxfId="90" priority="1">
      <formula>LEN(TRIM(D13))=0</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1"/>
  <sheetViews>
    <sheetView topLeftCell="A49" zoomScale="80" zoomScaleNormal="80" workbookViewId="0">
      <selection activeCell="A61" sqref="A61"/>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122</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4"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84</v>
      </c>
      <c r="C13" s="18" t="s">
        <v>83</v>
      </c>
      <c r="D13" s="19"/>
      <c r="E13" s="20">
        <v>205</v>
      </c>
      <c r="F13" s="19">
        <v>277</v>
      </c>
      <c r="G13" s="20">
        <v>378</v>
      </c>
      <c r="H13" s="19">
        <v>9</v>
      </c>
      <c r="I13" s="10">
        <v>363</v>
      </c>
      <c r="J13" s="4"/>
      <c r="K13" s="23"/>
      <c r="L13" s="23">
        <f t="shared" ref="L13:M14" si="0">E13/(SUM($D13:$I13))</f>
        <v>0.1663961038961039</v>
      </c>
      <c r="M13" s="23">
        <f t="shared" si="0"/>
        <v>0.22483766233766234</v>
      </c>
      <c r="N13" s="23">
        <f t="shared" ref="N13" si="1">G13/(SUM($D13:$I13))</f>
        <v>0.30681818181818182</v>
      </c>
      <c r="O13" s="23">
        <f t="shared" ref="O13" si="2">H13/(SUM($D13:$I13))</f>
        <v>7.305194805194805E-3</v>
      </c>
      <c r="P13" s="23">
        <f t="shared" ref="P13" si="3">I13/(SUM($D13:$I13))</f>
        <v>0.29464285714285715</v>
      </c>
    </row>
    <row r="14" spans="1:16" x14ac:dyDescent="0.25">
      <c r="A14" s="9" t="s">
        <v>89</v>
      </c>
      <c r="B14" s="8" t="s">
        <v>82</v>
      </c>
      <c r="C14" s="7" t="s">
        <v>81</v>
      </c>
      <c r="D14" s="6">
        <v>30</v>
      </c>
      <c r="E14" s="5">
        <v>113</v>
      </c>
      <c r="F14" s="6">
        <v>279</v>
      </c>
      <c r="G14" s="5">
        <v>5</v>
      </c>
      <c r="H14" s="6">
        <v>148</v>
      </c>
      <c r="I14" s="5">
        <v>492</v>
      </c>
      <c r="J14" s="4"/>
      <c r="K14" s="23">
        <f t="shared" ref="K14" si="4">D14/(SUM($D14:$I14))</f>
        <v>2.8116213683223992E-2</v>
      </c>
      <c r="L14" s="23">
        <f t="shared" si="0"/>
        <v>0.10590440487347703</v>
      </c>
      <c r="M14" s="23">
        <f t="shared" si="0"/>
        <v>0.2614807872539831</v>
      </c>
      <c r="N14" s="23">
        <f t="shared" ref="N14" si="5">G14/(SUM($D14:$I14))</f>
        <v>4.6860356138706651E-3</v>
      </c>
      <c r="O14" s="23">
        <f t="shared" ref="O14" si="6">H14/(SUM($D14:$I14))</f>
        <v>0.13870665417057171</v>
      </c>
      <c r="P14" s="23">
        <f t="shared" ref="P14" si="7">I14/(SUM($D14:$I14))</f>
        <v>0.46110590440487348</v>
      </c>
    </row>
    <row r="15" spans="1:16" x14ac:dyDescent="0.25">
      <c r="A15" s="9" t="s">
        <v>77</v>
      </c>
      <c r="B15" s="8" t="s">
        <v>76</v>
      </c>
      <c r="C15" s="7" t="s">
        <v>74</v>
      </c>
      <c r="D15" s="6">
        <v>0</v>
      </c>
      <c r="E15" s="5">
        <v>3</v>
      </c>
      <c r="F15" s="6">
        <v>2</v>
      </c>
      <c r="G15" s="5">
        <v>0</v>
      </c>
      <c r="H15" s="6">
        <v>19</v>
      </c>
      <c r="I15" s="5">
        <v>0</v>
      </c>
      <c r="J15" s="4"/>
      <c r="K15" s="23">
        <f t="shared" ref="K15:K58" si="8">D15/(SUM($D15:$I15))</f>
        <v>0</v>
      </c>
      <c r="L15" s="23">
        <f t="shared" ref="L15:L58" si="9">E15/(SUM($D15:$I15))</f>
        <v>0.125</v>
      </c>
      <c r="M15" s="23">
        <f t="shared" ref="M15:M58" si="10">F15/(SUM($D15:$I15))</f>
        <v>8.3333333333333329E-2</v>
      </c>
      <c r="N15" s="23">
        <f t="shared" ref="N15:N58" si="11">G15/(SUM($D15:$I15))</f>
        <v>0</v>
      </c>
      <c r="O15" s="23">
        <f t="shared" ref="O15:O58" si="12">H15/(SUM($D15:$I15))</f>
        <v>0.79166666666666663</v>
      </c>
      <c r="P15" s="23">
        <f t="shared" ref="P15:P58" si="13">I15/(SUM($D15:$I15))</f>
        <v>0</v>
      </c>
    </row>
    <row r="16" spans="1:16" x14ac:dyDescent="0.25">
      <c r="A16" s="14" t="s">
        <v>77</v>
      </c>
      <c r="B16" s="13" t="s">
        <v>76</v>
      </c>
      <c r="C16" s="12" t="s">
        <v>73</v>
      </c>
      <c r="D16" s="11"/>
      <c r="E16" s="10">
        <v>3</v>
      </c>
      <c r="F16" s="11">
        <v>0</v>
      </c>
      <c r="G16" s="10">
        <v>2</v>
      </c>
      <c r="H16" s="11">
        <v>2</v>
      </c>
      <c r="I16" s="10">
        <v>4</v>
      </c>
      <c r="J16" s="4"/>
      <c r="K16" s="23"/>
      <c r="L16" s="23">
        <f t="shared" si="9"/>
        <v>0.27272727272727271</v>
      </c>
      <c r="M16" s="23">
        <f t="shared" si="10"/>
        <v>0</v>
      </c>
      <c r="N16" s="23">
        <f t="shared" si="11"/>
        <v>0.18181818181818182</v>
      </c>
      <c r="O16" s="23">
        <f t="shared" si="12"/>
        <v>0.18181818181818182</v>
      </c>
      <c r="P16" s="23">
        <f t="shared" si="13"/>
        <v>0.36363636363636365</v>
      </c>
    </row>
    <row r="17" spans="1:16" x14ac:dyDescent="0.25">
      <c r="A17" s="9" t="s">
        <v>77</v>
      </c>
      <c r="B17" s="8" t="s">
        <v>76</v>
      </c>
      <c r="C17" s="7" t="s">
        <v>115</v>
      </c>
      <c r="D17" s="6">
        <v>0</v>
      </c>
      <c r="E17" s="5">
        <v>6</v>
      </c>
      <c r="F17" s="6">
        <v>17</v>
      </c>
      <c r="G17" s="5">
        <v>1</v>
      </c>
      <c r="H17" s="6">
        <v>28</v>
      </c>
      <c r="I17" s="5">
        <v>28</v>
      </c>
      <c r="J17" s="4"/>
      <c r="K17" s="23">
        <f t="shared" si="8"/>
        <v>0</v>
      </c>
      <c r="L17" s="23">
        <f t="shared" si="9"/>
        <v>7.4999999999999997E-2</v>
      </c>
      <c r="M17" s="23">
        <f t="shared" si="10"/>
        <v>0.21249999999999999</v>
      </c>
      <c r="N17" s="23">
        <f t="shared" si="11"/>
        <v>1.2500000000000001E-2</v>
      </c>
      <c r="O17" s="23">
        <f t="shared" si="12"/>
        <v>0.35</v>
      </c>
      <c r="P17" s="23">
        <f t="shared" si="13"/>
        <v>0.35</v>
      </c>
    </row>
    <row r="18" spans="1:16" x14ac:dyDescent="0.25">
      <c r="A18" s="14" t="s">
        <v>77</v>
      </c>
      <c r="B18" s="13" t="s">
        <v>72</v>
      </c>
      <c r="C18" s="12" t="s">
        <v>71</v>
      </c>
      <c r="D18" s="11">
        <v>10</v>
      </c>
      <c r="E18" s="10">
        <v>120</v>
      </c>
      <c r="F18" s="11">
        <v>44</v>
      </c>
      <c r="G18" s="10">
        <v>3</v>
      </c>
      <c r="H18" s="11">
        <v>88</v>
      </c>
      <c r="I18" s="10">
        <v>963</v>
      </c>
      <c r="J18" s="4"/>
      <c r="K18" s="23">
        <f t="shared" si="8"/>
        <v>8.1433224755700327E-3</v>
      </c>
      <c r="L18" s="23">
        <f t="shared" si="9"/>
        <v>9.7719869706840393E-2</v>
      </c>
      <c r="M18" s="23">
        <f t="shared" si="10"/>
        <v>3.5830618892508145E-2</v>
      </c>
      <c r="N18" s="23">
        <f t="shared" si="11"/>
        <v>2.4429967426710096E-3</v>
      </c>
      <c r="O18" s="23">
        <f t="shared" si="12"/>
        <v>7.1661237785016291E-2</v>
      </c>
      <c r="P18" s="23">
        <f t="shared" si="13"/>
        <v>0.78420195439739415</v>
      </c>
    </row>
    <row r="19" spans="1:16" x14ac:dyDescent="0.25">
      <c r="A19" s="9" t="s">
        <v>77</v>
      </c>
      <c r="B19" s="8" t="s">
        <v>69</v>
      </c>
      <c r="C19" s="7" t="s">
        <v>68</v>
      </c>
      <c r="D19" s="6">
        <v>0</v>
      </c>
      <c r="E19" s="5">
        <v>0</v>
      </c>
      <c r="F19" s="6">
        <v>4</v>
      </c>
      <c r="G19" s="5">
        <v>0</v>
      </c>
      <c r="H19" s="6">
        <v>7</v>
      </c>
      <c r="I19" s="5">
        <v>0</v>
      </c>
      <c r="J19" s="4"/>
      <c r="K19" s="23">
        <f t="shared" si="8"/>
        <v>0</v>
      </c>
      <c r="L19" s="23">
        <f t="shared" si="9"/>
        <v>0</v>
      </c>
      <c r="M19" s="23">
        <f t="shared" si="10"/>
        <v>0.36363636363636365</v>
      </c>
      <c r="N19" s="23">
        <f t="shared" si="11"/>
        <v>0</v>
      </c>
      <c r="O19" s="23">
        <f t="shared" si="12"/>
        <v>0.63636363636363635</v>
      </c>
      <c r="P19" s="23">
        <f t="shared" si="13"/>
        <v>0</v>
      </c>
    </row>
    <row r="20" spans="1:16" x14ac:dyDescent="0.25">
      <c r="A20" s="14" t="s">
        <v>77</v>
      </c>
      <c r="B20" s="13" t="s">
        <v>69</v>
      </c>
      <c r="C20" s="12" t="s">
        <v>67</v>
      </c>
      <c r="D20" s="11">
        <v>10300</v>
      </c>
      <c r="E20" s="10">
        <v>23700</v>
      </c>
      <c r="F20" s="11">
        <v>26000</v>
      </c>
      <c r="G20" s="10"/>
      <c r="H20" s="11">
        <v>22000</v>
      </c>
      <c r="I20" s="10">
        <v>9600</v>
      </c>
      <c r="J20" s="4"/>
      <c r="K20" s="23">
        <f t="shared" si="8"/>
        <v>0.11244541484716157</v>
      </c>
      <c r="L20" s="23">
        <f t="shared" si="9"/>
        <v>0.25873362445414849</v>
      </c>
      <c r="M20" s="23">
        <f t="shared" si="10"/>
        <v>0.28384279475982532</v>
      </c>
      <c r="N20" s="23"/>
      <c r="O20" s="23">
        <f t="shared" si="12"/>
        <v>0.24017467248908297</v>
      </c>
      <c r="P20" s="23">
        <f t="shared" si="13"/>
        <v>0.10480349344978165</v>
      </c>
    </row>
    <row r="21" spans="1:16" x14ac:dyDescent="0.25">
      <c r="A21" s="9" t="s">
        <v>77</v>
      </c>
      <c r="B21" s="8" t="s">
        <v>66</v>
      </c>
      <c r="C21" s="7" t="s">
        <v>65</v>
      </c>
      <c r="D21" s="6">
        <v>165</v>
      </c>
      <c r="E21" s="5">
        <v>208</v>
      </c>
      <c r="F21" s="6">
        <v>352</v>
      </c>
      <c r="G21" s="5">
        <v>46</v>
      </c>
      <c r="H21" s="6">
        <v>374</v>
      </c>
      <c r="I21" s="5">
        <v>63</v>
      </c>
      <c r="J21" s="4"/>
      <c r="K21" s="23">
        <f t="shared" si="8"/>
        <v>0.13658940397350994</v>
      </c>
      <c r="L21" s="23">
        <f t="shared" si="9"/>
        <v>0.17218543046357615</v>
      </c>
      <c r="M21" s="23">
        <f t="shared" si="10"/>
        <v>0.29139072847682118</v>
      </c>
      <c r="N21" s="23">
        <f t="shared" si="11"/>
        <v>3.8079470198675497E-2</v>
      </c>
      <c r="O21" s="23">
        <f t="shared" si="12"/>
        <v>0.30960264900662254</v>
      </c>
      <c r="P21" s="23">
        <f t="shared" si="13"/>
        <v>5.2152317880794705E-2</v>
      </c>
    </row>
    <row r="22" spans="1:16" x14ac:dyDescent="0.25">
      <c r="A22" s="14" t="s">
        <v>77</v>
      </c>
      <c r="B22" s="13" t="s">
        <v>66</v>
      </c>
      <c r="C22" s="12" t="s">
        <v>63</v>
      </c>
      <c r="D22" s="11">
        <v>1833</v>
      </c>
      <c r="E22" s="10">
        <v>517</v>
      </c>
      <c r="F22" s="11">
        <v>6301</v>
      </c>
      <c r="G22" s="10">
        <v>331</v>
      </c>
      <c r="H22" s="11">
        <v>16489</v>
      </c>
      <c r="I22" s="10">
        <v>1580</v>
      </c>
      <c r="J22" s="4"/>
      <c r="K22" s="23">
        <f t="shared" si="8"/>
        <v>6.7760896085172453E-2</v>
      </c>
      <c r="L22" s="23">
        <f t="shared" si="9"/>
        <v>1.911204761376659E-2</v>
      </c>
      <c r="M22" s="23">
        <f t="shared" si="10"/>
        <v>0.2329303907434106</v>
      </c>
      <c r="N22" s="23">
        <f t="shared" si="11"/>
        <v>1.2236146538020775E-2</v>
      </c>
      <c r="O22" s="23">
        <f t="shared" si="12"/>
        <v>0.60955232708587481</v>
      </c>
      <c r="P22" s="23">
        <f t="shared" si="13"/>
        <v>5.8408191933754759E-2</v>
      </c>
    </row>
    <row r="23" spans="1:16" x14ac:dyDescent="0.25">
      <c r="A23" s="9" t="s">
        <v>77</v>
      </c>
      <c r="B23" s="8" t="s">
        <v>66</v>
      </c>
      <c r="C23" s="7" t="s">
        <v>109</v>
      </c>
      <c r="D23" s="6">
        <v>122</v>
      </c>
      <c r="E23" s="5">
        <v>738</v>
      </c>
      <c r="F23" s="6">
        <v>603</v>
      </c>
      <c r="G23" s="5"/>
      <c r="H23" s="6">
        <v>1440</v>
      </c>
      <c r="I23" s="5">
        <v>867</v>
      </c>
      <c r="J23" s="4"/>
      <c r="K23" s="23">
        <f t="shared" si="8"/>
        <v>3.2360742705570295E-2</v>
      </c>
      <c r="L23" s="23">
        <f t="shared" si="9"/>
        <v>0.19575596816976126</v>
      </c>
      <c r="M23" s="23">
        <f t="shared" si="10"/>
        <v>0.15994694960212202</v>
      </c>
      <c r="N23" s="23"/>
      <c r="O23" s="23">
        <f t="shared" si="12"/>
        <v>0.38196286472148538</v>
      </c>
      <c r="P23" s="23">
        <f t="shared" si="13"/>
        <v>0.22997347480106101</v>
      </c>
    </row>
    <row r="24" spans="1:16" x14ac:dyDescent="0.25">
      <c r="A24" s="14" t="s">
        <v>77</v>
      </c>
      <c r="B24" s="13" t="s">
        <v>66</v>
      </c>
      <c r="C24" s="12" t="s">
        <v>62</v>
      </c>
      <c r="D24" s="11"/>
      <c r="E24" s="10">
        <v>731</v>
      </c>
      <c r="F24" s="11">
        <v>1139</v>
      </c>
      <c r="G24" s="10">
        <v>32</v>
      </c>
      <c r="H24" s="11">
        <v>3261</v>
      </c>
      <c r="I24" s="10">
        <v>2904</v>
      </c>
      <c r="J24" s="4"/>
      <c r="K24" s="23"/>
      <c r="L24" s="23">
        <f t="shared" si="9"/>
        <v>9.0616090244204792E-2</v>
      </c>
      <c r="M24" s="23">
        <f t="shared" si="10"/>
        <v>0.14119251270608651</v>
      </c>
      <c r="N24" s="23">
        <f t="shared" si="11"/>
        <v>3.9667782323044506E-3</v>
      </c>
      <c r="O24" s="23">
        <f t="shared" si="12"/>
        <v>0.40423949423577538</v>
      </c>
      <c r="P24" s="23">
        <f t="shared" si="13"/>
        <v>0.35998512458162885</v>
      </c>
    </row>
    <row r="25" spans="1:16" x14ac:dyDescent="0.25">
      <c r="A25" s="9" t="s">
        <v>77</v>
      </c>
      <c r="B25" s="8" t="s">
        <v>66</v>
      </c>
      <c r="C25" s="7" t="s">
        <v>59</v>
      </c>
      <c r="D25" s="6">
        <v>59</v>
      </c>
      <c r="E25" s="5">
        <v>60</v>
      </c>
      <c r="F25" s="6">
        <v>76</v>
      </c>
      <c r="G25" s="5">
        <v>3</v>
      </c>
      <c r="H25" s="6">
        <v>1213</v>
      </c>
      <c r="I25" s="5">
        <v>476</v>
      </c>
      <c r="J25" s="4"/>
      <c r="K25" s="23">
        <f t="shared" si="8"/>
        <v>3.1266560678325381E-2</v>
      </c>
      <c r="L25" s="23">
        <f t="shared" si="9"/>
        <v>3.1796502384737677E-2</v>
      </c>
      <c r="M25" s="23">
        <f t="shared" si="10"/>
        <v>4.0275569687334395E-2</v>
      </c>
      <c r="N25" s="23">
        <f t="shared" si="11"/>
        <v>1.589825119236884E-3</v>
      </c>
      <c r="O25" s="23">
        <f t="shared" si="12"/>
        <v>0.64281928987811343</v>
      </c>
      <c r="P25" s="23">
        <f t="shared" si="13"/>
        <v>0.25225225225225223</v>
      </c>
    </row>
    <row r="26" spans="1:16" x14ac:dyDescent="0.25">
      <c r="A26" s="14" t="s">
        <v>58</v>
      </c>
      <c r="B26" s="13" t="s">
        <v>57</v>
      </c>
      <c r="C26" s="12" t="s">
        <v>54</v>
      </c>
      <c r="D26" s="11">
        <v>402</v>
      </c>
      <c r="E26" s="10">
        <v>287</v>
      </c>
      <c r="F26" s="11">
        <v>1692</v>
      </c>
      <c r="G26" s="10">
        <v>91</v>
      </c>
      <c r="H26" s="11">
        <v>1686</v>
      </c>
      <c r="I26" s="10">
        <v>263</v>
      </c>
      <c r="J26" s="4"/>
      <c r="K26" s="23">
        <f t="shared" si="8"/>
        <v>9.0929653924451487E-2</v>
      </c>
      <c r="L26" s="23">
        <f t="shared" si="9"/>
        <v>6.4917439493327303E-2</v>
      </c>
      <c r="M26" s="23">
        <f t="shared" si="10"/>
        <v>0.38271884189097488</v>
      </c>
      <c r="N26" s="23">
        <f t="shared" si="11"/>
        <v>2.0583578375933047E-2</v>
      </c>
      <c r="O26" s="23">
        <f t="shared" si="12"/>
        <v>0.38136168287717709</v>
      </c>
      <c r="P26" s="23">
        <f t="shared" si="13"/>
        <v>5.9488803438136166E-2</v>
      </c>
    </row>
    <row r="27" spans="1:16" x14ac:dyDescent="0.25">
      <c r="A27" s="9" t="s">
        <v>58</v>
      </c>
      <c r="B27" s="8" t="s">
        <v>57</v>
      </c>
      <c r="C27" s="7" t="s">
        <v>53</v>
      </c>
      <c r="D27" s="6">
        <v>97</v>
      </c>
      <c r="E27" s="5">
        <v>27</v>
      </c>
      <c r="F27" s="6">
        <v>33</v>
      </c>
      <c r="G27" s="5">
        <v>1</v>
      </c>
      <c r="H27" s="6">
        <v>10</v>
      </c>
      <c r="I27" s="5">
        <v>207</v>
      </c>
      <c r="J27" s="4"/>
      <c r="K27" s="23">
        <f t="shared" si="8"/>
        <v>0.25866666666666666</v>
      </c>
      <c r="L27" s="23">
        <f t="shared" si="9"/>
        <v>7.1999999999999995E-2</v>
      </c>
      <c r="M27" s="23">
        <f t="shared" si="10"/>
        <v>8.7999999999999995E-2</v>
      </c>
      <c r="N27" s="23">
        <f t="shared" si="11"/>
        <v>2.6666666666666666E-3</v>
      </c>
      <c r="O27" s="23">
        <f t="shared" si="12"/>
        <v>2.6666666666666668E-2</v>
      </c>
      <c r="P27" s="23">
        <f t="shared" si="13"/>
        <v>0.55200000000000005</v>
      </c>
    </row>
    <row r="28" spans="1:16" x14ac:dyDescent="0.25">
      <c r="A28" s="14" t="s">
        <v>58</v>
      </c>
      <c r="B28" s="13" t="s">
        <v>57</v>
      </c>
      <c r="C28" s="12" t="s">
        <v>117</v>
      </c>
      <c r="D28" s="11">
        <v>4</v>
      </c>
      <c r="E28" s="10">
        <v>3</v>
      </c>
      <c r="F28" s="11">
        <v>19</v>
      </c>
      <c r="G28" s="10">
        <v>31</v>
      </c>
      <c r="H28" s="11">
        <v>69</v>
      </c>
      <c r="I28" s="10">
        <v>24</v>
      </c>
      <c r="J28" s="4"/>
      <c r="K28" s="23">
        <f t="shared" si="8"/>
        <v>2.6666666666666668E-2</v>
      </c>
      <c r="L28" s="23">
        <f t="shared" si="9"/>
        <v>0.02</v>
      </c>
      <c r="M28" s="23">
        <f t="shared" si="10"/>
        <v>0.12666666666666668</v>
      </c>
      <c r="N28" s="23">
        <f t="shared" si="11"/>
        <v>0.20666666666666667</v>
      </c>
      <c r="O28" s="23">
        <f t="shared" si="12"/>
        <v>0.46</v>
      </c>
      <c r="P28" s="23">
        <f t="shared" si="13"/>
        <v>0.16</v>
      </c>
    </row>
    <row r="29" spans="1:16" x14ac:dyDescent="0.25">
      <c r="A29" s="9" t="s">
        <v>58</v>
      </c>
      <c r="B29" s="8" t="s">
        <v>48</v>
      </c>
      <c r="C29" s="7" t="s">
        <v>46</v>
      </c>
      <c r="D29" s="6">
        <v>76</v>
      </c>
      <c r="E29" s="5">
        <v>18</v>
      </c>
      <c r="F29" s="6">
        <v>47</v>
      </c>
      <c r="G29" s="5">
        <v>102</v>
      </c>
      <c r="H29" s="6">
        <v>143</v>
      </c>
      <c r="I29" s="5">
        <v>61</v>
      </c>
      <c r="J29" s="4"/>
      <c r="K29" s="23">
        <f t="shared" si="8"/>
        <v>0.17002237136465326</v>
      </c>
      <c r="L29" s="23">
        <f t="shared" si="9"/>
        <v>4.0268456375838924E-2</v>
      </c>
      <c r="M29" s="23">
        <f t="shared" si="10"/>
        <v>0.10514541387024609</v>
      </c>
      <c r="N29" s="23">
        <f t="shared" si="11"/>
        <v>0.22818791946308725</v>
      </c>
      <c r="O29" s="23">
        <f t="shared" si="12"/>
        <v>0.31991051454138703</v>
      </c>
      <c r="P29" s="23">
        <f t="shared" si="13"/>
        <v>0.13646532438478748</v>
      </c>
    </row>
    <row r="30" spans="1:16" x14ac:dyDescent="0.25">
      <c r="A30" s="14" t="s">
        <v>58</v>
      </c>
      <c r="B30" s="13" t="s">
        <v>48</v>
      </c>
      <c r="C30" s="12" t="s">
        <v>44</v>
      </c>
      <c r="D30" s="11">
        <v>18</v>
      </c>
      <c r="E30" s="10">
        <v>9</v>
      </c>
      <c r="F30" s="11">
        <v>45</v>
      </c>
      <c r="G30" s="10">
        <v>0</v>
      </c>
      <c r="H30" s="11">
        <v>56</v>
      </c>
      <c r="I30" s="10">
        <v>93</v>
      </c>
      <c r="J30" s="4"/>
      <c r="K30" s="23">
        <f t="shared" si="8"/>
        <v>8.1447963800904979E-2</v>
      </c>
      <c r="L30" s="23">
        <f t="shared" si="9"/>
        <v>4.072398190045249E-2</v>
      </c>
      <c r="M30" s="23">
        <f t="shared" si="10"/>
        <v>0.20361990950226244</v>
      </c>
      <c r="N30" s="23">
        <f t="shared" si="11"/>
        <v>0</v>
      </c>
      <c r="O30" s="23">
        <f t="shared" si="12"/>
        <v>0.25339366515837103</v>
      </c>
      <c r="P30" s="23">
        <f t="shared" si="13"/>
        <v>0.42081447963800905</v>
      </c>
    </row>
    <row r="31" spans="1:16" x14ac:dyDescent="0.25">
      <c r="A31" s="9" t="s">
        <v>58</v>
      </c>
      <c r="B31" s="8" t="s">
        <v>48</v>
      </c>
      <c r="C31" s="7" t="s">
        <v>43</v>
      </c>
      <c r="D31" s="6">
        <v>19</v>
      </c>
      <c r="E31" s="5">
        <v>68</v>
      </c>
      <c r="F31" s="6">
        <v>15</v>
      </c>
      <c r="G31" s="5">
        <v>11</v>
      </c>
      <c r="H31" s="6">
        <v>6</v>
      </c>
      <c r="I31" s="5">
        <v>29</v>
      </c>
      <c r="J31" s="4"/>
      <c r="K31" s="23">
        <f t="shared" si="8"/>
        <v>0.12837837837837837</v>
      </c>
      <c r="L31" s="23">
        <f t="shared" si="9"/>
        <v>0.45945945945945948</v>
      </c>
      <c r="M31" s="23">
        <f t="shared" si="10"/>
        <v>0.10135135135135136</v>
      </c>
      <c r="N31" s="23">
        <f t="shared" si="11"/>
        <v>7.4324324324324328E-2</v>
      </c>
      <c r="O31" s="23">
        <f t="shared" si="12"/>
        <v>4.0540540540540543E-2</v>
      </c>
      <c r="P31" s="23">
        <f t="shared" si="13"/>
        <v>0.19594594594594594</v>
      </c>
    </row>
    <row r="32" spans="1:16" x14ac:dyDescent="0.25">
      <c r="A32" s="14" t="s">
        <v>58</v>
      </c>
      <c r="B32" s="13" t="s">
        <v>48</v>
      </c>
      <c r="C32" s="12" t="s">
        <v>40</v>
      </c>
      <c r="D32" s="11">
        <v>152</v>
      </c>
      <c r="E32" s="10">
        <v>919</v>
      </c>
      <c r="F32" s="11">
        <v>1467</v>
      </c>
      <c r="G32" s="10">
        <v>237</v>
      </c>
      <c r="H32" s="11">
        <v>373</v>
      </c>
      <c r="I32" s="10">
        <v>2379</v>
      </c>
      <c r="J32" s="4"/>
      <c r="K32" s="23">
        <f t="shared" si="8"/>
        <v>2.7501356974850732E-2</v>
      </c>
      <c r="L32" s="23">
        <f t="shared" si="9"/>
        <v>0.16627465170978831</v>
      </c>
      <c r="M32" s="23">
        <f t="shared" si="10"/>
        <v>0.26542428080332914</v>
      </c>
      <c r="N32" s="23">
        <f t="shared" si="11"/>
        <v>4.2880405283155419E-2</v>
      </c>
      <c r="O32" s="23">
        <f t="shared" si="12"/>
        <v>6.7486882576442919E-2</v>
      </c>
      <c r="P32" s="23">
        <f t="shared" si="13"/>
        <v>0.43043242265243353</v>
      </c>
    </row>
    <row r="33" spans="1:16" x14ac:dyDescent="0.25">
      <c r="A33" s="9" t="s">
        <v>58</v>
      </c>
      <c r="B33" s="8" t="s">
        <v>48</v>
      </c>
      <c r="C33" s="7" t="s">
        <v>39</v>
      </c>
      <c r="D33" s="6">
        <v>4</v>
      </c>
      <c r="E33" s="5">
        <v>33</v>
      </c>
      <c r="F33" s="6">
        <v>88</v>
      </c>
      <c r="G33" s="5">
        <v>190</v>
      </c>
      <c r="H33" s="6">
        <v>20</v>
      </c>
      <c r="I33" s="5"/>
      <c r="J33" s="4"/>
      <c r="K33" s="23">
        <f t="shared" si="8"/>
        <v>1.1940298507462687E-2</v>
      </c>
      <c r="L33" s="23">
        <f t="shared" si="9"/>
        <v>9.8507462686567168E-2</v>
      </c>
      <c r="M33" s="23">
        <f t="shared" si="10"/>
        <v>0.2626865671641791</v>
      </c>
      <c r="N33" s="23">
        <f t="shared" si="11"/>
        <v>0.56716417910447758</v>
      </c>
      <c r="O33" s="23">
        <f t="shared" si="12"/>
        <v>5.9701492537313432E-2</v>
      </c>
      <c r="P33" s="23"/>
    </row>
    <row r="34" spans="1:16" x14ac:dyDescent="0.25">
      <c r="A34" s="14" t="s">
        <v>38</v>
      </c>
      <c r="B34" s="13" t="s">
        <v>37</v>
      </c>
      <c r="C34" s="12" t="s">
        <v>36</v>
      </c>
      <c r="D34" s="11">
        <v>383</v>
      </c>
      <c r="E34" s="10"/>
      <c r="F34" s="11"/>
      <c r="G34" s="10"/>
      <c r="H34" s="11">
        <v>222</v>
      </c>
      <c r="I34" s="10"/>
      <c r="J34" s="4"/>
      <c r="K34" s="23">
        <f t="shared" si="8"/>
        <v>0.6330578512396694</v>
      </c>
      <c r="L34" s="23"/>
      <c r="M34" s="23"/>
      <c r="N34" s="23"/>
      <c r="O34" s="23">
        <f t="shared" si="12"/>
        <v>0.3669421487603306</v>
      </c>
      <c r="P34" s="23"/>
    </row>
    <row r="35" spans="1:16" x14ac:dyDescent="0.25">
      <c r="A35" s="9" t="s">
        <v>38</v>
      </c>
      <c r="B35" s="8" t="s">
        <v>37</v>
      </c>
      <c r="C35" s="7" t="s">
        <v>35</v>
      </c>
      <c r="D35" s="6">
        <v>34</v>
      </c>
      <c r="E35" s="5">
        <v>40</v>
      </c>
      <c r="F35" s="6">
        <v>71</v>
      </c>
      <c r="G35" s="5">
        <v>6</v>
      </c>
      <c r="H35" s="6">
        <v>15</v>
      </c>
      <c r="I35" s="5">
        <v>108</v>
      </c>
      <c r="J35" s="4"/>
      <c r="K35" s="23">
        <f t="shared" si="8"/>
        <v>0.12408759124087591</v>
      </c>
      <c r="L35" s="23">
        <f t="shared" si="9"/>
        <v>0.145985401459854</v>
      </c>
      <c r="M35" s="23">
        <f t="shared" si="10"/>
        <v>0.25912408759124089</v>
      </c>
      <c r="N35" s="23">
        <f t="shared" si="11"/>
        <v>2.1897810218978103E-2</v>
      </c>
      <c r="O35" s="23">
        <f t="shared" si="12"/>
        <v>5.4744525547445258E-2</v>
      </c>
      <c r="P35" s="23">
        <f t="shared" si="13"/>
        <v>0.39416058394160586</v>
      </c>
    </row>
    <row r="36" spans="1:16" x14ac:dyDescent="0.25">
      <c r="A36" s="14" t="s">
        <v>38</v>
      </c>
      <c r="B36" s="13" t="s">
        <v>37</v>
      </c>
      <c r="C36" s="12" t="s">
        <v>110</v>
      </c>
      <c r="D36" s="11">
        <v>96</v>
      </c>
      <c r="E36" s="10">
        <v>155</v>
      </c>
      <c r="F36" s="11">
        <v>357</v>
      </c>
      <c r="G36" s="10">
        <v>302</v>
      </c>
      <c r="H36" s="11">
        <v>105</v>
      </c>
      <c r="I36" s="10"/>
      <c r="J36" s="4"/>
      <c r="K36" s="23">
        <f t="shared" si="8"/>
        <v>9.4581280788177347E-2</v>
      </c>
      <c r="L36" s="23">
        <f t="shared" si="9"/>
        <v>0.15270935960591134</v>
      </c>
      <c r="M36" s="23">
        <f t="shared" si="10"/>
        <v>0.35172413793103446</v>
      </c>
      <c r="N36" s="23">
        <f t="shared" si="11"/>
        <v>0.29753694581280787</v>
      </c>
      <c r="O36" s="23">
        <f t="shared" si="12"/>
        <v>0.10344827586206896</v>
      </c>
      <c r="P36" s="23"/>
    </row>
    <row r="37" spans="1:16" x14ac:dyDescent="0.25">
      <c r="A37" s="9" t="s">
        <v>38</v>
      </c>
      <c r="B37" s="8" t="s">
        <v>37</v>
      </c>
      <c r="C37" s="7" t="s">
        <v>30</v>
      </c>
      <c r="D37" s="6">
        <v>11969</v>
      </c>
      <c r="E37" s="5">
        <v>2873</v>
      </c>
      <c r="F37" s="6">
        <v>10436</v>
      </c>
      <c r="G37" s="5">
        <v>162</v>
      </c>
      <c r="H37" s="6">
        <v>18159</v>
      </c>
      <c r="I37" s="5">
        <v>4086</v>
      </c>
      <c r="J37" s="4"/>
      <c r="K37" s="23">
        <f t="shared" si="8"/>
        <v>0.25100136311208976</v>
      </c>
      <c r="L37" s="23">
        <f t="shared" si="9"/>
        <v>6.0249554367201426E-2</v>
      </c>
      <c r="M37" s="23">
        <f t="shared" si="10"/>
        <v>0.21885288874908251</v>
      </c>
      <c r="N37" s="23">
        <f t="shared" si="11"/>
        <v>3.3972947467757158E-3</v>
      </c>
      <c r="O37" s="23">
        <f t="shared" si="12"/>
        <v>0.38081157596728532</v>
      </c>
      <c r="P37" s="23">
        <f t="shared" si="13"/>
        <v>8.5687323057565268E-2</v>
      </c>
    </row>
    <row r="38" spans="1:16" x14ac:dyDescent="0.25">
      <c r="A38" s="14" t="s">
        <v>38</v>
      </c>
      <c r="B38" s="13" t="s">
        <v>28</v>
      </c>
      <c r="C38" s="12" t="s">
        <v>27</v>
      </c>
      <c r="D38" s="11">
        <v>14</v>
      </c>
      <c r="E38" s="10">
        <v>25</v>
      </c>
      <c r="F38" s="11">
        <v>14</v>
      </c>
      <c r="G38" s="10">
        <v>7</v>
      </c>
      <c r="H38" s="11">
        <v>30</v>
      </c>
      <c r="I38" s="10">
        <v>14</v>
      </c>
      <c r="J38" s="4"/>
      <c r="K38" s="23">
        <f t="shared" si="8"/>
        <v>0.13461538461538461</v>
      </c>
      <c r="L38" s="23">
        <f t="shared" si="9"/>
        <v>0.24038461538461539</v>
      </c>
      <c r="M38" s="23">
        <f t="shared" si="10"/>
        <v>0.13461538461538461</v>
      </c>
      <c r="N38" s="23">
        <f t="shared" si="11"/>
        <v>6.7307692307692304E-2</v>
      </c>
      <c r="O38" s="23">
        <f t="shared" si="12"/>
        <v>0.28846153846153844</v>
      </c>
      <c r="P38" s="23">
        <f t="shared" si="13"/>
        <v>0.13461538461538461</v>
      </c>
    </row>
    <row r="39" spans="1:16" x14ac:dyDescent="0.25">
      <c r="A39" s="9" t="s">
        <v>38</v>
      </c>
      <c r="B39" s="8" t="s">
        <v>28</v>
      </c>
      <c r="C39" s="7" t="s">
        <v>111</v>
      </c>
      <c r="D39" s="6">
        <v>28</v>
      </c>
      <c r="E39" s="5"/>
      <c r="F39" s="6">
        <v>50</v>
      </c>
      <c r="G39" s="5">
        <v>0</v>
      </c>
      <c r="H39" s="6">
        <v>36</v>
      </c>
      <c r="I39" s="5"/>
      <c r="J39" s="4"/>
      <c r="K39" s="23">
        <f t="shared" si="8"/>
        <v>0.24561403508771928</v>
      </c>
      <c r="L39" s="23"/>
      <c r="M39" s="23">
        <f t="shared" si="10"/>
        <v>0.43859649122807015</v>
      </c>
      <c r="N39" s="23">
        <f t="shared" si="11"/>
        <v>0</v>
      </c>
      <c r="O39" s="23">
        <f t="shared" si="12"/>
        <v>0.31578947368421051</v>
      </c>
      <c r="P39" s="23"/>
    </row>
    <row r="40" spans="1:16" x14ac:dyDescent="0.25">
      <c r="A40" s="14" t="s">
        <v>38</v>
      </c>
      <c r="B40" s="13" t="s">
        <v>28</v>
      </c>
      <c r="C40" s="12" t="s">
        <v>26</v>
      </c>
      <c r="D40" s="11">
        <v>64</v>
      </c>
      <c r="E40" s="10">
        <v>56</v>
      </c>
      <c r="F40" s="11">
        <v>19</v>
      </c>
      <c r="G40" s="10">
        <v>21</v>
      </c>
      <c r="H40" s="11">
        <v>28</v>
      </c>
      <c r="I40" s="10">
        <v>13</v>
      </c>
      <c r="J40" s="4"/>
      <c r="K40" s="23">
        <f t="shared" si="8"/>
        <v>0.31840796019900497</v>
      </c>
      <c r="L40" s="23">
        <f t="shared" si="9"/>
        <v>0.27860696517412936</v>
      </c>
      <c r="M40" s="23">
        <f t="shared" si="10"/>
        <v>9.4527363184079602E-2</v>
      </c>
      <c r="N40" s="23">
        <f t="shared" si="11"/>
        <v>0.1044776119402985</v>
      </c>
      <c r="O40" s="23">
        <f t="shared" si="12"/>
        <v>0.13930348258706468</v>
      </c>
      <c r="P40" s="23">
        <f t="shared" si="13"/>
        <v>6.4676616915422883E-2</v>
      </c>
    </row>
    <row r="41" spans="1:16" x14ac:dyDescent="0.25">
      <c r="A41" s="9" t="s">
        <v>38</v>
      </c>
      <c r="B41" s="8" t="s">
        <v>28</v>
      </c>
      <c r="C41" s="7" t="s">
        <v>25</v>
      </c>
      <c r="D41" s="6">
        <v>18</v>
      </c>
      <c r="E41" s="5">
        <v>29</v>
      </c>
      <c r="F41" s="6">
        <v>41</v>
      </c>
      <c r="G41" s="5">
        <v>3</v>
      </c>
      <c r="H41" s="6">
        <v>17</v>
      </c>
      <c r="I41" s="5">
        <v>13</v>
      </c>
      <c r="J41" s="4"/>
      <c r="K41" s="23">
        <f t="shared" si="8"/>
        <v>0.1487603305785124</v>
      </c>
      <c r="L41" s="23">
        <f t="shared" si="9"/>
        <v>0.23966942148760331</v>
      </c>
      <c r="M41" s="23">
        <f t="shared" si="10"/>
        <v>0.33884297520661155</v>
      </c>
      <c r="N41" s="23">
        <f t="shared" si="11"/>
        <v>2.4793388429752067E-2</v>
      </c>
      <c r="O41" s="23">
        <f t="shared" si="12"/>
        <v>0.14049586776859505</v>
      </c>
      <c r="P41" s="23">
        <f t="shared" si="13"/>
        <v>0.10743801652892562</v>
      </c>
    </row>
    <row r="42" spans="1:16" x14ac:dyDescent="0.25">
      <c r="A42" s="14" t="s">
        <v>38</v>
      </c>
      <c r="B42" s="13" t="s">
        <v>28</v>
      </c>
      <c r="C42" s="12" t="s">
        <v>24</v>
      </c>
      <c r="D42" s="11">
        <v>45</v>
      </c>
      <c r="E42" s="10">
        <v>54</v>
      </c>
      <c r="F42" s="11">
        <v>113</v>
      </c>
      <c r="G42" s="10">
        <v>18</v>
      </c>
      <c r="H42" s="11">
        <v>146</v>
      </c>
      <c r="I42" s="10">
        <v>34</v>
      </c>
      <c r="J42" s="4"/>
      <c r="K42" s="23">
        <f t="shared" si="8"/>
        <v>0.10975609756097561</v>
      </c>
      <c r="L42" s="23">
        <f t="shared" si="9"/>
        <v>0.13170731707317074</v>
      </c>
      <c r="M42" s="23">
        <f t="shared" si="10"/>
        <v>0.275609756097561</v>
      </c>
      <c r="N42" s="23">
        <f t="shared" si="11"/>
        <v>4.3902439024390241E-2</v>
      </c>
      <c r="O42" s="23">
        <f t="shared" si="12"/>
        <v>0.35609756097560974</v>
      </c>
      <c r="P42" s="23">
        <f t="shared" si="13"/>
        <v>8.2926829268292687E-2</v>
      </c>
    </row>
    <row r="43" spans="1:16" x14ac:dyDescent="0.25">
      <c r="A43" s="9" t="s">
        <v>38</v>
      </c>
      <c r="B43" s="8" t="s">
        <v>28</v>
      </c>
      <c r="C43" s="7" t="s">
        <v>23</v>
      </c>
      <c r="D43" s="6">
        <v>97</v>
      </c>
      <c r="E43" s="5">
        <v>40</v>
      </c>
      <c r="F43" s="6">
        <v>94</v>
      </c>
      <c r="G43" s="5">
        <v>3</v>
      </c>
      <c r="H43" s="6">
        <v>104</v>
      </c>
      <c r="I43" s="5">
        <v>33</v>
      </c>
      <c r="J43" s="4"/>
      <c r="K43" s="23">
        <f t="shared" si="8"/>
        <v>0.26145552560646901</v>
      </c>
      <c r="L43" s="23">
        <f t="shared" si="9"/>
        <v>0.1078167115902965</v>
      </c>
      <c r="M43" s="23">
        <f t="shared" si="10"/>
        <v>0.25336927223719674</v>
      </c>
      <c r="N43" s="23">
        <f t="shared" si="11"/>
        <v>8.0862533692722376E-3</v>
      </c>
      <c r="O43" s="23">
        <f t="shared" si="12"/>
        <v>0.28032345013477089</v>
      </c>
      <c r="P43" s="23">
        <f t="shared" si="13"/>
        <v>8.8948787061994605E-2</v>
      </c>
    </row>
    <row r="44" spans="1:16" x14ac:dyDescent="0.25">
      <c r="A44" s="14" t="s">
        <v>38</v>
      </c>
      <c r="B44" s="13" t="s">
        <v>28</v>
      </c>
      <c r="C44" s="12" t="s">
        <v>22</v>
      </c>
      <c r="D44" s="11">
        <v>23</v>
      </c>
      <c r="E44" s="10">
        <v>66</v>
      </c>
      <c r="F44" s="11">
        <v>35</v>
      </c>
      <c r="G44" s="10">
        <v>32</v>
      </c>
      <c r="H44" s="11">
        <v>65</v>
      </c>
      <c r="I44" s="10">
        <v>22</v>
      </c>
      <c r="J44" s="4"/>
      <c r="K44" s="23">
        <f t="shared" si="8"/>
        <v>9.4650205761316872E-2</v>
      </c>
      <c r="L44" s="23">
        <f t="shared" si="9"/>
        <v>0.27160493827160492</v>
      </c>
      <c r="M44" s="23">
        <f t="shared" si="10"/>
        <v>0.1440329218106996</v>
      </c>
      <c r="N44" s="23">
        <f t="shared" si="11"/>
        <v>0.13168724279835392</v>
      </c>
      <c r="O44" s="23">
        <f t="shared" si="12"/>
        <v>0.26748971193415638</v>
      </c>
      <c r="P44" s="23">
        <f t="shared" si="13"/>
        <v>9.0534979423868317E-2</v>
      </c>
    </row>
    <row r="45" spans="1:16" x14ac:dyDescent="0.25">
      <c r="A45" s="9" t="s">
        <v>38</v>
      </c>
      <c r="B45" s="8" t="s">
        <v>28</v>
      </c>
      <c r="C45" s="12" t="s">
        <v>112</v>
      </c>
      <c r="D45" s="11">
        <v>256</v>
      </c>
      <c r="E45" s="10">
        <v>1068</v>
      </c>
      <c r="F45" s="11">
        <v>665</v>
      </c>
      <c r="G45" s="10">
        <v>154</v>
      </c>
      <c r="H45" s="11">
        <v>471</v>
      </c>
      <c r="I45" s="10">
        <v>580</v>
      </c>
      <c r="J45" s="4"/>
      <c r="K45" s="23">
        <f t="shared" si="8"/>
        <v>8.0150281778334373E-2</v>
      </c>
      <c r="L45" s="23">
        <f t="shared" si="9"/>
        <v>0.33437695679398871</v>
      </c>
      <c r="M45" s="23">
        <f t="shared" si="10"/>
        <v>0.20820288040075141</v>
      </c>
      <c r="N45" s="23">
        <f t="shared" si="11"/>
        <v>4.8215403882279274E-2</v>
      </c>
      <c r="O45" s="23">
        <f t="shared" si="12"/>
        <v>0.14746399499060739</v>
      </c>
      <c r="P45" s="23">
        <f t="shared" si="13"/>
        <v>0.18159048215403883</v>
      </c>
    </row>
    <row r="46" spans="1:16" x14ac:dyDescent="0.25">
      <c r="A46" s="14" t="s">
        <v>38</v>
      </c>
      <c r="B46" s="13" t="s">
        <v>28</v>
      </c>
      <c r="C46" s="12" t="s">
        <v>119</v>
      </c>
      <c r="D46" s="11">
        <v>8</v>
      </c>
      <c r="E46" s="10"/>
      <c r="F46" s="11"/>
      <c r="G46" s="10"/>
      <c r="H46" s="11"/>
      <c r="I46" s="10"/>
      <c r="J46" s="4"/>
      <c r="K46" s="23">
        <f t="shared" si="8"/>
        <v>1</v>
      </c>
      <c r="L46" s="23"/>
      <c r="M46" s="23"/>
      <c r="N46" s="23"/>
      <c r="O46" s="23"/>
      <c r="P46" s="23"/>
    </row>
    <row r="47" spans="1:16" x14ac:dyDescent="0.25">
      <c r="A47" s="9" t="s">
        <v>38</v>
      </c>
      <c r="B47" s="8" t="s">
        <v>28</v>
      </c>
      <c r="C47" s="12" t="s">
        <v>94</v>
      </c>
      <c r="D47" s="11">
        <v>1943</v>
      </c>
      <c r="E47" s="10">
        <v>628</v>
      </c>
      <c r="F47" s="11">
        <v>36</v>
      </c>
      <c r="G47" s="10">
        <v>687</v>
      </c>
      <c r="H47" s="11">
        <v>19</v>
      </c>
      <c r="I47" s="10"/>
      <c r="J47" s="4"/>
      <c r="K47" s="23">
        <f t="shared" si="8"/>
        <v>0.58647751282825233</v>
      </c>
      <c r="L47" s="23">
        <f t="shared" si="9"/>
        <v>0.18955629338967703</v>
      </c>
      <c r="M47" s="23">
        <f t="shared" si="10"/>
        <v>1.0866284334440085E-2</v>
      </c>
      <c r="N47" s="23">
        <f t="shared" si="11"/>
        <v>0.20736492604889828</v>
      </c>
      <c r="O47" s="23">
        <f t="shared" si="12"/>
        <v>5.7349833987322667E-3</v>
      </c>
      <c r="P47" s="23"/>
    </row>
    <row r="48" spans="1:16" x14ac:dyDescent="0.25">
      <c r="A48" s="9" t="s">
        <v>38</v>
      </c>
      <c r="B48" s="8" t="s">
        <v>21</v>
      </c>
      <c r="C48" s="12" t="s">
        <v>123</v>
      </c>
      <c r="D48" s="11">
        <v>22</v>
      </c>
      <c r="E48" s="10">
        <v>2</v>
      </c>
      <c r="F48" s="11">
        <v>3</v>
      </c>
      <c r="G48" s="10">
        <v>0</v>
      </c>
      <c r="H48" s="11">
        <v>9</v>
      </c>
      <c r="I48" s="10">
        <v>11</v>
      </c>
      <c r="J48" s="4"/>
      <c r="K48" s="23">
        <f t="shared" si="8"/>
        <v>0.46808510638297873</v>
      </c>
      <c r="L48" s="23">
        <f t="shared" si="9"/>
        <v>4.2553191489361701E-2</v>
      </c>
      <c r="M48" s="23">
        <f t="shared" si="10"/>
        <v>6.3829787234042548E-2</v>
      </c>
      <c r="N48" s="23">
        <f t="shared" si="11"/>
        <v>0</v>
      </c>
      <c r="O48" s="23">
        <f t="shared" si="12"/>
        <v>0.19148936170212766</v>
      </c>
      <c r="P48" s="23">
        <f t="shared" si="13"/>
        <v>0.23404255319148937</v>
      </c>
    </row>
    <row r="49" spans="1:19" ht="15.75" customHeight="1" x14ac:dyDescent="0.25">
      <c r="A49" s="9" t="s">
        <v>38</v>
      </c>
      <c r="B49" s="8" t="s">
        <v>21</v>
      </c>
      <c r="C49" s="12" t="s">
        <v>113</v>
      </c>
      <c r="D49" s="11">
        <v>1</v>
      </c>
      <c r="E49" s="10">
        <v>0</v>
      </c>
      <c r="F49" s="11">
        <v>0</v>
      </c>
      <c r="G49" s="10">
        <v>0</v>
      </c>
      <c r="H49" s="11">
        <v>5</v>
      </c>
      <c r="I49" s="10">
        <v>0</v>
      </c>
      <c r="J49" s="4"/>
      <c r="K49" s="23">
        <f t="shared" si="8"/>
        <v>0.16666666666666666</v>
      </c>
      <c r="L49" s="23">
        <f t="shared" si="9"/>
        <v>0</v>
      </c>
      <c r="M49" s="23">
        <f t="shared" si="10"/>
        <v>0</v>
      </c>
      <c r="N49" s="23">
        <f t="shared" si="11"/>
        <v>0</v>
      </c>
      <c r="O49" s="23">
        <f t="shared" si="12"/>
        <v>0.83333333333333337</v>
      </c>
      <c r="P49" s="23">
        <f t="shared" si="13"/>
        <v>0</v>
      </c>
    </row>
    <row r="50" spans="1:19" x14ac:dyDescent="0.25">
      <c r="A50" s="9" t="s">
        <v>38</v>
      </c>
      <c r="B50" s="8" t="s">
        <v>21</v>
      </c>
      <c r="C50" s="12" t="s">
        <v>18</v>
      </c>
      <c r="D50" s="11">
        <v>151</v>
      </c>
      <c r="E50" s="10">
        <v>128</v>
      </c>
      <c r="F50" s="11">
        <v>562</v>
      </c>
      <c r="G50" s="10">
        <v>15</v>
      </c>
      <c r="H50" s="11">
        <v>612</v>
      </c>
      <c r="I50" s="10">
        <v>142</v>
      </c>
      <c r="J50" s="4"/>
      <c r="K50" s="23">
        <f t="shared" si="8"/>
        <v>9.3788819875776391E-2</v>
      </c>
      <c r="L50" s="23">
        <f t="shared" si="9"/>
        <v>7.9503105590062115E-2</v>
      </c>
      <c r="M50" s="23">
        <f t="shared" si="10"/>
        <v>0.34906832298136647</v>
      </c>
      <c r="N50" s="23">
        <f t="shared" si="11"/>
        <v>9.316770186335404E-3</v>
      </c>
      <c r="O50" s="23">
        <f t="shared" si="12"/>
        <v>0.38012422360248449</v>
      </c>
      <c r="P50" s="23">
        <f t="shared" si="13"/>
        <v>8.819875776397515E-2</v>
      </c>
    </row>
    <row r="51" spans="1:19" x14ac:dyDescent="0.25">
      <c r="A51" s="9" t="s">
        <v>38</v>
      </c>
      <c r="B51" s="8" t="s">
        <v>21</v>
      </c>
      <c r="C51" s="12" t="s">
        <v>16</v>
      </c>
      <c r="D51" s="11">
        <v>46</v>
      </c>
      <c r="E51" s="10">
        <v>52</v>
      </c>
      <c r="F51" s="11">
        <v>135</v>
      </c>
      <c r="G51" s="10"/>
      <c r="H51" s="11">
        <v>278</v>
      </c>
      <c r="I51" s="10">
        <v>82</v>
      </c>
      <c r="J51" s="4"/>
      <c r="K51" s="23">
        <f t="shared" si="8"/>
        <v>7.7571669477234401E-2</v>
      </c>
      <c r="L51" s="23">
        <f t="shared" si="9"/>
        <v>8.7689713322091065E-2</v>
      </c>
      <c r="M51" s="23">
        <f t="shared" si="10"/>
        <v>0.22765598650927488</v>
      </c>
      <c r="N51" s="23"/>
      <c r="O51" s="23">
        <f t="shared" si="12"/>
        <v>0.46880269814502529</v>
      </c>
      <c r="P51" s="23">
        <f t="shared" si="13"/>
        <v>0.13827993254637436</v>
      </c>
    </row>
    <row r="52" spans="1:19" x14ac:dyDescent="0.25">
      <c r="A52" s="9" t="s">
        <v>38</v>
      </c>
      <c r="B52" s="8" t="s">
        <v>21</v>
      </c>
      <c r="C52" s="12" t="s">
        <v>15</v>
      </c>
      <c r="D52" s="11">
        <v>50</v>
      </c>
      <c r="E52" s="10">
        <v>35</v>
      </c>
      <c r="F52" s="11">
        <v>78</v>
      </c>
      <c r="G52" s="10">
        <v>15</v>
      </c>
      <c r="H52" s="11">
        <v>58</v>
      </c>
      <c r="I52" s="10">
        <v>40</v>
      </c>
      <c r="J52" s="4"/>
      <c r="K52" s="23">
        <f t="shared" si="8"/>
        <v>0.18115942028985507</v>
      </c>
      <c r="L52" s="23">
        <f t="shared" si="9"/>
        <v>0.12681159420289856</v>
      </c>
      <c r="M52" s="23">
        <f t="shared" si="10"/>
        <v>0.28260869565217389</v>
      </c>
      <c r="N52" s="23">
        <f t="shared" si="11"/>
        <v>5.434782608695652E-2</v>
      </c>
      <c r="O52" s="23">
        <f t="shared" si="12"/>
        <v>0.21014492753623187</v>
      </c>
      <c r="P52" s="23">
        <f t="shared" si="13"/>
        <v>0.14492753623188406</v>
      </c>
    </row>
    <row r="53" spans="1:19" x14ac:dyDescent="0.25">
      <c r="A53" s="9" t="s">
        <v>38</v>
      </c>
      <c r="B53" s="8" t="s">
        <v>21</v>
      </c>
      <c r="C53" s="12" t="s">
        <v>13</v>
      </c>
      <c r="D53" s="11">
        <v>259</v>
      </c>
      <c r="E53" s="10">
        <v>269</v>
      </c>
      <c r="F53" s="11">
        <v>1292</v>
      </c>
      <c r="G53" s="10">
        <v>99</v>
      </c>
      <c r="H53" s="11">
        <v>1869</v>
      </c>
      <c r="I53" s="10">
        <v>372</v>
      </c>
      <c r="J53" s="4"/>
      <c r="K53" s="23">
        <f t="shared" si="8"/>
        <v>6.2259615384615385E-2</v>
      </c>
      <c r="L53" s="23">
        <f t="shared" si="9"/>
        <v>6.4663461538461545E-2</v>
      </c>
      <c r="M53" s="23">
        <f t="shared" si="10"/>
        <v>0.31057692307692308</v>
      </c>
      <c r="N53" s="23">
        <f t="shared" si="11"/>
        <v>2.3798076923076922E-2</v>
      </c>
      <c r="O53" s="23">
        <f t="shared" si="12"/>
        <v>0.44927884615384617</v>
      </c>
      <c r="P53" s="23">
        <f t="shared" si="13"/>
        <v>8.9423076923076925E-2</v>
      </c>
    </row>
    <row r="54" spans="1:19" x14ac:dyDescent="0.25">
      <c r="A54" s="9" t="s">
        <v>38</v>
      </c>
      <c r="B54" s="8" t="s">
        <v>21</v>
      </c>
      <c r="C54" s="12" t="s">
        <v>12</v>
      </c>
      <c r="D54" s="11">
        <v>0</v>
      </c>
      <c r="E54" s="10">
        <v>0</v>
      </c>
      <c r="F54" s="11">
        <v>0</v>
      </c>
      <c r="G54" s="10">
        <v>0</v>
      </c>
      <c r="H54" s="11">
        <v>0</v>
      </c>
      <c r="I54" s="10">
        <v>0</v>
      </c>
      <c r="J54" s="4"/>
      <c r="K54" s="23">
        <v>0</v>
      </c>
      <c r="L54" s="23">
        <v>0</v>
      </c>
      <c r="M54" s="23">
        <v>0</v>
      </c>
      <c r="N54" s="23">
        <v>0</v>
      </c>
      <c r="O54" s="23">
        <v>0</v>
      </c>
      <c r="P54" s="23">
        <v>0</v>
      </c>
    </row>
    <row r="55" spans="1:19" x14ac:dyDescent="0.25">
      <c r="A55" s="9" t="s">
        <v>38</v>
      </c>
      <c r="B55" s="8" t="s">
        <v>11</v>
      </c>
      <c r="C55" s="12" t="s">
        <v>10</v>
      </c>
      <c r="D55" s="11">
        <v>37</v>
      </c>
      <c r="E55" s="10">
        <v>53</v>
      </c>
      <c r="F55" s="11">
        <v>236</v>
      </c>
      <c r="G55" s="10">
        <v>0</v>
      </c>
      <c r="H55" s="11">
        <v>43</v>
      </c>
      <c r="I55" s="10">
        <v>175</v>
      </c>
      <c r="J55" s="4"/>
      <c r="K55" s="23">
        <f t="shared" si="8"/>
        <v>6.8014705882352935E-2</v>
      </c>
      <c r="L55" s="23">
        <f t="shared" si="9"/>
        <v>9.7426470588235295E-2</v>
      </c>
      <c r="M55" s="23">
        <f t="shared" si="10"/>
        <v>0.43382352941176472</v>
      </c>
      <c r="N55" s="23">
        <f t="shared" si="11"/>
        <v>0</v>
      </c>
      <c r="O55" s="23">
        <f t="shared" si="12"/>
        <v>7.904411764705882E-2</v>
      </c>
      <c r="P55" s="23">
        <f t="shared" si="13"/>
        <v>0.32169117647058826</v>
      </c>
    </row>
    <row r="56" spans="1:19" x14ac:dyDescent="0.25">
      <c r="A56" s="9" t="s">
        <v>38</v>
      </c>
      <c r="B56" s="8" t="s">
        <v>11</v>
      </c>
      <c r="C56" s="12" t="s">
        <v>9</v>
      </c>
      <c r="D56" s="11">
        <v>327</v>
      </c>
      <c r="E56" s="10">
        <v>365</v>
      </c>
      <c r="F56" s="11">
        <v>231</v>
      </c>
      <c r="G56" s="10"/>
      <c r="H56" s="11"/>
      <c r="I56" s="10">
        <v>292</v>
      </c>
      <c r="J56" s="4"/>
      <c r="K56" s="23">
        <f t="shared" si="8"/>
        <v>0.26913580246913582</v>
      </c>
      <c r="L56" s="23">
        <f t="shared" si="9"/>
        <v>0.30041152263374488</v>
      </c>
      <c r="M56" s="23">
        <f t="shared" si="10"/>
        <v>0.19012345679012346</v>
      </c>
      <c r="N56" s="23"/>
      <c r="O56" s="23"/>
      <c r="P56" s="23">
        <f t="shared" si="13"/>
        <v>0.2403292181069959</v>
      </c>
    </row>
    <row r="57" spans="1:19" x14ac:dyDescent="0.25">
      <c r="A57" s="9" t="s">
        <v>38</v>
      </c>
      <c r="B57" s="8" t="s">
        <v>11</v>
      </c>
      <c r="C57" s="12" t="s">
        <v>8</v>
      </c>
      <c r="D57" s="11">
        <v>0</v>
      </c>
      <c r="E57" s="10">
        <v>0</v>
      </c>
      <c r="F57" s="11">
        <v>0</v>
      </c>
      <c r="G57" s="10">
        <v>0</v>
      </c>
      <c r="H57" s="11">
        <v>0</v>
      </c>
      <c r="I57" s="10">
        <v>1</v>
      </c>
      <c r="J57" s="4"/>
      <c r="K57" s="23">
        <f t="shared" si="8"/>
        <v>0</v>
      </c>
      <c r="L57" s="23">
        <f t="shared" si="9"/>
        <v>0</v>
      </c>
      <c r="M57" s="23">
        <f t="shared" si="10"/>
        <v>0</v>
      </c>
      <c r="N57" s="23">
        <f t="shared" si="11"/>
        <v>0</v>
      </c>
      <c r="O57" s="23">
        <f t="shared" si="12"/>
        <v>0</v>
      </c>
      <c r="P57" s="23">
        <f t="shared" si="13"/>
        <v>1</v>
      </c>
    </row>
    <row r="58" spans="1:19" x14ac:dyDescent="0.25">
      <c r="A58" s="9" t="s">
        <v>4</v>
      </c>
      <c r="B58" s="8" t="s">
        <v>3</v>
      </c>
      <c r="C58" s="12" t="s">
        <v>2</v>
      </c>
      <c r="D58" s="11">
        <v>137</v>
      </c>
      <c r="E58" s="10">
        <v>673</v>
      </c>
      <c r="F58" s="11">
        <v>457</v>
      </c>
      <c r="G58" s="10">
        <v>204</v>
      </c>
      <c r="H58" s="11">
        <v>432</v>
      </c>
      <c r="I58" s="10">
        <v>446</v>
      </c>
      <c r="J58" s="4"/>
      <c r="K58" s="23">
        <f t="shared" si="8"/>
        <v>5.8322690506598551E-2</v>
      </c>
      <c r="L58" s="23">
        <f t="shared" si="9"/>
        <v>0.28650489570029802</v>
      </c>
      <c r="M58" s="23">
        <f t="shared" si="10"/>
        <v>0.19455087271179225</v>
      </c>
      <c r="N58" s="23">
        <f t="shared" si="11"/>
        <v>8.6845466155810985E-2</v>
      </c>
      <c r="O58" s="23">
        <f t="shared" si="12"/>
        <v>0.18390804597701149</v>
      </c>
      <c r="P58" s="23">
        <f t="shared" si="13"/>
        <v>0.18986802894848873</v>
      </c>
    </row>
    <row r="60" spans="1:19" ht="49.5" customHeight="1" x14ac:dyDescent="0.25">
      <c r="A60" s="31" t="s">
        <v>106</v>
      </c>
      <c r="B60" s="31"/>
      <c r="C60" s="31"/>
      <c r="D60" s="31"/>
      <c r="E60" s="31"/>
      <c r="F60" s="31"/>
      <c r="G60" s="31"/>
      <c r="H60" s="31"/>
      <c r="I60" s="31"/>
      <c r="J60" s="31"/>
      <c r="K60" s="31"/>
      <c r="L60" s="31"/>
      <c r="M60" s="31"/>
      <c r="N60" s="31"/>
      <c r="O60" s="31"/>
      <c r="P60" s="31"/>
      <c r="Q60" s="31"/>
      <c r="R60" s="31"/>
      <c r="S60" s="31"/>
    </row>
    <row r="61" spans="1:19" x14ac:dyDescent="0.25">
      <c r="A61" s="3" t="s">
        <v>266</v>
      </c>
    </row>
  </sheetData>
  <mergeCells count="4">
    <mergeCell ref="B7:O9"/>
    <mergeCell ref="D11:I11"/>
    <mergeCell ref="K11:P11"/>
    <mergeCell ref="A60:S60"/>
  </mergeCells>
  <conditionalFormatting sqref="D13:I58 K13:P58">
    <cfRule type="containsBlanks" dxfId="89" priority="1">
      <formula>LEN(TRIM(D13))=0</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5"/>
  <sheetViews>
    <sheetView topLeftCell="A52" zoomScale="80" zoomScaleNormal="80" workbookViewId="0">
      <selection activeCell="A65" sqref="A65"/>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125</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85</v>
      </c>
      <c r="D13" s="19">
        <v>65</v>
      </c>
      <c r="E13" s="20">
        <v>327</v>
      </c>
      <c r="F13" s="19">
        <v>404</v>
      </c>
      <c r="G13" s="20">
        <v>133</v>
      </c>
      <c r="H13" s="19">
        <v>7</v>
      </c>
      <c r="I13" s="10">
        <v>586</v>
      </c>
      <c r="J13" s="4"/>
      <c r="K13" s="23">
        <f t="shared" ref="K13" si="0">D13/(SUM($D13:$I13))</f>
        <v>4.2706964520367936E-2</v>
      </c>
      <c r="L13" s="23">
        <f t="shared" ref="L13" si="1">E13/(SUM($D13:$I13))</f>
        <v>0.21484888304862024</v>
      </c>
      <c r="M13" s="23">
        <f t="shared" ref="M13" si="2">F13/(SUM($D13:$I13))</f>
        <v>0.26544021024967146</v>
      </c>
      <c r="N13" s="23">
        <f t="shared" ref="N13" si="3">G13/(SUM($D13:$I13))</f>
        <v>8.7385019710906703E-2</v>
      </c>
      <c r="O13" s="23">
        <f t="shared" ref="O13" si="4">H13/(SUM($D13:$I13))</f>
        <v>4.5992115637319315E-3</v>
      </c>
      <c r="P13" s="23">
        <f t="shared" ref="P13" si="5">I13/(SUM($D13:$I13))</f>
        <v>0.38501971090670173</v>
      </c>
    </row>
    <row r="14" spans="1:16" x14ac:dyDescent="0.25">
      <c r="A14" s="9" t="s">
        <v>89</v>
      </c>
      <c r="B14" s="8" t="s">
        <v>82</v>
      </c>
      <c r="C14" s="7" t="s">
        <v>81</v>
      </c>
      <c r="D14" s="6">
        <v>33</v>
      </c>
      <c r="E14" s="5">
        <v>103</v>
      </c>
      <c r="F14" s="6">
        <v>220</v>
      </c>
      <c r="G14" s="5">
        <v>11</v>
      </c>
      <c r="H14" s="6">
        <v>140</v>
      </c>
      <c r="I14" s="5">
        <v>504</v>
      </c>
      <c r="J14" s="4"/>
      <c r="K14" s="23">
        <f t="shared" ref="K14:K62" si="6">D14/(SUM($D14:$I14))</f>
        <v>3.2640949554896145E-2</v>
      </c>
      <c r="L14" s="23">
        <f t="shared" ref="L14:L62" si="7">E14/(SUM($D14:$I14))</f>
        <v>0.10187932739861523</v>
      </c>
      <c r="M14" s="23">
        <f t="shared" ref="M14:M62" si="8">F14/(SUM($D14:$I14))</f>
        <v>0.21760633036597429</v>
      </c>
      <c r="N14" s="23">
        <f t="shared" ref="N14:N62" si="9">G14/(SUM($D14:$I14))</f>
        <v>1.0880316518298714E-2</v>
      </c>
      <c r="O14" s="23">
        <f t="shared" ref="O14:O62" si="10">H14/(SUM($D14:$I14))</f>
        <v>0.13847675568743817</v>
      </c>
      <c r="P14" s="23">
        <f t="shared" ref="P14:P62" si="11">I14/(SUM($D14:$I14))</f>
        <v>0.49851632047477745</v>
      </c>
    </row>
    <row r="15" spans="1:16" x14ac:dyDescent="0.25">
      <c r="A15" s="9" t="s">
        <v>89</v>
      </c>
      <c r="B15" s="8" t="s">
        <v>80</v>
      </c>
      <c r="C15" s="7" t="s">
        <v>124</v>
      </c>
      <c r="D15" s="6">
        <v>12</v>
      </c>
      <c r="E15" s="5">
        <v>22</v>
      </c>
      <c r="F15" s="6">
        <v>35</v>
      </c>
      <c r="G15" s="5">
        <v>78</v>
      </c>
      <c r="H15" s="6">
        <v>100</v>
      </c>
      <c r="I15" s="5">
        <v>108</v>
      </c>
      <c r="J15" s="4"/>
      <c r="K15" s="23">
        <f t="shared" si="6"/>
        <v>3.3802816901408447E-2</v>
      </c>
      <c r="L15" s="23">
        <f t="shared" si="7"/>
        <v>6.1971830985915494E-2</v>
      </c>
      <c r="M15" s="23">
        <f t="shared" si="8"/>
        <v>9.8591549295774641E-2</v>
      </c>
      <c r="N15" s="23">
        <f t="shared" si="9"/>
        <v>0.21971830985915494</v>
      </c>
      <c r="O15" s="23">
        <f t="shared" si="10"/>
        <v>0.28169014084507044</v>
      </c>
      <c r="P15" s="23">
        <f t="shared" si="11"/>
        <v>0.30422535211267604</v>
      </c>
    </row>
    <row r="16" spans="1:16" x14ac:dyDescent="0.25">
      <c r="A16" s="14" t="s">
        <v>77</v>
      </c>
      <c r="B16" s="13" t="s">
        <v>76</v>
      </c>
      <c r="C16" s="12" t="s">
        <v>74</v>
      </c>
      <c r="D16" s="11">
        <v>0</v>
      </c>
      <c r="E16" s="10">
        <v>2</v>
      </c>
      <c r="F16" s="11">
        <v>1</v>
      </c>
      <c r="G16" s="10">
        <v>1</v>
      </c>
      <c r="H16" s="11">
        <v>14</v>
      </c>
      <c r="I16" s="10">
        <v>3</v>
      </c>
      <c r="J16" s="4"/>
      <c r="K16" s="23">
        <f t="shared" si="6"/>
        <v>0</v>
      </c>
      <c r="L16" s="23">
        <f t="shared" si="7"/>
        <v>9.5238095238095233E-2</v>
      </c>
      <c r="M16" s="23">
        <f t="shared" si="8"/>
        <v>4.7619047619047616E-2</v>
      </c>
      <c r="N16" s="23">
        <f t="shared" si="9"/>
        <v>4.7619047619047616E-2</v>
      </c>
      <c r="O16" s="23">
        <f t="shared" si="10"/>
        <v>0.66666666666666663</v>
      </c>
      <c r="P16" s="23">
        <f t="shared" si="11"/>
        <v>0.14285714285714285</v>
      </c>
    </row>
    <row r="17" spans="1:16" x14ac:dyDescent="0.25">
      <c r="A17" s="9" t="s">
        <v>77</v>
      </c>
      <c r="B17" s="8" t="s">
        <v>76</v>
      </c>
      <c r="C17" s="7" t="s">
        <v>73</v>
      </c>
      <c r="D17" s="6"/>
      <c r="E17" s="5">
        <v>1</v>
      </c>
      <c r="F17" s="6">
        <v>0</v>
      </c>
      <c r="G17" s="5">
        <v>4</v>
      </c>
      <c r="H17" s="6">
        <v>3</v>
      </c>
      <c r="I17" s="5">
        <v>3</v>
      </c>
      <c r="J17" s="4"/>
      <c r="K17" s="23"/>
      <c r="L17" s="23">
        <f t="shared" si="7"/>
        <v>9.0909090909090912E-2</v>
      </c>
      <c r="M17" s="23">
        <f t="shared" si="8"/>
        <v>0</v>
      </c>
      <c r="N17" s="23">
        <f t="shared" si="9"/>
        <v>0.36363636363636365</v>
      </c>
      <c r="O17" s="23">
        <f t="shared" si="10"/>
        <v>0.27272727272727271</v>
      </c>
      <c r="P17" s="23">
        <f t="shared" si="11"/>
        <v>0.27272727272727271</v>
      </c>
    </row>
    <row r="18" spans="1:16" x14ac:dyDescent="0.25">
      <c r="A18" s="14" t="s">
        <v>77</v>
      </c>
      <c r="B18" s="13" t="s">
        <v>76</v>
      </c>
      <c r="C18" s="12" t="s">
        <v>115</v>
      </c>
      <c r="D18" s="11">
        <v>0</v>
      </c>
      <c r="E18" s="10">
        <v>10</v>
      </c>
      <c r="F18" s="11">
        <v>35</v>
      </c>
      <c r="G18" s="10">
        <v>3</v>
      </c>
      <c r="H18" s="11">
        <v>20</v>
      </c>
      <c r="I18" s="10">
        <v>7</v>
      </c>
      <c r="J18" s="4"/>
      <c r="K18" s="23">
        <f t="shared" si="6"/>
        <v>0</v>
      </c>
      <c r="L18" s="23">
        <f t="shared" si="7"/>
        <v>0.13333333333333333</v>
      </c>
      <c r="M18" s="23">
        <f t="shared" si="8"/>
        <v>0.46666666666666667</v>
      </c>
      <c r="N18" s="23">
        <f t="shared" si="9"/>
        <v>0.04</v>
      </c>
      <c r="O18" s="23">
        <f t="shared" si="10"/>
        <v>0.26666666666666666</v>
      </c>
      <c r="P18" s="23">
        <f t="shared" si="11"/>
        <v>9.3333333333333338E-2</v>
      </c>
    </row>
    <row r="19" spans="1:16" x14ac:dyDescent="0.25">
      <c r="A19" s="9" t="s">
        <v>77</v>
      </c>
      <c r="B19" s="8" t="s">
        <v>72</v>
      </c>
      <c r="C19" s="7" t="s">
        <v>71</v>
      </c>
      <c r="D19" s="6">
        <v>0</v>
      </c>
      <c r="E19" s="5">
        <v>50</v>
      </c>
      <c r="F19" s="6">
        <v>15</v>
      </c>
      <c r="G19" s="5">
        <v>0</v>
      </c>
      <c r="H19" s="6">
        <v>12</v>
      </c>
      <c r="I19" s="5">
        <v>476</v>
      </c>
      <c r="J19" s="4"/>
      <c r="K19" s="23">
        <f t="shared" si="6"/>
        <v>0</v>
      </c>
      <c r="L19" s="23">
        <f t="shared" si="7"/>
        <v>9.0415913200723327E-2</v>
      </c>
      <c r="M19" s="23">
        <f t="shared" si="8"/>
        <v>2.7124773960216998E-2</v>
      </c>
      <c r="N19" s="23">
        <f t="shared" si="9"/>
        <v>0</v>
      </c>
      <c r="O19" s="23">
        <f t="shared" si="10"/>
        <v>2.1699819168173599E-2</v>
      </c>
      <c r="P19" s="23">
        <f t="shared" si="11"/>
        <v>0.86075949367088611</v>
      </c>
    </row>
    <row r="20" spans="1:16" x14ac:dyDescent="0.25">
      <c r="A20" s="14" t="s">
        <v>77</v>
      </c>
      <c r="B20" s="13" t="s">
        <v>69</v>
      </c>
      <c r="C20" s="12" t="s">
        <v>68</v>
      </c>
      <c r="D20" s="11">
        <v>0</v>
      </c>
      <c r="E20" s="10">
        <v>1</v>
      </c>
      <c r="F20" s="11">
        <v>0</v>
      </c>
      <c r="G20" s="10">
        <v>2</v>
      </c>
      <c r="H20" s="11">
        <v>8</v>
      </c>
      <c r="I20" s="10">
        <v>0</v>
      </c>
      <c r="J20" s="4"/>
      <c r="K20" s="23">
        <f t="shared" si="6"/>
        <v>0</v>
      </c>
      <c r="L20" s="23">
        <f t="shared" si="7"/>
        <v>9.0909090909090912E-2</v>
      </c>
      <c r="M20" s="23">
        <f t="shared" si="8"/>
        <v>0</v>
      </c>
      <c r="N20" s="23">
        <f t="shared" si="9"/>
        <v>0.18181818181818182</v>
      </c>
      <c r="O20" s="23">
        <f t="shared" si="10"/>
        <v>0.72727272727272729</v>
      </c>
      <c r="P20" s="23">
        <f t="shared" si="11"/>
        <v>0</v>
      </c>
    </row>
    <row r="21" spans="1:16" x14ac:dyDescent="0.25">
      <c r="A21" s="9" t="s">
        <v>77</v>
      </c>
      <c r="B21" s="8" t="s">
        <v>66</v>
      </c>
      <c r="C21" s="7" t="s">
        <v>65</v>
      </c>
      <c r="D21" s="6">
        <v>169</v>
      </c>
      <c r="E21" s="5">
        <v>215</v>
      </c>
      <c r="F21" s="6">
        <v>342</v>
      </c>
      <c r="G21" s="5">
        <v>7</v>
      </c>
      <c r="H21" s="6">
        <v>319</v>
      </c>
      <c r="I21" s="5">
        <v>124</v>
      </c>
      <c r="J21" s="4"/>
      <c r="K21" s="23">
        <f t="shared" si="6"/>
        <v>0.14370748299319727</v>
      </c>
      <c r="L21" s="23">
        <f t="shared" si="7"/>
        <v>0.18282312925170069</v>
      </c>
      <c r="M21" s="23">
        <f t="shared" si="8"/>
        <v>0.29081632653061223</v>
      </c>
      <c r="N21" s="23">
        <f t="shared" si="9"/>
        <v>5.9523809523809521E-3</v>
      </c>
      <c r="O21" s="23">
        <f t="shared" si="10"/>
        <v>0.27125850340136054</v>
      </c>
      <c r="P21" s="23">
        <f t="shared" si="11"/>
        <v>0.10544217687074831</v>
      </c>
    </row>
    <row r="22" spans="1:16" x14ac:dyDescent="0.25">
      <c r="A22" s="14" t="s">
        <v>77</v>
      </c>
      <c r="B22" s="13" t="s">
        <v>66</v>
      </c>
      <c r="C22" s="12" t="s">
        <v>63</v>
      </c>
      <c r="D22" s="11">
        <v>787</v>
      </c>
      <c r="E22" s="10">
        <v>277</v>
      </c>
      <c r="F22" s="11">
        <v>3366</v>
      </c>
      <c r="G22" s="10">
        <v>196</v>
      </c>
      <c r="H22" s="11">
        <v>6863</v>
      </c>
      <c r="I22" s="10">
        <v>837</v>
      </c>
      <c r="J22" s="4"/>
      <c r="K22" s="23">
        <f t="shared" si="6"/>
        <v>6.3848774947265943E-2</v>
      </c>
      <c r="L22" s="23">
        <f t="shared" si="7"/>
        <v>2.2472821677754339E-2</v>
      </c>
      <c r="M22" s="23">
        <f t="shared" si="8"/>
        <v>0.27308129157877659</v>
      </c>
      <c r="N22" s="23">
        <f t="shared" si="9"/>
        <v>1.5901346746714264E-2</v>
      </c>
      <c r="O22" s="23">
        <f t="shared" si="10"/>
        <v>0.55679052409540808</v>
      </c>
      <c r="P22" s="23">
        <f t="shared" si="11"/>
        <v>6.7905240954080806E-2</v>
      </c>
    </row>
    <row r="23" spans="1:16" x14ac:dyDescent="0.25">
      <c r="A23" s="9" t="s">
        <v>77</v>
      </c>
      <c r="B23" s="8" t="s">
        <v>66</v>
      </c>
      <c r="C23" s="7" t="s">
        <v>109</v>
      </c>
      <c r="D23" s="6">
        <v>136</v>
      </c>
      <c r="E23" s="5">
        <v>731</v>
      </c>
      <c r="F23" s="6">
        <v>736</v>
      </c>
      <c r="G23" s="5"/>
      <c r="H23" s="6">
        <v>1356</v>
      </c>
      <c r="I23" s="5">
        <v>853</v>
      </c>
      <c r="J23" s="4"/>
      <c r="K23" s="23">
        <f t="shared" si="6"/>
        <v>3.5676810073452254E-2</v>
      </c>
      <c r="L23" s="23">
        <f t="shared" si="7"/>
        <v>0.19176285414480587</v>
      </c>
      <c r="M23" s="23">
        <f t="shared" si="8"/>
        <v>0.1930745015739769</v>
      </c>
      <c r="N23" s="23"/>
      <c r="O23" s="23">
        <f t="shared" si="10"/>
        <v>0.35571878279118574</v>
      </c>
      <c r="P23" s="23">
        <f t="shared" si="11"/>
        <v>0.22376705141657921</v>
      </c>
    </row>
    <row r="24" spans="1:16" x14ac:dyDescent="0.25">
      <c r="A24" s="14" t="s">
        <v>77</v>
      </c>
      <c r="B24" s="13" t="s">
        <v>66</v>
      </c>
      <c r="C24" s="12" t="s">
        <v>62</v>
      </c>
      <c r="D24" s="11"/>
      <c r="E24" s="10">
        <v>715</v>
      </c>
      <c r="F24" s="11">
        <v>872</v>
      </c>
      <c r="G24" s="10">
        <v>28</v>
      </c>
      <c r="H24" s="11">
        <v>2664</v>
      </c>
      <c r="I24" s="10">
        <v>2647</v>
      </c>
      <c r="J24" s="4"/>
      <c r="K24" s="23"/>
      <c r="L24" s="23">
        <f t="shared" si="7"/>
        <v>0.103234190008663</v>
      </c>
      <c r="M24" s="23">
        <f t="shared" si="8"/>
        <v>0.12590239676581</v>
      </c>
      <c r="N24" s="23">
        <f t="shared" si="9"/>
        <v>4.0427375108287615E-3</v>
      </c>
      <c r="O24" s="23">
        <f t="shared" si="10"/>
        <v>0.38463759745885073</v>
      </c>
      <c r="P24" s="23">
        <f t="shared" si="11"/>
        <v>0.38218307825584752</v>
      </c>
    </row>
    <row r="25" spans="1:16" x14ac:dyDescent="0.25">
      <c r="A25" s="9" t="s">
        <v>77</v>
      </c>
      <c r="B25" s="8" t="s">
        <v>66</v>
      </c>
      <c r="C25" s="7" t="s">
        <v>61</v>
      </c>
      <c r="D25" s="6">
        <v>80</v>
      </c>
      <c r="E25" s="5">
        <v>64</v>
      </c>
      <c r="F25" s="6">
        <v>75</v>
      </c>
      <c r="G25" s="5">
        <v>26</v>
      </c>
      <c r="H25" s="6">
        <v>380</v>
      </c>
      <c r="I25" s="5">
        <v>97</v>
      </c>
      <c r="J25" s="4"/>
      <c r="K25" s="23">
        <f t="shared" si="6"/>
        <v>0.11080332409972299</v>
      </c>
      <c r="L25" s="23">
        <f t="shared" si="7"/>
        <v>8.8642659279778394E-2</v>
      </c>
      <c r="M25" s="23">
        <f t="shared" si="8"/>
        <v>0.1038781163434903</v>
      </c>
      <c r="N25" s="23">
        <f t="shared" si="9"/>
        <v>3.6011080332409975E-2</v>
      </c>
      <c r="O25" s="23">
        <f t="shared" si="10"/>
        <v>0.52631578947368418</v>
      </c>
      <c r="P25" s="23">
        <f t="shared" si="11"/>
        <v>0.13434903047091412</v>
      </c>
    </row>
    <row r="26" spans="1:16" x14ac:dyDescent="0.25">
      <c r="A26" s="14" t="s">
        <v>77</v>
      </c>
      <c r="B26" s="13" t="s">
        <v>66</v>
      </c>
      <c r="C26" s="12" t="s">
        <v>59</v>
      </c>
      <c r="D26" s="11">
        <v>79</v>
      </c>
      <c r="E26" s="10">
        <v>91</v>
      </c>
      <c r="F26" s="11">
        <v>99</v>
      </c>
      <c r="G26" s="10">
        <v>3</v>
      </c>
      <c r="H26" s="11">
        <v>1359</v>
      </c>
      <c r="I26" s="10">
        <v>529</v>
      </c>
      <c r="J26" s="4"/>
      <c r="K26" s="23">
        <f t="shared" si="6"/>
        <v>3.6574074074074071E-2</v>
      </c>
      <c r="L26" s="23">
        <f t="shared" si="7"/>
        <v>4.2129629629629628E-2</v>
      </c>
      <c r="M26" s="23">
        <f t="shared" si="8"/>
        <v>4.583333333333333E-2</v>
      </c>
      <c r="N26" s="23">
        <f t="shared" si="9"/>
        <v>1.3888888888888889E-3</v>
      </c>
      <c r="O26" s="23">
        <f t="shared" si="10"/>
        <v>0.62916666666666665</v>
      </c>
      <c r="P26" s="23">
        <f t="shared" si="11"/>
        <v>0.24490740740740741</v>
      </c>
    </row>
    <row r="27" spans="1:16" x14ac:dyDescent="0.25">
      <c r="A27" s="9" t="s">
        <v>58</v>
      </c>
      <c r="B27" s="8" t="s">
        <v>57</v>
      </c>
      <c r="C27" s="7" t="s">
        <v>54</v>
      </c>
      <c r="D27" s="6">
        <v>367</v>
      </c>
      <c r="E27" s="5">
        <v>272</v>
      </c>
      <c r="F27" s="6">
        <v>1703</v>
      </c>
      <c r="G27" s="5">
        <v>78</v>
      </c>
      <c r="H27" s="6">
        <v>1700</v>
      </c>
      <c r="I27" s="5">
        <v>256</v>
      </c>
      <c r="J27" s="4"/>
      <c r="K27" s="23">
        <f t="shared" si="6"/>
        <v>8.386654478976234E-2</v>
      </c>
      <c r="L27" s="23">
        <f t="shared" si="7"/>
        <v>6.2157221206581355E-2</v>
      </c>
      <c r="M27" s="23">
        <f t="shared" si="8"/>
        <v>0.38916819012797077</v>
      </c>
      <c r="N27" s="23">
        <f t="shared" si="9"/>
        <v>1.7824497257769651E-2</v>
      </c>
      <c r="O27" s="23">
        <f t="shared" si="10"/>
        <v>0.38848263254113347</v>
      </c>
      <c r="P27" s="23">
        <f t="shared" si="11"/>
        <v>5.850091407678245E-2</v>
      </c>
    </row>
    <row r="28" spans="1:16" x14ac:dyDescent="0.25">
      <c r="A28" s="14" t="s">
        <v>58</v>
      </c>
      <c r="B28" s="13" t="s">
        <v>57</v>
      </c>
      <c r="C28" s="12" t="s">
        <v>53</v>
      </c>
      <c r="D28" s="11">
        <v>93</v>
      </c>
      <c r="E28" s="10">
        <v>29</v>
      </c>
      <c r="F28" s="11">
        <v>39</v>
      </c>
      <c r="G28" s="10">
        <v>2</v>
      </c>
      <c r="H28" s="11">
        <v>10</v>
      </c>
      <c r="I28" s="10">
        <v>183</v>
      </c>
      <c r="J28" s="4"/>
      <c r="K28" s="23">
        <f t="shared" si="6"/>
        <v>0.2612359550561798</v>
      </c>
      <c r="L28" s="23">
        <f t="shared" si="7"/>
        <v>8.1460674157303375E-2</v>
      </c>
      <c r="M28" s="23">
        <f t="shared" si="8"/>
        <v>0.10955056179775281</v>
      </c>
      <c r="N28" s="23">
        <f t="shared" si="9"/>
        <v>5.6179775280898875E-3</v>
      </c>
      <c r="O28" s="23">
        <f t="shared" si="10"/>
        <v>2.8089887640449437E-2</v>
      </c>
      <c r="P28" s="23">
        <f t="shared" si="11"/>
        <v>0.5140449438202247</v>
      </c>
    </row>
    <row r="29" spans="1:16" x14ac:dyDescent="0.25">
      <c r="A29" s="9" t="s">
        <v>58</v>
      </c>
      <c r="B29" s="8" t="s">
        <v>57</v>
      </c>
      <c r="C29" s="7" t="s">
        <v>117</v>
      </c>
      <c r="D29" s="6">
        <v>4</v>
      </c>
      <c r="E29" s="5">
        <v>5</v>
      </c>
      <c r="F29" s="6">
        <v>17</v>
      </c>
      <c r="G29" s="5">
        <v>44</v>
      </c>
      <c r="H29" s="6">
        <v>73</v>
      </c>
      <c r="I29" s="5">
        <v>33</v>
      </c>
      <c r="J29" s="4"/>
      <c r="K29" s="23">
        <f t="shared" si="6"/>
        <v>2.2727272727272728E-2</v>
      </c>
      <c r="L29" s="23">
        <f t="shared" si="7"/>
        <v>2.8409090909090908E-2</v>
      </c>
      <c r="M29" s="23">
        <f t="shared" si="8"/>
        <v>9.6590909090909088E-2</v>
      </c>
      <c r="N29" s="23">
        <f t="shared" si="9"/>
        <v>0.25</v>
      </c>
      <c r="O29" s="23">
        <f t="shared" si="10"/>
        <v>0.41477272727272729</v>
      </c>
      <c r="P29" s="23">
        <f t="shared" si="11"/>
        <v>0.1875</v>
      </c>
    </row>
    <row r="30" spans="1:16" x14ac:dyDescent="0.25">
      <c r="A30" s="14" t="s">
        <v>58</v>
      </c>
      <c r="B30" s="13" t="s">
        <v>51</v>
      </c>
      <c r="C30" s="12" t="s">
        <v>49</v>
      </c>
      <c r="D30" s="11">
        <v>9</v>
      </c>
      <c r="E30" s="10">
        <v>13</v>
      </c>
      <c r="F30" s="11">
        <v>34</v>
      </c>
      <c r="G30" s="10"/>
      <c r="H30" s="11">
        <v>188</v>
      </c>
      <c r="I30" s="10"/>
      <c r="J30" s="4"/>
      <c r="K30" s="23">
        <f t="shared" si="6"/>
        <v>3.6885245901639344E-2</v>
      </c>
      <c r="L30" s="23">
        <f t="shared" si="7"/>
        <v>5.3278688524590161E-2</v>
      </c>
      <c r="M30" s="23">
        <f t="shared" si="8"/>
        <v>0.13934426229508196</v>
      </c>
      <c r="N30" s="23"/>
      <c r="O30" s="23">
        <f t="shared" si="10"/>
        <v>0.77049180327868849</v>
      </c>
      <c r="P30" s="23"/>
    </row>
    <row r="31" spans="1:16" x14ac:dyDescent="0.25">
      <c r="A31" s="9" t="s">
        <v>58</v>
      </c>
      <c r="B31" s="8" t="s">
        <v>48</v>
      </c>
      <c r="C31" s="7" t="s">
        <v>46</v>
      </c>
      <c r="D31" s="6">
        <v>70</v>
      </c>
      <c r="E31" s="5">
        <v>18</v>
      </c>
      <c r="F31" s="6">
        <v>45</v>
      </c>
      <c r="G31" s="5">
        <v>110</v>
      </c>
      <c r="H31" s="6">
        <v>163</v>
      </c>
      <c r="I31" s="5">
        <v>94</v>
      </c>
      <c r="J31" s="4"/>
      <c r="K31" s="23">
        <f t="shared" si="6"/>
        <v>0.14000000000000001</v>
      </c>
      <c r="L31" s="23">
        <f t="shared" si="7"/>
        <v>3.5999999999999997E-2</v>
      </c>
      <c r="M31" s="23">
        <f t="shared" si="8"/>
        <v>0.09</v>
      </c>
      <c r="N31" s="23">
        <f t="shared" si="9"/>
        <v>0.22</v>
      </c>
      <c r="O31" s="23">
        <f t="shared" si="10"/>
        <v>0.32600000000000001</v>
      </c>
      <c r="P31" s="23">
        <f t="shared" si="11"/>
        <v>0.188</v>
      </c>
    </row>
    <row r="32" spans="1:16" x14ac:dyDescent="0.25">
      <c r="A32" s="14" t="s">
        <v>58</v>
      </c>
      <c r="B32" s="13" t="s">
        <v>48</v>
      </c>
      <c r="C32" s="12" t="s">
        <v>44</v>
      </c>
      <c r="D32" s="11">
        <v>17</v>
      </c>
      <c r="E32" s="10">
        <v>13</v>
      </c>
      <c r="F32" s="11">
        <v>87</v>
      </c>
      <c r="G32" s="10">
        <v>0</v>
      </c>
      <c r="H32" s="11">
        <v>87</v>
      </c>
      <c r="I32" s="10">
        <v>25</v>
      </c>
      <c r="J32" s="4"/>
      <c r="K32" s="23">
        <f t="shared" si="6"/>
        <v>7.4235807860262015E-2</v>
      </c>
      <c r="L32" s="23">
        <f t="shared" si="7"/>
        <v>5.6768558951965066E-2</v>
      </c>
      <c r="M32" s="23">
        <f t="shared" si="8"/>
        <v>0.37991266375545851</v>
      </c>
      <c r="N32" s="23">
        <f t="shared" si="9"/>
        <v>0</v>
      </c>
      <c r="O32" s="23">
        <f t="shared" si="10"/>
        <v>0.37991266375545851</v>
      </c>
      <c r="P32" s="23">
        <f t="shared" si="11"/>
        <v>0.1091703056768559</v>
      </c>
    </row>
    <row r="33" spans="1:16" x14ac:dyDescent="0.25">
      <c r="A33" s="9" t="s">
        <v>58</v>
      </c>
      <c r="B33" s="8" t="s">
        <v>48</v>
      </c>
      <c r="C33" s="7" t="s">
        <v>43</v>
      </c>
      <c r="D33" s="6">
        <v>22</v>
      </c>
      <c r="E33" s="5">
        <v>70</v>
      </c>
      <c r="F33" s="6">
        <v>21</v>
      </c>
      <c r="G33" s="5">
        <v>9</v>
      </c>
      <c r="H33" s="6">
        <v>9</v>
      </c>
      <c r="I33" s="5">
        <v>21</v>
      </c>
      <c r="J33" s="4"/>
      <c r="K33" s="23">
        <f t="shared" si="6"/>
        <v>0.14473684210526316</v>
      </c>
      <c r="L33" s="23">
        <f t="shared" si="7"/>
        <v>0.46052631578947367</v>
      </c>
      <c r="M33" s="23">
        <f t="shared" si="8"/>
        <v>0.13815789473684212</v>
      </c>
      <c r="N33" s="23">
        <f t="shared" si="9"/>
        <v>5.921052631578947E-2</v>
      </c>
      <c r="O33" s="23">
        <f t="shared" si="10"/>
        <v>5.921052631578947E-2</v>
      </c>
      <c r="P33" s="23">
        <f t="shared" si="11"/>
        <v>0.13815789473684212</v>
      </c>
    </row>
    <row r="34" spans="1:16" x14ac:dyDescent="0.25">
      <c r="A34" s="14" t="s">
        <v>58</v>
      </c>
      <c r="B34" s="13" t="s">
        <v>48</v>
      </c>
      <c r="C34" s="12" t="s">
        <v>40</v>
      </c>
      <c r="D34" s="11">
        <v>184</v>
      </c>
      <c r="E34" s="10">
        <v>921</v>
      </c>
      <c r="F34" s="11">
        <v>1942</v>
      </c>
      <c r="G34" s="10">
        <v>306</v>
      </c>
      <c r="H34" s="11">
        <v>505</v>
      </c>
      <c r="I34" s="10">
        <v>2427</v>
      </c>
      <c r="J34" s="4"/>
      <c r="K34" s="23">
        <f t="shared" si="6"/>
        <v>2.9276054097056484E-2</v>
      </c>
      <c r="L34" s="23">
        <f t="shared" si="7"/>
        <v>0.14653937947494033</v>
      </c>
      <c r="M34" s="23">
        <f t="shared" si="8"/>
        <v>0.30898965791567223</v>
      </c>
      <c r="N34" s="23">
        <f t="shared" si="9"/>
        <v>4.8687350835322198E-2</v>
      </c>
      <c r="O34" s="23">
        <f t="shared" si="10"/>
        <v>8.0350039777247417E-2</v>
      </c>
      <c r="P34" s="23">
        <f t="shared" si="11"/>
        <v>0.38615751789976133</v>
      </c>
    </row>
    <row r="35" spans="1:16" x14ac:dyDescent="0.25">
      <c r="A35" s="9" t="s">
        <v>58</v>
      </c>
      <c r="B35" s="8" t="s">
        <v>48</v>
      </c>
      <c r="C35" s="7" t="s">
        <v>39</v>
      </c>
      <c r="D35" s="6">
        <v>11</v>
      </c>
      <c r="E35" s="5">
        <v>29</v>
      </c>
      <c r="F35" s="6">
        <v>69</v>
      </c>
      <c r="G35" s="5">
        <v>132</v>
      </c>
      <c r="H35" s="6">
        <v>44</v>
      </c>
      <c r="I35" s="5"/>
      <c r="J35" s="4"/>
      <c r="K35" s="23">
        <f t="shared" si="6"/>
        <v>3.8596491228070177E-2</v>
      </c>
      <c r="L35" s="23">
        <f t="shared" si="7"/>
        <v>0.10175438596491228</v>
      </c>
      <c r="M35" s="23">
        <f t="shared" si="8"/>
        <v>0.24210526315789474</v>
      </c>
      <c r="N35" s="23">
        <f t="shared" si="9"/>
        <v>0.4631578947368421</v>
      </c>
      <c r="O35" s="23">
        <f t="shared" si="10"/>
        <v>0.15438596491228071</v>
      </c>
      <c r="P35" s="23"/>
    </row>
    <row r="36" spans="1:16" x14ac:dyDescent="0.25">
      <c r="A36" s="14" t="s">
        <v>38</v>
      </c>
      <c r="B36" s="13" t="s">
        <v>37</v>
      </c>
      <c r="C36" s="12" t="s">
        <v>36</v>
      </c>
      <c r="D36" s="11">
        <v>388</v>
      </c>
      <c r="E36" s="10"/>
      <c r="F36" s="11"/>
      <c r="G36" s="10"/>
      <c r="H36" s="11">
        <v>231</v>
      </c>
      <c r="I36" s="10"/>
      <c r="J36" s="4"/>
      <c r="K36" s="23">
        <f t="shared" si="6"/>
        <v>0.62681744749596124</v>
      </c>
      <c r="L36" s="23"/>
      <c r="M36" s="23"/>
      <c r="N36" s="23"/>
      <c r="O36" s="23">
        <f t="shared" si="10"/>
        <v>0.37318255250403876</v>
      </c>
      <c r="P36" s="23"/>
    </row>
    <row r="37" spans="1:16" x14ac:dyDescent="0.25">
      <c r="A37" s="9" t="s">
        <v>38</v>
      </c>
      <c r="B37" s="8" t="s">
        <v>37</v>
      </c>
      <c r="C37" s="7" t="s">
        <v>35</v>
      </c>
      <c r="D37" s="6">
        <v>36</v>
      </c>
      <c r="E37" s="5">
        <v>40</v>
      </c>
      <c r="F37" s="6">
        <v>69</v>
      </c>
      <c r="G37" s="5">
        <v>5</v>
      </c>
      <c r="H37" s="6">
        <v>14</v>
      </c>
      <c r="I37" s="5">
        <v>132</v>
      </c>
      <c r="J37" s="4"/>
      <c r="K37" s="23">
        <f t="shared" si="6"/>
        <v>0.12162162162162163</v>
      </c>
      <c r="L37" s="23">
        <f t="shared" si="7"/>
        <v>0.13513513513513514</v>
      </c>
      <c r="M37" s="23">
        <f t="shared" si="8"/>
        <v>0.23310810810810811</v>
      </c>
      <c r="N37" s="23">
        <f t="shared" si="9"/>
        <v>1.6891891891891893E-2</v>
      </c>
      <c r="O37" s="23">
        <f t="shared" si="10"/>
        <v>4.72972972972973E-2</v>
      </c>
      <c r="P37" s="23">
        <f t="shared" si="11"/>
        <v>0.44594594594594594</v>
      </c>
    </row>
    <row r="38" spans="1:16" x14ac:dyDescent="0.25">
      <c r="A38" s="14" t="s">
        <v>38</v>
      </c>
      <c r="B38" s="13" t="s">
        <v>37</v>
      </c>
      <c r="C38" s="12" t="s">
        <v>110</v>
      </c>
      <c r="D38" s="11">
        <v>107</v>
      </c>
      <c r="E38" s="10">
        <v>161</v>
      </c>
      <c r="F38" s="11">
        <v>499</v>
      </c>
      <c r="G38" s="10">
        <v>320</v>
      </c>
      <c r="H38" s="11">
        <v>100</v>
      </c>
      <c r="I38" s="10"/>
      <c r="J38" s="4"/>
      <c r="K38" s="23">
        <f t="shared" si="6"/>
        <v>9.0143218197135638E-2</v>
      </c>
      <c r="L38" s="23">
        <f t="shared" si="7"/>
        <v>0.13563605728727884</v>
      </c>
      <c r="M38" s="23">
        <f t="shared" si="8"/>
        <v>0.42038753159224934</v>
      </c>
      <c r="N38" s="23">
        <f t="shared" si="9"/>
        <v>0.26958719460825609</v>
      </c>
      <c r="O38" s="23">
        <f t="shared" si="10"/>
        <v>8.4245998315080034E-2</v>
      </c>
      <c r="P38" s="23"/>
    </row>
    <row r="39" spans="1:16" x14ac:dyDescent="0.25">
      <c r="A39" s="9" t="s">
        <v>38</v>
      </c>
      <c r="B39" s="8" t="s">
        <v>37</v>
      </c>
      <c r="C39" s="7" t="s">
        <v>30</v>
      </c>
      <c r="D39" s="6">
        <v>11590</v>
      </c>
      <c r="E39" s="5">
        <v>3032</v>
      </c>
      <c r="F39" s="6">
        <v>9467</v>
      </c>
      <c r="G39" s="5">
        <v>118</v>
      </c>
      <c r="H39" s="6">
        <v>17654</v>
      </c>
      <c r="I39" s="5">
        <v>4423</v>
      </c>
      <c r="J39" s="4"/>
      <c r="K39" s="23">
        <f t="shared" si="6"/>
        <v>0.25041050903119871</v>
      </c>
      <c r="L39" s="23">
        <f t="shared" si="7"/>
        <v>6.5508599083916694E-2</v>
      </c>
      <c r="M39" s="23">
        <f t="shared" si="8"/>
        <v>0.20454152622936653</v>
      </c>
      <c r="N39" s="23">
        <f t="shared" si="9"/>
        <v>2.5494771411286839E-3</v>
      </c>
      <c r="O39" s="23">
        <f t="shared" si="10"/>
        <v>0.38142770719903207</v>
      </c>
      <c r="P39" s="23">
        <f t="shared" si="11"/>
        <v>9.5562181315357361E-2</v>
      </c>
    </row>
    <row r="40" spans="1:16" x14ac:dyDescent="0.25">
      <c r="A40" s="14" t="s">
        <v>38</v>
      </c>
      <c r="B40" s="13" t="s">
        <v>37</v>
      </c>
      <c r="C40" s="12" t="s">
        <v>29</v>
      </c>
      <c r="D40" s="11">
        <v>33</v>
      </c>
      <c r="E40" s="10">
        <v>81</v>
      </c>
      <c r="F40" s="11">
        <v>138</v>
      </c>
      <c r="G40" s="10">
        <v>58</v>
      </c>
      <c r="H40" s="11">
        <v>74</v>
      </c>
      <c r="I40" s="10">
        <v>217</v>
      </c>
      <c r="J40" s="4"/>
      <c r="K40" s="23">
        <f t="shared" si="6"/>
        <v>5.4908485856905158E-2</v>
      </c>
      <c r="L40" s="23">
        <f t="shared" si="7"/>
        <v>0.13477537437603992</v>
      </c>
      <c r="M40" s="23">
        <f t="shared" si="8"/>
        <v>0.22961730449251247</v>
      </c>
      <c r="N40" s="23">
        <f t="shared" si="9"/>
        <v>9.6505823627287851E-2</v>
      </c>
      <c r="O40" s="23">
        <f t="shared" si="10"/>
        <v>0.12312811980033278</v>
      </c>
      <c r="P40" s="23">
        <f t="shared" si="11"/>
        <v>0.36106489184692181</v>
      </c>
    </row>
    <row r="41" spans="1:16" x14ac:dyDescent="0.25">
      <c r="A41" s="9" t="s">
        <v>38</v>
      </c>
      <c r="B41" s="8" t="s">
        <v>28</v>
      </c>
      <c r="C41" s="7" t="s">
        <v>27</v>
      </c>
      <c r="D41" s="6">
        <v>13</v>
      </c>
      <c r="E41" s="5">
        <v>21</v>
      </c>
      <c r="F41" s="6">
        <v>6</v>
      </c>
      <c r="G41" s="5">
        <v>7</v>
      </c>
      <c r="H41" s="6">
        <v>20</v>
      </c>
      <c r="I41" s="5">
        <v>8</v>
      </c>
      <c r="J41" s="4"/>
      <c r="K41" s="23">
        <f t="shared" si="6"/>
        <v>0.17333333333333334</v>
      </c>
      <c r="L41" s="23">
        <f t="shared" si="7"/>
        <v>0.28000000000000003</v>
      </c>
      <c r="M41" s="23">
        <f t="shared" si="8"/>
        <v>0.08</v>
      </c>
      <c r="N41" s="23">
        <f t="shared" si="9"/>
        <v>9.3333333333333338E-2</v>
      </c>
      <c r="O41" s="23">
        <f t="shared" si="10"/>
        <v>0.26666666666666666</v>
      </c>
      <c r="P41" s="23">
        <f t="shared" si="11"/>
        <v>0.10666666666666667</v>
      </c>
    </row>
    <row r="42" spans="1:16" x14ac:dyDescent="0.25">
      <c r="A42" s="14" t="s">
        <v>38</v>
      </c>
      <c r="B42" s="13" t="s">
        <v>28</v>
      </c>
      <c r="C42" s="12" t="s">
        <v>26</v>
      </c>
      <c r="D42" s="11">
        <v>53</v>
      </c>
      <c r="E42" s="10">
        <v>52</v>
      </c>
      <c r="F42" s="11">
        <v>15</v>
      </c>
      <c r="G42" s="10">
        <v>14</v>
      </c>
      <c r="H42" s="11">
        <v>44</v>
      </c>
      <c r="I42" s="10">
        <v>12</v>
      </c>
      <c r="J42" s="4"/>
      <c r="K42" s="23">
        <f t="shared" si="6"/>
        <v>0.27894736842105261</v>
      </c>
      <c r="L42" s="23">
        <f t="shared" si="7"/>
        <v>0.27368421052631581</v>
      </c>
      <c r="M42" s="23">
        <f t="shared" si="8"/>
        <v>7.8947368421052627E-2</v>
      </c>
      <c r="N42" s="23">
        <f t="shared" si="9"/>
        <v>7.3684210526315783E-2</v>
      </c>
      <c r="O42" s="23">
        <f t="shared" si="10"/>
        <v>0.23157894736842105</v>
      </c>
      <c r="P42" s="23">
        <f t="shared" si="11"/>
        <v>6.3157894736842107E-2</v>
      </c>
    </row>
    <row r="43" spans="1:16" x14ac:dyDescent="0.25">
      <c r="A43" s="9" t="s">
        <v>38</v>
      </c>
      <c r="B43" s="8" t="s">
        <v>28</v>
      </c>
      <c r="C43" s="7" t="s">
        <v>24</v>
      </c>
      <c r="D43" s="6">
        <v>46</v>
      </c>
      <c r="E43" s="5">
        <v>67</v>
      </c>
      <c r="F43" s="6">
        <v>132</v>
      </c>
      <c r="G43" s="5">
        <v>21</v>
      </c>
      <c r="H43" s="6">
        <v>132</v>
      </c>
      <c r="I43" s="5">
        <v>30</v>
      </c>
      <c r="J43" s="4"/>
      <c r="K43" s="23">
        <f t="shared" si="6"/>
        <v>0.10747663551401869</v>
      </c>
      <c r="L43" s="23">
        <f t="shared" si="7"/>
        <v>0.15654205607476634</v>
      </c>
      <c r="M43" s="23">
        <f t="shared" si="8"/>
        <v>0.30841121495327101</v>
      </c>
      <c r="N43" s="23">
        <f t="shared" si="9"/>
        <v>4.9065420560747662E-2</v>
      </c>
      <c r="O43" s="23">
        <f t="shared" si="10"/>
        <v>0.30841121495327101</v>
      </c>
      <c r="P43" s="23">
        <f t="shared" si="11"/>
        <v>7.0093457943925228E-2</v>
      </c>
    </row>
    <row r="44" spans="1:16" x14ac:dyDescent="0.25">
      <c r="A44" s="14" t="s">
        <v>38</v>
      </c>
      <c r="B44" s="13" t="s">
        <v>28</v>
      </c>
      <c r="C44" s="12" t="s">
        <v>23</v>
      </c>
      <c r="D44" s="11">
        <v>100</v>
      </c>
      <c r="E44" s="10">
        <v>30</v>
      </c>
      <c r="F44" s="11">
        <v>90</v>
      </c>
      <c r="G44" s="10">
        <v>0</v>
      </c>
      <c r="H44" s="11">
        <v>96</v>
      </c>
      <c r="I44" s="10">
        <v>25</v>
      </c>
      <c r="J44" s="4"/>
      <c r="K44" s="23">
        <f t="shared" si="6"/>
        <v>0.2932551319648094</v>
      </c>
      <c r="L44" s="23">
        <f t="shared" si="7"/>
        <v>8.797653958944282E-2</v>
      </c>
      <c r="M44" s="23">
        <f t="shared" si="8"/>
        <v>0.26392961876832843</v>
      </c>
      <c r="N44" s="23">
        <f t="shared" si="9"/>
        <v>0</v>
      </c>
      <c r="O44" s="23">
        <f t="shared" si="10"/>
        <v>0.28152492668621704</v>
      </c>
      <c r="P44" s="23">
        <f t="shared" si="11"/>
        <v>7.331378299120235E-2</v>
      </c>
    </row>
    <row r="45" spans="1:16" x14ac:dyDescent="0.25">
      <c r="A45" s="9" t="s">
        <v>38</v>
      </c>
      <c r="B45" s="8" t="s">
        <v>28</v>
      </c>
      <c r="C45" s="12" t="s">
        <v>22</v>
      </c>
      <c r="D45" s="11">
        <v>21</v>
      </c>
      <c r="E45" s="10">
        <v>66</v>
      </c>
      <c r="F45" s="11">
        <v>35</v>
      </c>
      <c r="G45" s="10">
        <v>38</v>
      </c>
      <c r="H45" s="11">
        <v>61</v>
      </c>
      <c r="I45" s="10">
        <v>24</v>
      </c>
      <c r="J45" s="4"/>
      <c r="K45" s="23">
        <f t="shared" si="6"/>
        <v>8.5714285714285715E-2</v>
      </c>
      <c r="L45" s="23">
        <f t="shared" si="7"/>
        <v>0.26938775510204083</v>
      </c>
      <c r="M45" s="23">
        <f t="shared" si="8"/>
        <v>0.14285714285714285</v>
      </c>
      <c r="N45" s="23">
        <f t="shared" si="9"/>
        <v>0.15510204081632653</v>
      </c>
      <c r="O45" s="23">
        <f t="shared" si="10"/>
        <v>0.24897959183673468</v>
      </c>
      <c r="P45" s="23">
        <f t="shared" si="11"/>
        <v>9.7959183673469383E-2</v>
      </c>
    </row>
    <row r="46" spans="1:16" x14ac:dyDescent="0.25">
      <c r="A46" s="14" t="s">
        <v>38</v>
      </c>
      <c r="B46" s="13" t="s">
        <v>28</v>
      </c>
      <c r="C46" s="12" t="s">
        <v>112</v>
      </c>
      <c r="D46" s="11">
        <v>260</v>
      </c>
      <c r="E46" s="10">
        <v>1053</v>
      </c>
      <c r="F46" s="11">
        <v>740</v>
      </c>
      <c r="G46" s="10">
        <v>163</v>
      </c>
      <c r="H46" s="11">
        <v>440</v>
      </c>
      <c r="I46" s="10">
        <v>542</v>
      </c>
      <c r="J46" s="4"/>
      <c r="K46" s="23">
        <f t="shared" si="6"/>
        <v>8.1300813008130079E-2</v>
      </c>
      <c r="L46" s="23">
        <f t="shared" si="7"/>
        <v>0.32926829268292684</v>
      </c>
      <c r="M46" s="23">
        <f t="shared" si="8"/>
        <v>0.23139462163852409</v>
      </c>
      <c r="N46" s="23">
        <f t="shared" si="9"/>
        <v>5.0969355847404627E-2</v>
      </c>
      <c r="O46" s="23">
        <f t="shared" si="10"/>
        <v>0.13758599124452783</v>
      </c>
      <c r="P46" s="23">
        <f t="shared" si="11"/>
        <v>0.16948092557848654</v>
      </c>
    </row>
    <row r="47" spans="1:16" x14ac:dyDescent="0.25">
      <c r="A47" s="9" t="s">
        <v>38</v>
      </c>
      <c r="B47" s="8" t="s">
        <v>28</v>
      </c>
      <c r="C47" s="12" t="s">
        <v>119</v>
      </c>
      <c r="D47" s="11">
        <v>8</v>
      </c>
      <c r="E47" s="10">
        <v>14</v>
      </c>
      <c r="F47" s="11">
        <v>8</v>
      </c>
      <c r="G47" s="10">
        <v>4</v>
      </c>
      <c r="H47" s="11">
        <v>2</v>
      </c>
      <c r="I47" s="10">
        <v>7</v>
      </c>
      <c r="J47" s="4"/>
      <c r="K47" s="23">
        <f t="shared" si="6"/>
        <v>0.18604651162790697</v>
      </c>
      <c r="L47" s="23">
        <f t="shared" si="7"/>
        <v>0.32558139534883723</v>
      </c>
      <c r="M47" s="23">
        <f t="shared" si="8"/>
        <v>0.18604651162790697</v>
      </c>
      <c r="N47" s="23">
        <f t="shared" si="9"/>
        <v>9.3023255813953487E-2</v>
      </c>
      <c r="O47" s="23">
        <f t="shared" si="10"/>
        <v>4.6511627906976744E-2</v>
      </c>
      <c r="P47" s="23">
        <f t="shared" si="11"/>
        <v>0.16279069767441862</v>
      </c>
    </row>
    <row r="48" spans="1:16" x14ac:dyDescent="0.25">
      <c r="A48" s="9" t="s">
        <v>38</v>
      </c>
      <c r="B48" s="8" t="s">
        <v>21</v>
      </c>
      <c r="C48" s="12" t="s">
        <v>123</v>
      </c>
      <c r="D48" s="11">
        <v>16</v>
      </c>
      <c r="E48" s="10">
        <v>3</v>
      </c>
      <c r="F48" s="11">
        <v>5</v>
      </c>
      <c r="G48" s="10">
        <v>0</v>
      </c>
      <c r="H48" s="11">
        <v>11</v>
      </c>
      <c r="I48" s="10">
        <v>13</v>
      </c>
      <c r="J48" s="4"/>
      <c r="K48" s="23">
        <f t="shared" si="6"/>
        <v>0.33333333333333331</v>
      </c>
      <c r="L48" s="23">
        <f t="shared" si="7"/>
        <v>6.25E-2</v>
      </c>
      <c r="M48" s="23">
        <f t="shared" si="8"/>
        <v>0.10416666666666667</v>
      </c>
      <c r="N48" s="23">
        <f t="shared" si="9"/>
        <v>0</v>
      </c>
      <c r="O48" s="23">
        <f t="shared" si="10"/>
        <v>0.22916666666666666</v>
      </c>
      <c r="P48" s="23">
        <f t="shared" si="11"/>
        <v>0.27083333333333331</v>
      </c>
    </row>
    <row r="49" spans="1:19" ht="15.75" customHeight="1" x14ac:dyDescent="0.25">
      <c r="A49" s="9" t="s">
        <v>38</v>
      </c>
      <c r="B49" s="8" t="s">
        <v>21</v>
      </c>
      <c r="C49" s="12" t="s">
        <v>113</v>
      </c>
      <c r="D49" s="11">
        <v>1</v>
      </c>
      <c r="E49" s="10">
        <v>0</v>
      </c>
      <c r="F49" s="11">
        <v>2</v>
      </c>
      <c r="G49" s="10">
        <v>1</v>
      </c>
      <c r="H49" s="11">
        <v>7</v>
      </c>
      <c r="I49" s="10">
        <v>1</v>
      </c>
      <c r="J49" s="4"/>
      <c r="K49" s="23">
        <f t="shared" si="6"/>
        <v>8.3333333333333329E-2</v>
      </c>
      <c r="L49" s="23">
        <f t="shared" si="7"/>
        <v>0</v>
      </c>
      <c r="M49" s="23">
        <f t="shared" si="8"/>
        <v>0.16666666666666666</v>
      </c>
      <c r="N49" s="23">
        <f t="shared" si="9"/>
        <v>8.3333333333333329E-2</v>
      </c>
      <c r="O49" s="23">
        <f t="shared" si="10"/>
        <v>0.58333333333333337</v>
      </c>
      <c r="P49" s="23">
        <f t="shared" si="11"/>
        <v>8.3333333333333329E-2</v>
      </c>
    </row>
    <row r="50" spans="1:19" x14ac:dyDescent="0.25">
      <c r="A50" s="9" t="s">
        <v>38</v>
      </c>
      <c r="B50" s="8" t="s">
        <v>21</v>
      </c>
      <c r="C50" s="12" t="s">
        <v>20</v>
      </c>
      <c r="D50" s="11">
        <v>15</v>
      </c>
      <c r="E50" s="10">
        <v>12</v>
      </c>
      <c r="F50" s="11">
        <v>17</v>
      </c>
      <c r="G50" s="10">
        <v>29</v>
      </c>
      <c r="H50" s="11">
        <v>18</v>
      </c>
      <c r="I50" s="10">
        <v>57</v>
      </c>
      <c r="J50" s="4"/>
      <c r="K50" s="23">
        <f t="shared" si="6"/>
        <v>0.10135135135135136</v>
      </c>
      <c r="L50" s="23">
        <f t="shared" si="7"/>
        <v>8.1081081081081086E-2</v>
      </c>
      <c r="M50" s="23">
        <f t="shared" si="8"/>
        <v>0.11486486486486487</v>
      </c>
      <c r="N50" s="23">
        <f t="shared" si="9"/>
        <v>0.19594594594594594</v>
      </c>
      <c r="O50" s="23">
        <f t="shared" si="10"/>
        <v>0.12162162162162163</v>
      </c>
      <c r="P50" s="23">
        <f t="shared" si="11"/>
        <v>0.38513513513513514</v>
      </c>
    </row>
    <row r="51" spans="1:19" x14ac:dyDescent="0.25">
      <c r="A51" s="9" t="s">
        <v>38</v>
      </c>
      <c r="B51" s="8" t="s">
        <v>21</v>
      </c>
      <c r="C51" s="12" t="s">
        <v>18</v>
      </c>
      <c r="D51" s="11">
        <v>149</v>
      </c>
      <c r="E51" s="10">
        <v>154</v>
      </c>
      <c r="F51" s="11">
        <v>554</v>
      </c>
      <c r="G51" s="10">
        <v>16</v>
      </c>
      <c r="H51" s="11">
        <v>503</v>
      </c>
      <c r="I51" s="10">
        <v>117</v>
      </c>
      <c r="J51" s="4"/>
      <c r="K51" s="23">
        <f t="shared" si="6"/>
        <v>9.9799062290689883E-2</v>
      </c>
      <c r="L51" s="23">
        <f t="shared" si="7"/>
        <v>0.10314802411252512</v>
      </c>
      <c r="M51" s="23">
        <f t="shared" si="8"/>
        <v>0.37106496985934362</v>
      </c>
      <c r="N51" s="23">
        <f t="shared" si="9"/>
        <v>1.0716677829872739E-2</v>
      </c>
      <c r="O51" s="23">
        <f t="shared" si="10"/>
        <v>0.33690555927662424</v>
      </c>
      <c r="P51" s="23">
        <f t="shared" si="11"/>
        <v>7.8365706630944401E-2</v>
      </c>
    </row>
    <row r="52" spans="1:19" x14ac:dyDescent="0.25">
      <c r="A52" s="9" t="s">
        <v>38</v>
      </c>
      <c r="B52" s="8" t="s">
        <v>21</v>
      </c>
      <c r="C52" s="12" t="s">
        <v>114</v>
      </c>
      <c r="D52" s="11">
        <v>0</v>
      </c>
      <c r="E52" s="10">
        <v>20</v>
      </c>
      <c r="F52" s="11">
        <v>8</v>
      </c>
      <c r="G52" s="10">
        <v>1</v>
      </c>
      <c r="H52" s="11">
        <v>24</v>
      </c>
      <c r="I52" s="10">
        <v>17</v>
      </c>
      <c r="J52" s="4"/>
      <c r="K52" s="23">
        <f t="shared" si="6"/>
        <v>0</v>
      </c>
      <c r="L52" s="23">
        <f t="shared" si="7"/>
        <v>0.2857142857142857</v>
      </c>
      <c r="M52" s="23">
        <f t="shared" si="8"/>
        <v>0.11428571428571428</v>
      </c>
      <c r="N52" s="23">
        <f t="shared" si="9"/>
        <v>1.4285714285714285E-2</v>
      </c>
      <c r="O52" s="23">
        <f t="shared" si="10"/>
        <v>0.34285714285714286</v>
      </c>
      <c r="P52" s="23">
        <f t="shared" si="11"/>
        <v>0.24285714285714285</v>
      </c>
    </row>
    <row r="53" spans="1:19" x14ac:dyDescent="0.25">
      <c r="A53" s="9" t="s">
        <v>38</v>
      </c>
      <c r="B53" s="8" t="s">
        <v>21</v>
      </c>
      <c r="C53" s="12" t="s">
        <v>17</v>
      </c>
      <c r="D53" s="11">
        <v>2</v>
      </c>
      <c r="E53" s="10">
        <v>1</v>
      </c>
      <c r="F53" s="11">
        <v>9</v>
      </c>
      <c r="G53" s="10">
        <v>5</v>
      </c>
      <c r="H53" s="11">
        <v>3</v>
      </c>
      <c r="I53" s="10">
        <v>9</v>
      </c>
      <c r="J53" s="4"/>
      <c r="K53" s="23">
        <f t="shared" si="6"/>
        <v>6.8965517241379309E-2</v>
      </c>
      <c r="L53" s="23">
        <f t="shared" si="7"/>
        <v>3.4482758620689655E-2</v>
      </c>
      <c r="M53" s="23">
        <f t="shared" si="8"/>
        <v>0.31034482758620691</v>
      </c>
      <c r="N53" s="23">
        <f t="shared" si="9"/>
        <v>0.17241379310344829</v>
      </c>
      <c r="O53" s="23">
        <f t="shared" si="10"/>
        <v>0.10344827586206896</v>
      </c>
      <c r="P53" s="23">
        <f t="shared" si="11"/>
        <v>0.31034482758620691</v>
      </c>
    </row>
    <row r="54" spans="1:19" x14ac:dyDescent="0.25">
      <c r="A54" s="9" t="s">
        <v>38</v>
      </c>
      <c r="B54" s="8" t="s">
        <v>21</v>
      </c>
      <c r="C54" s="12" t="s">
        <v>16</v>
      </c>
      <c r="D54" s="11">
        <v>46</v>
      </c>
      <c r="E54" s="10">
        <v>59</v>
      </c>
      <c r="F54" s="11">
        <v>153</v>
      </c>
      <c r="G54" s="10"/>
      <c r="H54" s="11">
        <v>155</v>
      </c>
      <c r="I54" s="10">
        <v>117</v>
      </c>
      <c r="J54" s="4"/>
      <c r="K54" s="23">
        <f t="shared" si="6"/>
        <v>8.6792452830188674E-2</v>
      </c>
      <c r="L54" s="23">
        <f t="shared" si="7"/>
        <v>0.11132075471698114</v>
      </c>
      <c r="M54" s="23">
        <f t="shared" si="8"/>
        <v>0.28867924528301886</v>
      </c>
      <c r="N54" s="23"/>
      <c r="O54" s="23">
        <f t="shared" si="10"/>
        <v>0.29245283018867924</v>
      </c>
      <c r="P54" s="23">
        <f t="shared" si="11"/>
        <v>0.22075471698113208</v>
      </c>
    </row>
    <row r="55" spans="1:19" x14ac:dyDescent="0.25">
      <c r="A55" s="9" t="s">
        <v>38</v>
      </c>
      <c r="B55" s="8" t="s">
        <v>21</v>
      </c>
      <c r="C55" s="12" t="s">
        <v>15</v>
      </c>
      <c r="D55" s="11">
        <v>52</v>
      </c>
      <c r="E55" s="10">
        <v>48</v>
      </c>
      <c r="F55" s="11">
        <v>87</v>
      </c>
      <c r="G55" s="10">
        <v>9</v>
      </c>
      <c r="H55" s="11">
        <v>55</v>
      </c>
      <c r="I55" s="10">
        <v>34</v>
      </c>
      <c r="J55" s="4"/>
      <c r="K55" s="23">
        <f t="shared" si="6"/>
        <v>0.18245614035087721</v>
      </c>
      <c r="L55" s="23">
        <f t="shared" si="7"/>
        <v>0.16842105263157894</v>
      </c>
      <c r="M55" s="23">
        <f t="shared" si="8"/>
        <v>0.30526315789473685</v>
      </c>
      <c r="N55" s="23">
        <f t="shared" si="9"/>
        <v>3.1578947368421054E-2</v>
      </c>
      <c r="O55" s="23">
        <f t="shared" si="10"/>
        <v>0.19298245614035087</v>
      </c>
      <c r="P55" s="23">
        <f t="shared" si="11"/>
        <v>0.11929824561403508</v>
      </c>
    </row>
    <row r="56" spans="1:19" x14ac:dyDescent="0.25">
      <c r="A56" s="9" t="s">
        <v>38</v>
      </c>
      <c r="B56" s="8" t="s">
        <v>21</v>
      </c>
      <c r="C56" s="12" t="s">
        <v>13</v>
      </c>
      <c r="D56" s="11">
        <v>278</v>
      </c>
      <c r="E56" s="10">
        <v>288</v>
      </c>
      <c r="F56" s="11">
        <v>1379</v>
      </c>
      <c r="G56" s="10">
        <v>95</v>
      </c>
      <c r="H56" s="11">
        <v>1696</v>
      </c>
      <c r="I56" s="10">
        <v>380</v>
      </c>
      <c r="J56" s="4"/>
      <c r="K56" s="23">
        <f t="shared" si="6"/>
        <v>6.754130223517979E-2</v>
      </c>
      <c r="L56" s="23">
        <f t="shared" si="7"/>
        <v>6.9970845481049565E-2</v>
      </c>
      <c r="M56" s="23">
        <f t="shared" si="8"/>
        <v>0.33503401360544216</v>
      </c>
      <c r="N56" s="23">
        <f t="shared" si="9"/>
        <v>2.3080660835762875E-2</v>
      </c>
      <c r="O56" s="23">
        <f t="shared" si="10"/>
        <v>0.41205053449951407</v>
      </c>
      <c r="P56" s="23">
        <f t="shared" si="11"/>
        <v>9.23226433430515E-2</v>
      </c>
    </row>
    <row r="57" spans="1:19" x14ac:dyDescent="0.25">
      <c r="A57" s="9" t="s">
        <v>38</v>
      </c>
      <c r="B57" s="8" t="s">
        <v>21</v>
      </c>
      <c r="C57" s="12" t="s">
        <v>12</v>
      </c>
      <c r="D57" s="11">
        <v>0</v>
      </c>
      <c r="E57" s="10">
        <v>0</v>
      </c>
      <c r="F57" s="11">
        <v>0</v>
      </c>
      <c r="G57" s="10">
        <v>0</v>
      </c>
      <c r="H57" s="11">
        <v>0</v>
      </c>
      <c r="I57" s="10">
        <v>0</v>
      </c>
      <c r="J57" s="4"/>
      <c r="K57" s="23">
        <v>0</v>
      </c>
      <c r="L57" s="23">
        <v>0</v>
      </c>
      <c r="M57" s="23">
        <v>0</v>
      </c>
      <c r="N57" s="23">
        <v>0</v>
      </c>
      <c r="O57" s="23">
        <v>0</v>
      </c>
      <c r="P57" s="23">
        <v>0</v>
      </c>
    </row>
    <row r="58" spans="1:19" x14ac:dyDescent="0.25">
      <c r="A58" s="9" t="s">
        <v>38</v>
      </c>
      <c r="B58" s="8" t="s">
        <v>11</v>
      </c>
      <c r="C58" s="12" t="s">
        <v>10</v>
      </c>
      <c r="D58" s="11">
        <v>37</v>
      </c>
      <c r="E58" s="10">
        <v>58</v>
      </c>
      <c r="F58" s="11">
        <v>218</v>
      </c>
      <c r="G58" s="10">
        <v>0</v>
      </c>
      <c r="H58" s="11">
        <v>32</v>
      </c>
      <c r="I58" s="10">
        <v>162</v>
      </c>
      <c r="J58" s="4"/>
      <c r="K58" s="23">
        <f t="shared" si="6"/>
        <v>7.2978303747534515E-2</v>
      </c>
      <c r="L58" s="23">
        <f t="shared" si="7"/>
        <v>0.11439842209072978</v>
      </c>
      <c r="M58" s="23">
        <f t="shared" si="8"/>
        <v>0.42998027613412226</v>
      </c>
      <c r="N58" s="23">
        <f t="shared" si="9"/>
        <v>0</v>
      </c>
      <c r="O58" s="23">
        <f t="shared" si="10"/>
        <v>6.3116370808678504E-2</v>
      </c>
      <c r="P58" s="23">
        <f t="shared" si="11"/>
        <v>0.31952662721893493</v>
      </c>
    </row>
    <row r="59" spans="1:19" x14ac:dyDescent="0.25">
      <c r="A59" s="9" t="s">
        <v>38</v>
      </c>
      <c r="B59" s="8" t="s">
        <v>11</v>
      </c>
      <c r="C59" s="12" t="s">
        <v>9</v>
      </c>
      <c r="D59" s="11">
        <v>322</v>
      </c>
      <c r="E59" s="10">
        <v>359</v>
      </c>
      <c r="F59" s="11">
        <v>228</v>
      </c>
      <c r="G59" s="10"/>
      <c r="H59" s="11"/>
      <c r="I59" s="10">
        <v>288</v>
      </c>
      <c r="J59" s="4"/>
      <c r="K59" s="23">
        <f t="shared" si="6"/>
        <v>0.26900584795321636</v>
      </c>
      <c r="L59" s="23">
        <f t="shared" si="7"/>
        <v>0.29991645781119464</v>
      </c>
      <c r="M59" s="23">
        <f t="shared" si="8"/>
        <v>0.19047619047619047</v>
      </c>
      <c r="N59" s="23"/>
      <c r="O59" s="23"/>
      <c r="P59" s="23">
        <f t="shared" si="11"/>
        <v>0.24060150375939848</v>
      </c>
    </row>
    <row r="60" spans="1:19" x14ac:dyDescent="0.25">
      <c r="A60" s="9" t="s">
        <v>38</v>
      </c>
      <c r="B60" s="8" t="s">
        <v>11</v>
      </c>
      <c r="C60" s="12" t="s">
        <v>8</v>
      </c>
      <c r="D60" s="11">
        <v>0</v>
      </c>
      <c r="E60" s="10">
        <v>0</v>
      </c>
      <c r="F60" s="11">
        <v>0</v>
      </c>
      <c r="G60" s="10">
        <v>0</v>
      </c>
      <c r="H60" s="11">
        <v>0</v>
      </c>
      <c r="I60" s="10">
        <v>1</v>
      </c>
      <c r="J60" s="4"/>
      <c r="K60" s="23">
        <f t="shared" si="6"/>
        <v>0</v>
      </c>
      <c r="L60" s="23">
        <f t="shared" si="7"/>
        <v>0</v>
      </c>
      <c r="M60" s="23">
        <f t="shared" si="8"/>
        <v>0</v>
      </c>
      <c r="N60" s="23">
        <f t="shared" si="9"/>
        <v>0</v>
      </c>
      <c r="O60" s="23">
        <f t="shared" si="10"/>
        <v>0</v>
      </c>
      <c r="P60" s="23">
        <f t="shared" si="11"/>
        <v>1</v>
      </c>
    </row>
    <row r="61" spans="1:19" x14ac:dyDescent="0.25">
      <c r="A61" s="9" t="s">
        <v>38</v>
      </c>
      <c r="B61" s="8" t="s">
        <v>11</v>
      </c>
      <c r="C61" s="12" t="s">
        <v>5</v>
      </c>
      <c r="D61" s="11">
        <v>38</v>
      </c>
      <c r="E61" s="10">
        <v>47</v>
      </c>
      <c r="F61" s="11">
        <v>55</v>
      </c>
      <c r="G61" s="10">
        <v>0</v>
      </c>
      <c r="H61" s="11">
        <v>36</v>
      </c>
      <c r="I61" s="10"/>
      <c r="J61" s="4"/>
      <c r="K61" s="23">
        <f t="shared" si="6"/>
        <v>0.21590909090909091</v>
      </c>
      <c r="L61" s="23">
        <f t="shared" si="7"/>
        <v>0.26704545454545453</v>
      </c>
      <c r="M61" s="23">
        <f t="shared" si="8"/>
        <v>0.3125</v>
      </c>
      <c r="N61" s="23">
        <f t="shared" si="9"/>
        <v>0</v>
      </c>
      <c r="O61" s="23">
        <f t="shared" si="10"/>
        <v>0.20454545454545456</v>
      </c>
      <c r="P61" s="23"/>
    </row>
    <row r="62" spans="1:19" x14ac:dyDescent="0.25">
      <c r="A62" s="9" t="s">
        <v>4</v>
      </c>
      <c r="B62" s="8" t="s">
        <v>3</v>
      </c>
      <c r="C62" s="12" t="s">
        <v>2</v>
      </c>
      <c r="D62" s="11">
        <v>142</v>
      </c>
      <c r="E62" s="10">
        <v>779</v>
      </c>
      <c r="F62" s="11">
        <v>481</v>
      </c>
      <c r="G62" s="10">
        <v>203</v>
      </c>
      <c r="H62" s="11">
        <v>441</v>
      </c>
      <c r="I62" s="10">
        <v>545</v>
      </c>
      <c r="J62" s="4"/>
      <c r="K62" s="23">
        <f t="shared" si="6"/>
        <v>5.480509455808568E-2</v>
      </c>
      <c r="L62" s="23">
        <f t="shared" si="7"/>
        <v>0.30065611732921654</v>
      </c>
      <c r="M62" s="23">
        <f t="shared" si="8"/>
        <v>0.18564260903126206</v>
      </c>
      <c r="N62" s="23">
        <f t="shared" si="9"/>
        <v>7.8348128135854886E-2</v>
      </c>
      <c r="O62" s="23">
        <f t="shared" si="10"/>
        <v>0.17020455422616751</v>
      </c>
      <c r="P62" s="23">
        <f t="shared" si="11"/>
        <v>0.21034349671941335</v>
      </c>
    </row>
    <row r="64" spans="1:19" ht="49.5" customHeight="1" x14ac:dyDescent="0.25">
      <c r="A64" s="31" t="s">
        <v>106</v>
      </c>
      <c r="B64" s="31"/>
      <c r="C64" s="31"/>
      <c r="D64" s="31"/>
      <c r="E64" s="31"/>
      <c r="F64" s="31"/>
      <c r="G64" s="31"/>
      <c r="H64" s="31"/>
      <c r="I64" s="31"/>
      <c r="J64" s="31"/>
      <c r="K64" s="31"/>
      <c r="L64" s="31"/>
      <c r="M64" s="31"/>
      <c r="N64" s="31"/>
      <c r="O64" s="31"/>
      <c r="P64" s="31"/>
      <c r="Q64" s="31"/>
      <c r="R64" s="31"/>
      <c r="S64" s="31"/>
    </row>
    <row r="65" spans="1:1" x14ac:dyDescent="0.25">
      <c r="A65" s="3" t="s">
        <v>266</v>
      </c>
    </row>
  </sheetData>
  <mergeCells count="4">
    <mergeCell ref="B7:O9"/>
    <mergeCell ref="D11:I11"/>
    <mergeCell ref="K11:P11"/>
    <mergeCell ref="A64:S64"/>
  </mergeCells>
  <conditionalFormatting sqref="D13:I62 K13:P62">
    <cfRule type="containsBlanks" dxfId="88" priority="1">
      <formula>LEN(TRIM(D13))=0</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99"/>
  <sheetViews>
    <sheetView topLeftCell="P7" zoomScaleNormal="100" workbookViewId="0">
      <selection activeCell="A98" sqref="A98"/>
    </sheetView>
  </sheetViews>
  <sheetFormatPr defaultRowHeight="15.75" x14ac:dyDescent="0.25"/>
  <cols>
    <col min="1" max="1" width="9" style="1"/>
    <col min="2" max="2" width="25.625" style="1" customWidth="1"/>
    <col min="3" max="3" width="42.75" style="1" customWidth="1"/>
    <col min="4" max="18" width="11.125" style="1" customWidth="1"/>
    <col min="19" max="19" width="1.125" style="1" customWidth="1"/>
    <col min="20" max="29" width="11.125" style="1" customWidth="1"/>
    <col min="30" max="16384" width="9" style="1"/>
  </cols>
  <sheetData>
    <row r="3" spans="1:29" ht="25.5" x14ac:dyDescent="0.35">
      <c r="K3" s="16"/>
    </row>
    <row r="6" spans="1:29" ht="25.5" x14ac:dyDescent="0.35">
      <c r="C6" s="16" t="s">
        <v>263</v>
      </c>
    </row>
    <row r="7" spans="1:29" x14ac:dyDescent="0.25">
      <c r="C7" s="35" t="s">
        <v>129</v>
      </c>
      <c r="D7" s="35"/>
      <c r="E7" s="35"/>
      <c r="F7" s="35"/>
      <c r="G7" s="35"/>
      <c r="H7" s="35"/>
      <c r="I7" s="35"/>
      <c r="J7" s="35"/>
      <c r="K7" s="35"/>
      <c r="L7" s="35"/>
      <c r="M7" s="35"/>
      <c r="N7" s="35"/>
      <c r="O7" s="35"/>
      <c r="P7" s="35"/>
      <c r="Q7" s="35"/>
      <c r="R7" s="35"/>
      <c r="S7" s="35"/>
      <c r="T7" s="35"/>
    </row>
    <row r="8" spans="1:29" x14ac:dyDescent="0.25">
      <c r="C8" s="35"/>
      <c r="D8" s="35"/>
      <c r="E8" s="35"/>
      <c r="F8" s="35"/>
      <c r="G8" s="35"/>
      <c r="H8" s="35"/>
      <c r="I8" s="35"/>
      <c r="J8" s="35"/>
      <c r="K8" s="35"/>
      <c r="L8" s="35"/>
      <c r="M8" s="35"/>
      <c r="N8" s="35"/>
      <c r="O8" s="35"/>
      <c r="P8" s="35"/>
      <c r="Q8" s="35"/>
      <c r="R8" s="35"/>
      <c r="S8" s="35"/>
      <c r="T8" s="35"/>
    </row>
    <row r="9" spans="1:29" x14ac:dyDescent="0.25">
      <c r="C9" s="35"/>
      <c r="D9" s="35"/>
      <c r="E9" s="35"/>
      <c r="F9" s="35"/>
      <c r="G9" s="35"/>
      <c r="H9" s="35"/>
      <c r="I9" s="35"/>
      <c r="J9" s="35"/>
      <c r="K9" s="35"/>
      <c r="L9" s="35"/>
      <c r="M9" s="35"/>
      <c r="N9" s="35"/>
      <c r="O9" s="35"/>
      <c r="P9" s="35"/>
      <c r="Q9" s="35"/>
      <c r="R9" s="35"/>
      <c r="S9" s="35"/>
      <c r="T9" s="35"/>
    </row>
    <row r="11" spans="1:29" x14ac:dyDescent="0.25">
      <c r="D11" s="32" t="s">
        <v>93</v>
      </c>
      <c r="E11" s="33"/>
      <c r="F11" s="33"/>
      <c r="G11" s="33"/>
      <c r="H11" s="33"/>
      <c r="I11" s="33"/>
      <c r="J11" s="33"/>
      <c r="K11" s="33"/>
      <c r="L11" s="33"/>
      <c r="M11" s="33"/>
      <c r="N11" s="33"/>
      <c r="O11" s="33"/>
      <c r="P11" s="33"/>
      <c r="Q11" s="33"/>
      <c r="R11" s="33"/>
      <c r="S11" s="4"/>
      <c r="T11" s="32" t="s">
        <v>126</v>
      </c>
      <c r="U11" s="33"/>
      <c r="V11" s="33"/>
      <c r="W11" s="33"/>
      <c r="X11" s="33"/>
      <c r="Y11" s="33"/>
      <c r="Z11" s="33"/>
      <c r="AA11" s="33"/>
      <c r="AB11" s="33"/>
      <c r="AC11" s="33"/>
    </row>
    <row r="12" spans="1:29" x14ac:dyDescent="0.25">
      <c r="D12" s="36">
        <v>2010</v>
      </c>
      <c r="E12" s="36"/>
      <c r="F12" s="36"/>
      <c r="G12" s="37">
        <v>2011</v>
      </c>
      <c r="H12" s="38"/>
      <c r="I12" s="39"/>
      <c r="J12" s="36">
        <v>2012</v>
      </c>
      <c r="K12" s="36"/>
      <c r="L12" s="36"/>
      <c r="M12" s="36">
        <v>2013</v>
      </c>
      <c r="N12" s="36"/>
      <c r="O12" s="36"/>
      <c r="P12" s="36">
        <v>2014</v>
      </c>
      <c r="Q12" s="36"/>
      <c r="R12" s="36"/>
      <c r="S12" s="4"/>
      <c r="T12" s="36">
        <v>2010</v>
      </c>
      <c r="U12" s="36"/>
      <c r="V12" s="36">
        <v>2011</v>
      </c>
      <c r="W12" s="36"/>
      <c r="X12" s="36">
        <v>2012</v>
      </c>
      <c r="Y12" s="36"/>
      <c r="Z12" s="36">
        <v>2013</v>
      </c>
      <c r="AA12" s="36"/>
      <c r="AB12" s="36">
        <v>2014</v>
      </c>
      <c r="AC12" s="36"/>
    </row>
    <row r="13" spans="1:29" ht="52.5" customHeight="1" x14ac:dyDescent="0.25">
      <c r="A13" s="15" t="s">
        <v>92</v>
      </c>
      <c r="B13" s="15" t="s">
        <v>91</v>
      </c>
      <c r="C13" s="15" t="s">
        <v>90</v>
      </c>
      <c r="D13" s="22" t="s">
        <v>265</v>
      </c>
      <c r="E13" s="22" t="s">
        <v>127</v>
      </c>
      <c r="F13" s="22" t="s">
        <v>128</v>
      </c>
      <c r="G13" s="22" t="s">
        <v>265</v>
      </c>
      <c r="H13" s="22" t="s">
        <v>127</v>
      </c>
      <c r="I13" s="22" t="s">
        <v>128</v>
      </c>
      <c r="J13" s="22" t="s">
        <v>265</v>
      </c>
      <c r="K13" s="22" t="s">
        <v>127</v>
      </c>
      <c r="L13" s="22" t="s">
        <v>128</v>
      </c>
      <c r="M13" s="22" t="s">
        <v>265</v>
      </c>
      <c r="N13" s="22" t="s">
        <v>127</v>
      </c>
      <c r="O13" s="22" t="s">
        <v>128</v>
      </c>
      <c r="P13" s="22" t="s">
        <v>265</v>
      </c>
      <c r="Q13" s="22" t="s">
        <v>127</v>
      </c>
      <c r="R13" s="22" t="s">
        <v>128</v>
      </c>
      <c r="S13" s="4"/>
      <c r="T13" s="22" t="s">
        <v>127</v>
      </c>
      <c r="U13" s="22" t="s">
        <v>128</v>
      </c>
      <c r="V13" s="22" t="s">
        <v>127</v>
      </c>
      <c r="W13" s="22" t="s">
        <v>128</v>
      </c>
      <c r="X13" s="22" t="s">
        <v>127</v>
      </c>
      <c r="Y13" s="22" t="s">
        <v>128</v>
      </c>
      <c r="Z13" s="22" t="s">
        <v>127</v>
      </c>
      <c r="AA13" s="22" t="s">
        <v>128</v>
      </c>
      <c r="AB13" s="22" t="s">
        <v>127</v>
      </c>
      <c r="AC13" s="22" t="s">
        <v>128</v>
      </c>
    </row>
    <row r="14" spans="1:29" x14ac:dyDescent="0.25">
      <c r="A14" s="14" t="s">
        <v>89</v>
      </c>
      <c r="B14" s="13" t="s">
        <v>88</v>
      </c>
      <c r="C14" s="12" t="s">
        <v>87</v>
      </c>
      <c r="D14" s="11"/>
      <c r="E14" s="11"/>
      <c r="F14" s="11"/>
      <c r="G14" s="11"/>
      <c r="H14" s="11"/>
      <c r="I14" s="11"/>
      <c r="J14" s="10"/>
      <c r="K14" s="11"/>
      <c r="L14" s="10">
        <v>43</v>
      </c>
      <c r="M14" s="11"/>
      <c r="N14" s="10"/>
      <c r="O14" s="11">
        <v>19</v>
      </c>
      <c r="P14" s="10"/>
      <c r="Q14" s="11"/>
      <c r="R14" s="10">
        <v>37</v>
      </c>
      <c r="S14" s="4"/>
      <c r="T14" s="23"/>
      <c r="U14" s="23"/>
      <c r="V14" s="23"/>
      <c r="W14" s="23"/>
      <c r="X14" s="23"/>
      <c r="Y14" s="23"/>
      <c r="Z14" s="23"/>
      <c r="AA14" s="23"/>
      <c r="AB14" s="23"/>
      <c r="AC14" s="23"/>
    </row>
    <row r="15" spans="1:29" x14ac:dyDescent="0.25">
      <c r="A15" s="9" t="s">
        <v>89</v>
      </c>
      <c r="B15" s="8" t="s">
        <v>88</v>
      </c>
      <c r="C15" s="7" t="s">
        <v>107</v>
      </c>
      <c r="D15" s="6">
        <v>3527</v>
      </c>
      <c r="E15" s="5"/>
      <c r="F15" s="6"/>
      <c r="G15" s="11"/>
      <c r="H15" s="11"/>
      <c r="I15" s="11"/>
      <c r="J15" s="5"/>
      <c r="K15" s="6"/>
      <c r="L15" s="5"/>
      <c r="M15" s="6"/>
      <c r="N15" s="5"/>
      <c r="O15" s="6"/>
      <c r="P15" s="5"/>
      <c r="Q15" s="6"/>
      <c r="R15" s="5"/>
      <c r="S15" s="4"/>
      <c r="T15" s="23"/>
      <c r="U15" s="23"/>
      <c r="V15" s="23"/>
      <c r="W15" s="23"/>
      <c r="X15" s="23"/>
      <c r="Y15" s="23"/>
      <c r="Z15" s="23"/>
      <c r="AA15" s="23"/>
      <c r="AB15" s="23"/>
      <c r="AC15" s="23"/>
    </row>
    <row r="16" spans="1:29" x14ac:dyDescent="0.25">
      <c r="A16" s="14" t="s">
        <v>89</v>
      </c>
      <c r="B16" s="13" t="s">
        <v>88</v>
      </c>
      <c r="C16" s="12" t="s">
        <v>86</v>
      </c>
      <c r="D16" s="11">
        <v>653</v>
      </c>
      <c r="E16" s="10"/>
      <c r="F16" s="11"/>
      <c r="G16" s="11">
        <v>581</v>
      </c>
      <c r="H16" s="11"/>
      <c r="I16" s="11"/>
      <c r="J16" s="10">
        <v>514</v>
      </c>
      <c r="K16" s="11"/>
      <c r="L16" s="10"/>
      <c r="M16" s="11"/>
      <c r="N16" s="10"/>
      <c r="O16" s="11"/>
      <c r="P16" s="10"/>
      <c r="Q16" s="11"/>
      <c r="R16" s="10"/>
      <c r="S16" s="4"/>
      <c r="T16" s="23"/>
      <c r="U16" s="23"/>
      <c r="V16" s="23"/>
      <c r="W16" s="23"/>
      <c r="X16" s="23"/>
      <c r="Y16" s="23"/>
      <c r="Z16" s="23"/>
      <c r="AA16" s="23"/>
      <c r="AB16" s="23"/>
      <c r="AC16" s="23"/>
    </row>
    <row r="17" spans="1:29" x14ac:dyDescent="0.25">
      <c r="A17" s="9" t="s">
        <v>89</v>
      </c>
      <c r="B17" s="8" t="s">
        <v>88</v>
      </c>
      <c r="C17" s="7" t="s">
        <v>85</v>
      </c>
      <c r="D17" s="6"/>
      <c r="E17" s="5"/>
      <c r="F17" s="6"/>
      <c r="G17" s="11"/>
      <c r="H17" s="11"/>
      <c r="I17" s="11"/>
      <c r="J17" s="5"/>
      <c r="K17" s="6"/>
      <c r="L17" s="5"/>
      <c r="M17" s="6"/>
      <c r="N17" s="5"/>
      <c r="O17" s="6"/>
      <c r="P17" s="5">
        <v>499</v>
      </c>
      <c r="Q17" s="6"/>
      <c r="R17" s="5"/>
      <c r="S17" s="4"/>
      <c r="T17" s="23"/>
      <c r="U17" s="23"/>
      <c r="V17" s="23"/>
      <c r="W17" s="23"/>
      <c r="X17" s="23"/>
      <c r="Y17" s="23"/>
      <c r="Z17" s="23"/>
      <c r="AA17" s="23"/>
      <c r="AB17" s="23"/>
      <c r="AC17" s="23"/>
    </row>
    <row r="18" spans="1:29" x14ac:dyDescent="0.25">
      <c r="A18" s="14" t="s">
        <v>89</v>
      </c>
      <c r="B18" s="13" t="s">
        <v>84</v>
      </c>
      <c r="C18" s="12" t="s">
        <v>83</v>
      </c>
      <c r="D18" s="11"/>
      <c r="E18" s="10"/>
      <c r="F18" s="11"/>
      <c r="G18" s="11"/>
      <c r="H18" s="11"/>
      <c r="I18" s="11"/>
      <c r="J18" s="10"/>
      <c r="K18" s="11"/>
      <c r="L18" s="10"/>
      <c r="M18" s="11">
        <v>279</v>
      </c>
      <c r="N18" s="10"/>
      <c r="O18" s="11"/>
      <c r="P18" s="10"/>
      <c r="Q18" s="11"/>
      <c r="R18" s="10"/>
      <c r="S18" s="4"/>
      <c r="T18" s="23"/>
      <c r="U18" s="23"/>
      <c r="V18" s="23"/>
      <c r="W18" s="23"/>
      <c r="X18" s="23"/>
      <c r="Y18" s="23"/>
      <c r="Z18" s="23"/>
      <c r="AA18" s="23"/>
      <c r="AB18" s="23"/>
      <c r="AC18" s="23"/>
    </row>
    <row r="19" spans="1:29" x14ac:dyDescent="0.25">
      <c r="A19" s="9" t="s">
        <v>89</v>
      </c>
      <c r="B19" s="8" t="s">
        <v>82</v>
      </c>
      <c r="C19" s="7" t="s">
        <v>81</v>
      </c>
      <c r="D19" s="6"/>
      <c r="E19" s="5"/>
      <c r="F19" s="6"/>
      <c r="G19" s="11"/>
      <c r="H19" s="11"/>
      <c r="I19" s="11"/>
      <c r="J19" s="11">
        <v>7293</v>
      </c>
      <c r="K19" s="6">
        <v>1258</v>
      </c>
      <c r="L19" s="5">
        <v>6035</v>
      </c>
      <c r="M19" s="6">
        <v>8813</v>
      </c>
      <c r="N19" s="5">
        <v>1818</v>
      </c>
      <c r="O19" s="6">
        <v>6995</v>
      </c>
      <c r="P19" s="5">
        <v>9000</v>
      </c>
      <c r="Q19" s="6">
        <v>1831</v>
      </c>
      <c r="R19" s="5">
        <v>7169</v>
      </c>
      <c r="S19" s="4"/>
      <c r="T19" s="23"/>
      <c r="U19" s="23"/>
      <c r="V19" s="23"/>
      <c r="W19" s="23"/>
      <c r="X19" s="23">
        <f t="shared" ref="X19:X75" si="0">K19/J19</f>
        <v>0.17249417249417248</v>
      </c>
      <c r="Y19" s="23">
        <f t="shared" ref="Y19:Y75" si="1">L19/J19</f>
        <v>0.82750582750582746</v>
      </c>
      <c r="Z19" s="23">
        <f t="shared" ref="Z19:Z77" si="2">N19/M19</f>
        <v>0.20628616816067175</v>
      </c>
      <c r="AA19" s="23">
        <f t="shared" ref="AA19:AA77" si="3">O19/M19</f>
        <v>0.79371383183932831</v>
      </c>
      <c r="AB19" s="23">
        <f t="shared" ref="AB19:AB78" si="4">Q19/P19</f>
        <v>0.20344444444444446</v>
      </c>
      <c r="AC19" s="23">
        <f t="shared" ref="AC19:AC78" si="5">R19/P19</f>
        <v>0.79655555555555557</v>
      </c>
    </row>
    <row r="20" spans="1:29" x14ac:dyDescent="0.25">
      <c r="A20" s="14" t="s">
        <v>89</v>
      </c>
      <c r="B20" s="13" t="s">
        <v>80</v>
      </c>
      <c r="C20" s="12" t="s">
        <v>124</v>
      </c>
      <c r="D20" s="11"/>
      <c r="E20" s="10"/>
      <c r="F20" s="11"/>
      <c r="G20" s="11"/>
      <c r="H20" s="11"/>
      <c r="I20" s="11"/>
      <c r="J20" s="10"/>
      <c r="K20" s="11"/>
      <c r="L20" s="10"/>
      <c r="M20" s="11"/>
      <c r="N20" s="10"/>
      <c r="O20" s="11"/>
      <c r="P20" s="10">
        <v>765</v>
      </c>
      <c r="Q20" s="11">
        <v>604</v>
      </c>
      <c r="R20" s="10"/>
      <c r="S20" s="4"/>
      <c r="T20" s="23"/>
      <c r="U20" s="23"/>
      <c r="V20" s="23"/>
      <c r="W20" s="23"/>
      <c r="X20" s="23"/>
      <c r="Y20" s="23"/>
      <c r="Z20" s="23"/>
      <c r="AA20" s="23"/>
      <c r="AB20" s="23">
        <f t="shared" si="4"/>
        <v>0.78954248366013069</v>
      </c>
      <c r="AC20" s="23"/>
    </row>
    <row r="21" spans="1:29" x14ac:dyDescent="0.25">
      <c r="A21" s="9" t="s">
        <v>77</v>
      </c>
      <c r="B21" s="8" t="s">
        <v>76</v>
      </c>
      <c r="C21" s="7" t="s">
        <v>75</v>
      </c>
      <c r="D21" s="6">
        <v>168</v>
      </c>
      <c r="E21" s="5"/>
      <c r="F21" s="6"/>
      <c r="G21" s="11">
        <v>176</v>
      </c>
      <c r="H21" s="11"/>
      <c r="I21" s="11"/>
      <c r="J21" s="5">
        <v>225</v>
      </c>
      <c r="K21" s="6"/>
      <c r="L21" s="5"/>
      <c r="M21" s="6"/>
      <c r="N21" s="5"/>
      <c r="O21" s="6"/>
      <c r="P21" s="5"/>
      <c r="Q21" s="6"/>
      <c r="R21" s="5"/>
      <c r="S21" s="4"/>
      <c r="T21" s="23"/>
      <c r="U21" s="23"/>
      <c r="V21" s="23"/>
      <c r="W21" s="23"/>
      <c r="X21" s="23"/>
      <c r="Y21" s="23"/>
      <c r="Z21" s="23"/>
      <c r="AA21" s="23"/>
      <c r="AB21" s="23"/>
      <c r="AC21" s="23"/>
    </row>
    <row r="22" spans="1:29" x14ac:dyDescent="0.25">
      <c r="A22" s="14" t="s">
        <v>77</v>
      </c>
      <c r="B22" s="13" t="s">
        <v>76</v>
      </c>
      <c r="C22" s="12" t="s">
        <v>74</v>
      </c>
      <c r="D22" s="11">
        <v>116</v>
      </c>
      <c r="E22" s="10">
        <v>108</v>
      </c>
      <c r="F22" s="11">
        <v>8</v>
      </c>
      <c r="G22" s="11">
        <v>120</v>
      </c>
      <c r="H22" s="11">
        <v>108</v>
      </c>
      <c r="I22" s="11">
        <v>12</v>
      </c>
      <c r="J22" s="10">
        <v>134</v>
      </c>
      <c r="K22" s="11">
        <v>127</v>
      </c>
      <c r="L22" s="10">
        <v>7</v>
      </c>
      <c r="M22" s="11">
        <v>121</v>
      </c>
      <c r="N22" s="10">
        <v>117</v>
      </c>
      <c r="O22" s="11">
        <v>3</v>
      </c>
      <c r="P22" s="10">
        <v>118</v>
      </c>
      <c r="Q22" s="11">
        <v>98</v>
      </c>
      <c r="R22" s="10">
        <v>18</v>
      </c>
      <c r="S22" s="4"/>
      <c r="T22" s="23">
        <f t="shared" ref="T22:T72" si="6">E22/D22</f>
        <v>0.93103448275862066</v>
      </c>
      <c r="U22" s="23">
        <f t="shared" ref="U22:U72" si="7">F22/D22</f>
        <v>6.8965517241379309E-2</v>
      </c>
      <c r="V22" s="23">
        <f t="shared" ref="V22:V72" si="8">H22/G22</f>
        <v>0.9</v>
      </c>
      <c r="W22" s="23">
        <f t="shared" ref="W22:W72" si="9">I22/G22</f>
        <v>0.1</v>
      </c>
      <c r="X22" s="23">
        <f t="shared" si="0"/>
        <v>0.94776119402985071</v>
      </c>
      <c r="Y22" s="23">
        <f t="shared" si="1"/>
        <v>5.2238805970149252E-2</v>
      </c>
      <c r="Z22" s="23">
        <f t="shared" si="2"/>
        <v>0.96694214876033058</v>
      </c>
      <c r="AA22" s="23">
        <f t="shared" si="3"/>
        <v>2.4793388429752067E-2</v>
      </c>
      <c r="AB22" s="23">
        <f t="shared" si="4"/>
        <v>0.83050847457627119</v>
      </c>
      <c r="AC22" s="23">
        <f t="shared" si="5"/>
        <v>0.15254237288135594</v>
      </c>
    </row>
    <row r="23" spans="1:29" x14ac:dyDescent="0.25">
      <c r="A23" s="9" t="s">
        <v>77</v>
      </c>
      <c r="B23" s="8" t="s">
        <v>76</v>
      </c>
      <c r="C23" s="7" t="s">
        <v>73</v>
      </c>
      <c r="D23" s="6"/>
      <c r="E23" s="5"/>
      <c r="F23" s="6"/>
      <c r="G23" s="11"/>
      <c r="H23" s="11"/>
      <c r="I23" s="11"/>
      <c r="J23" s="5">
        <v>200</v>
      </c>
      <c r="K23" s="6">
        <v>165</v>
      </c>
      <c r="L23" s="5">
        <v>33</v>
      </c>
      <c r="M23" s="6">
        <v>229</v>
      </c>
      <c r="N23" s="5">
        <v>190</v>
      </c>
      <c r="O23" s="6">
        <v>37</v>
      </c>
      <c r="P23" s="5">
        <v>180</v>
      </c>
      <c r="Q23" s="6">
        <v>148</v>
      </c>
      <c r="R23" s="5">
        <v>29</v>
      </c>
      <c r="S23" s="4"/>
      <c r="T23" s="23"/>
      <c r="U23" s="23"/>
      <c r="V23" s="23"/>
      <c r="W23" s="23"/>
      <c r="X23" s="23">
        <f t="shared" si="0"/>
        <v>0.82499999999999996</v>
      </c>
      <c r="Y23" s="23">
        <f t="shared" si="1"/>
        <v>0.16500000000000001</v>
      </c>
      <c r="Z23" s="23">
        <f t="shared" si="2"/>
        <v>0.82969432314410485</v>
      </c>
      <c r="AA23" s="23">
        <f t="shared" si="3"/>
        <v>0.16157205240174671</v>
      </c>
      <c r="AB23" s="23">
        <f t="shared" si="4"/>
        <v>0.82222222222222219</v>
      </c>
      <c r="AC23" s="23">
        <f t="shared" si="5"/>
        <v>0.16111111111111112</v>
      </c>
    </row>
    <row r="24" spans="1:29" x14ac:dyDescent="0.25">
      <c r="A24" s="14" t="s">
        <v>77</v>
      </c>
      <c r="B24" s="13" t="s">
        <v>76</v>
      </c>
      <c r="C24" s="12" t="s">
        <v>115</v>
      </c>
      <c r="D24" s="11"/>
      <c r="E24" s="10"/>
      <c r="F24" s="11"/>
      <c r="G24" s="11"/>
      <c r="H24" s="11"/>
      <c r="I24" s="11"/>
      <c r="J24" s="10">
        <v>764</v>
      </c>
      <c r="K24" s="11">
        <v>662</v>
      </c>
      <c r="L24" s="10">
        <v>113</v>
      </c>
      <c r="M24" s="11">
        <v>967</v>
      </c>
      <c r="N24" s="10">
        <v>811</v>
      </c>
      <c r="O24" s="11">
        <v>156</v>
      </c>
      <c r="P24" s="10">
        <v>877</v>
      </c>
      <c r="Q24" s="11">
        <v>535</v>
      </c>
      <c r="R24" s="10">
        <v>127</v>
      </c>
      <c r="S24" s="4"/>
      <c r="T24" s="23"/>
      <c r="U24" s="23"/>
      <c r="V24" s="23"/>
      <c r="W24" s="23"/>
      <c r="X24" s="23">
        <f t="shared" si="0"/>
        <v>0.86649214659685869</v>
      </c>
      <c r="Y24" s="23">
        <f t="shared" si="1"/>
        <v>0.14790575916230367</v>
      </c>
      <c r="Z24" s="23">
        <f t="shared" si="2"/>
        <v>0.83867631851085833</v>
      </c>
      <c r="AA24" s="23">
        <f t="shared" si="3"/>
        <v>0.16132368148914167</v>
      </c>
      <c r="AB24" s="23">
        <f t="shared" si="4"/>
        <v>0.61003420752565563</v>
      </c>
      <c r="AC24" s="23">
        <f t="shared" si="5"/>
        <v>0.14481185860889395</v>
      </c>
    </row>
    <row r="25" spans="1:29" x14ac:dyDescent="0.25">
      <c r="A25" s="9" t="s">
        <v>77</v>
      </c>
      <c r="B25" s="8" t="s">
        <v>72</v>
      </c>
      <c r="C25" s="7" t="s">
        <v>97</v>
      </c>
      <c r="D25" s="6">
        <v>922</v>
      </c>
      <c r="E25" s="5">
        <v>882</v>
      </c>
      <c r="F25" s="6">
        <v>40</v>
      </c>
      <c r="G25" s="11">
        <v>989</v>
      </c>
      <c r="H25" s="11">
        <v>960</v>
      </c>
      <c r="I25" s="11">
        <v>29</v>
      </c>
      <c r="J25" s="5">
        <v>1080</v>
      </c>
      <c r="K25" s="6">
        <v>1054</v>
      </c>
      <c r="L25" s="5">
        <v>26</v>
      </c>
      <c r="M25" s="6"/>
      <c r="N25" s="5"/>
      <c r="O25" s="6"/>
      <c r="P25" s="5"/>
      <c r="Q25" s="6"/>
      <c r="R25" s="5"/>
      <c r="S25" s="4"/>
      <c r="T25" s="23">
        <f t="shared" si="6"/>
        <v>0.95661605206073752</v>
      </c>
      <c r="U25" s="23">
        <f t="shared" si="7"/>
        <v>4.3383947939262472E-2</v>
      </c>
      <c r="V25" s="23">
        <f t="shared" si="8"/>
        <v>0.97067745197168853</v>
      </c>
      <c r="W25" s="23">
        <f t="shared" si="9"/>
        <v>2.9322548028311426E-2</v>
      </c>
      <c r="X25" s="23">
        <f t="shared" si="0"/>
        <v>0.97592592592592597</v>
      </c>
      <c r="Y25" s="23">
        <f t="shared" si="1"/>
        <v>2.4074074074074074E-2</v>
      </c>
      <c r="Z25" s="23"/>
      <c r="AA25" s="23"/>
      <c r="AB25" s="23"/>
      <c r="AC25" s="23"/>
    </row>
    <row r="26" spans="1:29" x14ac:dyDescent="0.25">
      <c r="A26" s="14" t="s">
        <v>77</v>
      </c>
      <c r="B26" s="13" t="s">
        <v>72</v>
      </c>
      <c r="C26" s="12" t="s">
        <v>71</v>
      </c>
      <c r="D26" s="11"/>
      <c r="E26" s="10"/>
      <c r="F26" s="11"/>
      <c r="G26" s="11">
        <v>3408</v>
      </c>
      <c r="H26" s="11">
        <v>3406</v>
      </c>
      <c r="I26" s="11">
        <v>2</v>
      </c>
      <c r="J26" s="10">
        <v>1906</v>
      </c>
      <c r="K26" s="11">
        <v>1904</v>
      </c>
      <c r="L26" s="10">
        <v>2</v>
      </c>
      <c r="M26" s="11">
        <v>367</v>
      </c>
      <c r="N26" s="10">
        <v>178</v>
      </c>
      <c r="O26" s="11">
        <v>193</v>
      </c>
      <c r="P26" s="10">
        <v>59</v>
      </c>
      <c r="Q26" s="11">
        <v>44</v>
      </c>
      <c r="R26" s="10">
        <v>15</v>
      </c>
      <c r="S26" s="4"/>
      <c r="T26" s="23"/>
      <c r="U26" s="23"/>
      <c r="V26" s="23">
        <f t="shared" si="8"/>
        <v>0.99941314553990612</v>
      </c>
      <c r="W26" s="23">
        <f t="shared" si="9"/>
        <v>5.8685446009389673E-4</v>
      </c>
      <c r="X26" s="23">
        <f t="shared" si="0"/>
        <v>0.99895068205666315</v>
      </c>
      <c r="Y26" s="23">
        <f t="shared" si="1"/>
        <v>1.0493179433368311E-3</v>
      </c>
      <c r="Z26" s="23">
        <f t="shared" si="2"/>
        <v>0.48501362397820164</v>
      </c>
      <c r="AA26" s="23">
        <f t="shared" si="3"/>
        <v>0.52588555858310626</v>
      </c>
      <c r="AB26" s="23">
        <f t="shared" si="4"/>
        <v>0.74576271186440679</v>
      </c>
      <c r="AC26" s="23">
        <f t="shared" si="5"/>
        <v>0.25423728813559321</v>
      </c>
    </row>
    <row r="27" spans="1:29" x14ac:dyDescent="0.25">
      <c r="A27" s="9" t="s">
        <v>77</v>
      </c>
      <c r="B27" s="8" t="s">
        <v>72</v>
      </c>
      <c r="C27" s="7" t="s">
        <v>70</v>
      </c>
      <c r="D27" s="6">
        <v>444</v>
      </c>
      <c r="E27" s="5"/>
      <c r="F27" s="6"/>
      <c r="G27" s="11">
        <v>465</v>
      </c>
      <c r="H27" s="11"/>
      <c r="I27" s="11"/>
      <c r="J27" s="5">
        <v>405</v>
      </c>
      <c r="K27" s="6"/>
      <c r="L27" s="5"/>
      <c r="M27" s="6"/>
      <c r="N27" s="5"/>
      <c r="O27" s="6"/>
      <c r="P27" s="5"/>
      <c r="Q27" s="6"/>
      <c r="R27" s="5"/>
      <c r="S27" s="4"/>
      <c r="T27" s="23"/>
      <c r="U27" s="23"/>
      <c r="V27" s="23"/>
      <c r="W27" s="23"/>
      <c r="X27" s="23"/>
      <c r="Y27" s="23"/>
      <c r="Z27" s="23"/>
      <c r="AA27" s="23"/>
      <c r="AB27" s="23"/>
      <c r="AC27" s="23"/>
    </row>
    <row r="28" spans="1:29" x14ac:dyDescent="0.25">
      <c r="A28" s="14" t="s">
        <v>77</v>
      </c>
      <c r="B28" s="13" t="s">
        <v>72</v>
      </c>
      <c r="C28" s="12" t="s">
        <v>108</v>
      </c>
      <c r="D28" s="11">
        <v>2480</v>
      </c>
      <c r="E28" s="10">
        <v>0</v>
      </c>
      <c r="F28" s="11">
        <v>2480</v>
      </c>
      <c r="G28" s="11">
        <v>7335</v>
      </c>
      <c r="H28" s="11">
        <v>0</v>
      </c>
      <c r="I28" s="11">
        <v>7335</v>
      </c>
      <c r="J28" s="11">
        <v>11623</v>
      </c>
      <c r="K28" s="11">
        <v>0</v>
      </c>
      <c r="L28" s="10">
        <v>11623</v>
      </c>
      <c r="M28" s="11"/>
      <c r="N28" s="10"/>
      <c r="O28" s="11"/>
      <c r="P28" s="10"/>
      <c r="Q28" s="11"/>
      <c r="R28" s="10"/>
      <c r="S28" s="4"/>
      <c r="T28" s="23">
        <f t="shared" si="6"/>
        <v>0</v>
      </c>
      <c r="U28" s="23">
        <f t="shared" si="7"/>
        <v>1</v>
      </c>
      <c r="V28" s="23">
        <f t="shared" si="8"/>
        <v>0</v>
      </c>
      <c r="W28" s="23">
        <f t="shared" si="9"/>
        <v>1</v>
      </c>
      <c r="X28" s="23">
        <f t="shared" si="0"/>
        <v>0</v>
      </c>
      <c r="Y28" s="23">
        <f t="shared" si="1"/>
        <v>1</v>
      </c>
      <c r="Z28" s="23"/>
      <c r="AA28" s="23"/>
      <c r="AB28" s="23"/>
      <c r="AC28" s="23"/>
    </row>
    <row r="29" spans="1:29" x14ac:dyDescent="0.25">
      <c r="A29" s="9" t="s">
        <v>77</v>
      </c>
      <c r="B29" s="8" t="s">
        <v>72</v>
      </c>
      <c r="C29" s="7" t="s">
        <v>116</v>
      </c>
      <c r="D29" s="6"/>
      <c r="E29" s="5"/>
      <c r="F29" s="6"/>
      <c r="G29" s="11"/>
      <c r="H29" s="11"/>
      <c r="I29" s="11"/>
      <c r="J29" s="5">
        <v>3395</v>
      </c>
      <c r="K29" s="6"/>
      <c r="L29" s="5"/>
      <c r="M29" s="6"/>
      <c r="N29" s="5"/>
      <c r="O29" s="6"/>
      <c r="P29" s="5"/>
      <c r="Q29" s="6"/>
      <c r="R29" s="5"/>
      <c r="S29" s="4"/>
      <c r="T29" s="23"/>
      <c r="U29" s="23"/>
      <c r="V29" s="23"/>
      <c r="W29" s="23"/>
      <c r="X29" s="23"/>
      <c r="Y29" s="23"/>
      <c r="Z29" s="23"/>
      <c r="AA29" s="23"/>
      <c r="AB29" s="23"/>
      <c r="AC29" s="23"/>
    </row>
    <row r="30" spans="1:29" x14ac:dyDescent="0.25">
      <c r="A30" s="14" t="s">
        <v>77</v>
      </c>
      <c r="B30" s="13" t="s">
        <v>69</v>
      </c>
      <c r="C30" s="12" t="s">
        <v>68</v>
      </c>
      <c r="D30" s="11"/>
      <c r="E30" s="10"/>
      <c r="F30" s="11"/>
      <c r="G30" s="11"/>
      <c r="H30" s="11"/>
      <c r="I30" s="11"/>
      <c r="J30" s="10"/>
      <c r="K30" s="11"/>
      <c r="L30" s="10"/>
      <c r="M30" s="11">
        <v>45</v>
      </c>
      <c r="N30" s="10">
        <v>6</v>
      </c>
      <c r="O30" s="11">
        <v>37</v>
      </c>
      <c r="P30" s="10">
        <v>44</v>
      </c>
      <c r="Q30" s="11">
        <v>2</v>
      </c>
      <c r="R30" s="10">
        <v>41</v>
      </c>
      <c r="S30" s="4"/>
      <c r="T30" s="23"/>
      <c r="U30" s="23"/>
      <c r="V30" s="23"/>
      <c r="W30" s="23"/>
      <c r="X30" s="23"/>
      <c r="Y30" s="23"/>
      <c r="Z30" s="23">
        <f t="shared" si="2"/>
        <v>0.13333333333333333</v>
      </c>
      <c r="AA30" s="23">
        <f t="shared" si="3"/>
        <v>0.82222222222222219</v>
      </c>
      <c r="AB30" s="23">
        <f t="shared" si="4"/>
        <v>4.5454545454545456E-2</v>
      </c>
      <c r="AC30" s="23">
        <f t="shared" si="5"/>
        <v>0.93181818181818177</v>
      </c>
    </row>
    <row r="31" spans="1:29" x14ac:dyDescent="0.25">
      <c r="A31" s="9" t="s">
        <v>77</v>
      </c>
      <c r="B31" s="8" t="s">
        <v>69</v>
      </c>
      <c r="C31" s="7" t="s">
        <v>67</v>
      </c>
      <c r="D31" s="6">
        <v>237000</v>
      </c>
      <c r="E31" s="5"/>
      <c r="F31" s="6"/>
      <c r="G31" s="11">
        <v>321900</v>
      </c>
      <c r="H31" s="11"/>
      <c r="I31" s="11"/>
      <c r="J31" s="5">
        <v>210200</v>
      </c>
      <c r="K31" s="6">
        <v>49100</v>
      </c>
      <c r="L31" s="5">
        <v>161100</v>
      </c>
      <c r="M31" s="6">
        <v>208000</v>
      </c>
      <c r="N31" s="5">
        <v>47400</v>
      </c>
      <c r="O31" s="6">
        <v>160500</v>
      </c>
      <c r="P31" s="5"/>
      <c r="Q31" s="6"/>
      <c r="R31" s="5"/>
      <c r="S31" s="4"/>
      <c r="T31" s="23"/>
      <c r="U31" s="23"/>
      <c r="V31" s="23"/>
      <c r="W31" s="23"/>
      <c r="X31" s="23">
        <f t="shared" si="0"/>
        <v>0.23358705994291151</v>
      </c>
      <c r="Y31" s="23">
        <f t="shared" si="1"/>
        <v>0.76641294005708849</v>
      </c>
      <c r="Z31" s="23">
        <f t="shared" si="2"/>
        <v>0.22788461538461538</v>
      </c>
      <c r="AA31" s="23">
        <f t="shared" si="3"/>
        <v>0.77163461538461542</v>
      </c>
      <c r="AB31" s="23"/>
      <c r="AC31" s="23"/>
    </row>
    <row r="32" spans="1:29" x14ac:dyDescent="0.25">
      <c r="A32" s="14" t="s">
        <v>77</v>
      </c>
      <c r="B32" s="13" t="s">
        <v>66</v>
      </c>
      <c r="C32" s="12" t="s">
        <v>65</v>
      </c>
      <c r="D32" s="11">
        <v>1789</v>
      </c>
      <c r="E32" s="10"/>
      <c r="F32" s="11"/>
      <c r="G32" s="11">
        <v>2296</v>
      </c>
      <c r="H32" s="11"/>
      <c r="I32" s="11"/>
      <c r="J32" s="10">
        <v>2005</v>
      </c>
      <c r="K32" s="11">
        <v>0</v>
      </c>
      <c r="L32" s="10"/>
      <c r="M32" s="11">
        <v>2232</v>
      </c>
      <c r="N32" s="10"/>
      <c r="O32" s="11"/>
      <c r="P32" s="10">
        <v>2092</v>
      </c>
      <c r="Q32" s="11"/>
      <c r="R32" s="10"/>
      <c r="S32" s="4"/>
      <c r="T32" s="23"/>
      <c r="U32" s="23"/>
      <c r="V32" s="23"/>
      <c r="W32" s="23"/>
      <c r="X32" s="23"/>
      <c r="Y32" s="23"/>
      <c r="Z32" s="23"/>
      <c r="AA32" s="23"/>
      <c r="AB32" s="23"/>
      <c r="AC32" s="23"/>
    </row>
    <row r="33" spans="1:29" x14ac:dyDescent="0.25">
      <c r="A33" s="9" t="s">
        <v>77</v>
      </c>
      <c r="B33" s="8" t="s">
        <v>66</v>
      </c>
      <c r="C33" s="7" t="s">
        <v>64</v>
      </c>
      <c r="D33" s="6"/>
      <c r="E33" s="5"/>
      <c r="F33" s="6"/>
      <c r="G33" s="11"/>
      <c r="H33" s="11"/>
      <c r="I33" s="11"/>
      <c r="J33" s="11">
        <v>5549</v>
      </c>
      <c r="K33" s="6">
        <v>4049</v>
      </c>
      <c r="L33" s="5">
        <v>1500</v>
      </c>
      <c r="M33" s="6"/>
      <c r="N33" s="5"/>
      <c r="O33" s="6"/>
      <c r="P33" s="5"/>
      <c r="Q33" s="6"/>
      <c r="R33" s="5"/>
      <c r="S33" s="4"/>
      <c r="T33" s="23"/>
      <c r="U33" s="23"/>
      <c r="V33" s="23"/>
      <c r="W33" s="23"/>
      <c r="X33" s="23">
        <f t="shared" si="0"/>
        <v>0.72968102360785725</v>
      </c>
      <c r="Y33" s="23">
        <f t="shared" si="1"/>
        <v>0.27031897639214275</v>
      </c>
      <c r="Z33" s="23"/>
      <c r="AA33" s="23"/>
      <c r="AB33" s="23"/>
      <c r="AC33" s="23"/>
    </row>
    <row r="34" spans="1:29" x14ac:dyDescent="0.25">
      <c r="A34" s="14" t="s">
        <v>77</v>
      </c>
      <c r="B34" s="13" t="s">
        <v>66</v>
      </c>
      <c r="C34" s="12" t="s">
        <v>63</v>
      </c>
      <c r="D34" s="11"/>
      <c r="E34" s="10"/>
      <c r="F34" s="11"/>
      <c r="G34" s="11"/>
      <c r="H34" s="11"/>
      <c r="I34" s="11"/>
      <c r="J34" s="10">
        <v>132051</v>
      </c>
      <c r="K34" s="11">
        <v>0</v>
      </c>
      <c r="L34" s="10">
        <v>132051</v>
      </c>
      <c r="M34" s="11">
        <v>145797</v>
      </c>
      <c r="N34" s="10">
        <v>0</v>
      </c>
      <c r="O34" s="11">
        <v>145797</v>
      </c>
      <c r="P34" s="10">
        <v>64159</v>
      </c>
      <c r="Q34" s="11">
        <v>0</v>
      </c>
      <c r="R34" s="10">
        <v>64159</v>
      </c>
      <c r="S34" s="4"/>
      <c r="T34" s="23"/>
      <c r="U34" s="23"/>
      <c r="V34" s="23"/>
      <c r="W34" s="23"/>
      <c r="X34" s="23">
        <f t="shared" si="0"/>
        <v>0</v>
      </c>
      <c r="Y34" s="23">
        <f t="shared" si="1"/>
        <v>1</v>
      </c>
      <c r="Z34" s="23">
        <f t="shared" si="2"/>
        <v>0</v>
      </c>
      <c r="AA34" s="23">
        <f t="shared" si="3"/>
        <v>1</v>
      </c>
      <c r="AB34" s="23">
        <f t="shared" si="4"/>
        <v>0</v>
      </c>
      <c r="AC34" s="23">
        <f t="shared" si="5"/>
        <v>1</v>
      </c>
    </row>
    <row r="35" spans="1:29" x14ac:dyDescent="0.25">
      <c r="A35" s="9" t="s">
        <v>77</v>
      </c>
      <c r="B35" s="8" t="s">
        <v>66</v>
      </c>
      <c r="C35" s="7" t="s">
        <v>109</v>
      </c>
      <c r="D35" s="6"/>
      <c r="E35" s="5"/>
      <c r="F35" s="6"/>
      <c r="G35" s="11"/>
      <c r="H35" s="11"/>
      <c r="I35" s="11"/>
      <c r="J35" s="5">
        <v>8535</v>
      </c>
      <c r="K35" s="6"/>
      <c r="L35" s="5"/>
      <c r="M35" s="6">
        <v>7745</v>
      </c>
      <c r="N35" s="5"/>
      <c r="O35" s="6"/>
      <c r="P35" s="5">
        <v>7778</v>
      </c>
      <c r="Q35" s="6"/>
      <c r="R35" s="5"/>
      <c r="S35" s="4"/>
      <c r="T35" s="23"/>
      <c r="U35" s="23"/>
      <c r="V35" s="23"/>
      <c r="W35" s="23"/>
      <c r="X35" s="23"/>
      <c r="Y35" s="23"/>
      <c r="Z35" s="23"/>
      <c r="AA35" s="23"/>
      <c r="AB35" s="23"/>
      <c r="AC35" s="23"/>
    </row>
    <row r="36" spans="1:29" x14ac:dyDescent="0.25">
      <c r="A36" s="14" t="s">
        <v>77</v>
      </c>
      <c r="B36" s="13" t="s">
        <v>66</v>
      </c>
      <c r="C36" s="12" t="s">
        <v>62</v>
      </c>
      <c r="D36" s="11">
        <v>16536</v>
      </c>
      <c r="E36" s="10">
        <v>664</v>
      </c>
      <c r="F36" s="11">
        <v>15872</v>
      </c>
      <c r="G36" s="11">
        <v>20232</v>
      </c>
      <c r="H36" s="11">
        <v>698</v>
      </c>
      <c r="I36" s="11">
        <v>19534</v>
      </c>
      <c r="J36" s="11">
        <v>17417</v>
      </c>
      <c r="K36" s="11">
        <v>440</v>
      </c>
      <c r="L36" s="10">
        <v>16977</v>
      </c>
      <c r="M36" s="11">
        <v>18793</v>
      </c>
      <c r="N36" s="10">
        <v>361</v>
      </c>
      <c r="O36" s="11">
        <v>18432</v>
      </c>
      <c r="P36" s="11">
        <v>16626</v>
      </c>
      <c r="Q36" s="11">
        <v>279</v>
      </c>
      <c r="R36" s="10">
        <v>16347</v>
      </c>
      <c r="S36" s="4"/>
      <c r="T36" s="23">
        <f t="shared" si="6"/>
        <v>4.0154813739719401E-2</v>
      </c>
      <c r="U36" s="23">
        <f t="shared" si="7"/>
        <v>0.95984518626028059</v>
      </c>
      <c r="V36" s="23">
        <f t="shared" si="8"/>
        <v>3.4499802293396602E-2</v>
      </c>
      <c r="W36" s="23">
        <f t="shared" si="9"/>
        <v>0.96550019770660345</v>
      </c>
      <c r="X36" s="23">
        <f t="shared" si="0"/>
        <v>2.5262674398576105E-2</v>
      </c>
      <c r="Y36" s="23">
        <f t="shared" si="1"/>
        <v>0.9747373256014239</v>
      </c>
      <c r="Z36" s="23">
        <f t="shared" si="2"/>
        <v>1.9209280051082848E-2</v>
      </c>
      <c r="AA36" s="23">
        <f t="shared" si="3"/>
        <v>0.9807907199489172</v>
      </c>
      <c r="AB36" s="23">
        <f t="shared" si="4"/>
        <v>1.6780945507037171E-2</v>
      </c>
      <c r="AC36" s="23">
        <f t="shared" si="5"/>
        <v>0.98321905449296287</v>
      </c>
    </row>
    <row r="37" spans="1:29" x14ac:dyDescent="0.25">
      <c r="A37" s="9" t="s">
        <v>77</v>
      </c>
      <c r="B37" s="8" t="s">
        <v>66</v>
      </c>
      <c r="C37" s="7" t="s">
        <v>61</v>
      </c>
      <c r="D37" s="6"/>
      <c r="E37" s="5"/>
      <c r="F37" s="6"/>
      <c r="G37" s="11"/>
      <c r="H37" s="11"/>
      <c r="I37" s="11"/>
      <c r="J37" s="5"/>
      <c r="K37" s="6"/>
      <c r="L37" s="5"/>
      <c r="M37" s="6"/>
      <c r="N37" s="5"/>
      <c r="O37" s="6"/>
      <c r="P37" s="5">
        <v>2163</v>
      </c>
      <c r="Q37" s="6">
        <v>1869</v>
      </c>
      <c r="R37" s="5">
        <v>294</v>
      </c>
      <c r="S37" s="4"/>
      <c r="T37" s="23"/>
      <c r="U37" s="23"/>
      <c r="V37" s="23"/>
      <c r="W37" s="23"/>
      <c r="X37" s="23"/>
      <c r="Y37" s="23"/>
      <c r="Z37" s="23"/>
      <c r="AA37" s="23"/>
      <c r="AB37" s="23">
        <f t="shared" si="4"/>
        <v>0.86407766990291257</v>
      </c>
      <c r="AC37" s="23">
        <f t="shared" si="5"/>
        <v>0.13592233009708737</v>
      </c>
    </row>
    <row r="38" spans="1:29" x14ac:dyDescent="0.25">
      <c r="A38" s="14" t="s">
        <v>77</v>
      </c>
      <c r="B38" s="13" t="s">
        <v>66</v>
      </c>
      <c r="C38" s="12" t="s">
        <v>60</v>
      </c>
      <c r="D38" s="11"/>
      <c r="E38" s="10"/>
      <c r="F38" s="11"/>
      <c r="G38" s="11"/>
      <c r="H38" s="11"/>
      <c r="I38" s="11"/>
      <c r="J38" s="10">
        <v>297</v>
      </c>
      <c r="K38" s="11">
        <v>7</v>
      </c>
      <c r="L38" s="10">
        <v>290</v>
      </c>
      <c r="M38" s="11"/>
      <c r="N38" s="10"/>
      <c r="O38" s="11"/>
      <c r="P38" s="10"/>
      <c r="Q38" s="11"/>
      <c r="R38" s="10"/>
      <c r="S38" s="4"/>
      <c r="T38" s="23"/>
      <c r="U38" s="23"/>
      <c r="V38" s="23"/>
      <c r="W38" s="23"/>
      <c r="X38" s="23">
        <f t="shared" si="0"/>
        <v>2.3569023569023569E-2</v>
      </c>
      <c r="Y38" s="23">
        <f t="shared" si="1"/>
        <v>0.97643097643097643</v>
      </c>
      <c r="Z38" s="23"/>
      <c r="AA38" s="23"/>
      <c r="AB38" s="23"/>
      <c r="AC38" s="23"/>
    </row>
    <row r="39" spans="1:29" x14ac:dyDescent="0.25">
      <c r="A39" s="9" t="s">
        <v>77</v>
      </c>
      <c r="B39" s="8" t="s">
        <v>66</v>
      </c>
      <c r="C39" s="7" t="s">
        <v>96</v>
      </c>
      <c r="D39" s="6">
        <v>154</v>
      </c>
      <c r="E39" s="5">
        <v>93</v>
      </c>
      <c r="F39" s="6">
        <v>61</v>
      </c>
      <c r="G39" s="11">
        <v>167</v>
      </c>
      <c r="H39" s="11">
        <v>63</v>
      </c>
      <c r="I39" s="11">
        <v>104</v>
      </c>
      <c r="J39" s="5">
        <v>175</v>
      </c>
      <c r="K39" s="6">
        <v>86</v>
      </c>
      <c r="L39" s="5">
        <v>89</v>
      </c>
      <c r="M39" s="6"/>
      <c r="N39" s="5"/>
      <c r="O39" s="6"/>
      <c r="P39" s="5"/>
      <c r="Q39" s="6"/>
      <c r="R39" s="5"/>
      <c r="S39" s="4"/>
      <c r="T39" s="23">
        <f t="shared" si="6"/>
        <v>0.60389610389610393</v>
      </c>
      <c r="U39" s="23">
        <f t="shared" si="7"/>
        <v>0.39610389610389612</v>
      </c>
      <c r="V39" s="23">
        <f t="shared" si="8"/>
        <v>0.3772455089820359</v>
      </c>
      <c r="W39" s="23">
        <f t="shared" si="9"/>
        <v>0.6227544910179641</v>
      </c>
      <c r="X39" s="23">
        <f t="shared" si="0"/>
        <v>0.49142857142857144</v>
      </c>
      <c r="Y39" s="23">
        <f t="shared" si="1"/>
        <v>0.50857142857142856</v>
      </c>
      <c r="Z39" s="23"/>
      <c r="AA39" s="23"/>
      <c r="AB39" s="23"/>
      <c r="AC39" s="23"/>
    </row>
    <row r="40" spans="1:29" x14ac:dyDescent="0.25">
      <c r="A40" s="14" t="s">
        <v>77</v>
      </c>
      <c r="B40" s="13" t="s">
        <v>66</v>
      </c>
      <c r="C40" s="12" t="s">
        <v>59</v>
      </c>
      <c r="D40" s="11"/>
      <c r="E40" s="10"/>
      <c r="F40" s="11"/>
      <c r="G40" s="11"/>
      <c r="H40" s="11"/>
      <c r="I40" s="11"/>
      <c r="J40" s="10"/>
      <c r="K40" s="11"/>
      <c r="L40" s="10"/>
      <c r="M40" s="11">
        <v>7288</v>
      </c>
      <c r="N40" s="10">
        <v>0</v>
      </c>
      <c r="O40" s="11">
        <v>7288</v>
      </c>
      <c r="P40" s="10">
        <v>8130</v>
      </c>
      <c r="Q40" s="11">
        <v>0</v>
      </c>
      <c r="R40" s="10">
        <v>8130</v>
      </c>
      <c r="S40" s="4"/>
      <c r="T40" s="23"/>
      <c r="U40" s="23"/>
      <c r="V40" s="23"/>
      <c r="W40" s="23"/>
      <c r="X40" s="23"/>
      <c r="Y40" s="23"/>
      <c r="Z40" s="23">
        <f t="shared" si="2"/>
        <v>0</v>
      </c>
      <c r="AA40" s="23">
        <f t="shared" si="3"/>
        <v>1</v>
      </c>
      <c r="AB40" s="23">
        <f t="shared" si="4"/>
        <v>0</v>
      </c>
      <c r="AC40" s="23">
        <f t="shared" si="5"/>
        <v>1</v>
      </c>
    </row>
    <row r="41" spans="1:29" x14ac:dyDescent="0.25">
      <c r="A41" s="9" t="s">
        <v>58</v>
      </c>
      <c r="B41" s="8" t="s">
        <v>57</v>
      </c>
      <c r="C41" s="7" t="s">
        <v>56</v>
      </c>
      <c r="D41" s="6"/>
      <c r="E41" s="5"/>
      <c r="F41" s="6"/>
      <c r="G41" s="11"/>
      <c r="H41" s="11"/>
      <c r="I41" s="11"/>
      <c r="J41" s="5"/>
      <c r="K41" s="6"/>
      <c r="L41" s="5"/>
      <c r="M41" s="6"/>
      <c r="N41" s="5"/>
      <c r="O41" s="6"/>
      <c r="P41" s="5">
        <v>251113</v>
      </c>
      <c r="Q41" s="6"/>
      <c r="R41" s="5"/>
      <c r="S41" s="4"/>
      <c r="T41" s="23"/>
      <c r="U41" s="23"/>
      <c r="V41" s="23"/>
      <c r="W41" s="23"/>
      <c r="X41" s="23"/>
      <c r="Y41" s="23"/>
      <c r="Z41" s="23"/>
      <c r="AA41" s="23"/>
      <c r="AB41" s="23"/>
      <c r="AC41" s="23"/>
    </row>
    <row r="42" spans="1:29" x14ac:dyDescent="0.25">
      <c r="A42" s="14" t="s">
        <v>58</v>
      </c>
      <c r="B42" s="13" t="s">
        <v>57</v>
      </c>
      <c r="C42" s="12" t="s">
        <v>55</v>
      </c>
      <c r="D42" s="11">
        <v>2834</v>
      </c>
      <c r="E42" s="10">
        <v>711</v>
      </c>
      <c r="F42" s="11">
        <v>2123</v>
      </c>
      <c r="G42" s="11">
        <v>2846</v>
      </c>
      <c r="H42" s="11">
        <v>717</v>
      </c>
      <c r="I42" s="11">
        <v>2129</v>
      </c>
      <c r="J42" s="10">
        <v>2860</v>
      </c>
      <c r="K42" s="11">
        <v>729</v>
      </c>
      <c r="L42" s="10">
        <v>2131</v>
      </c>
      <c r="M42" s="11"/>
      <c r="N42" s="10"/>
      <c r="O42" s="11"/>
      <c r="P42" s="10"/>
      <c r="Q42" s="11"/>
      <c r="R42" s="10"/>
      <c r="S42" s="4"/>
      <c r="T42" s="23">
        <f t="shared" si="6"/>
        <v>0.25088214537755821</v>
      </c>
      <c r="U42" s="23">
        <f t="shared" si="7"/>
        <v>0.74911785462244174</v>
      </c>
      <c r="V42" s="23">
        <f t="shared" si="8"/>
        <v>0.25193253689388617</v>
      </c>
      <c r="W42" s="23">
        <f t="shared" si="9"/>
        <v>0.74806746310611383</v>
      </c>
      <c r="X42" s="23">
        <f t="shared" si="0"/>
        <v>0.25489510489510492</v>
      </c>
      <c r="Y42" s="23">
        <f t="shared" si="1"/>
        <v>0.74510489510489508</v>
      </c>
      <c r="Z42" s="23"/>
      <c r="AA42" s="23"/>
      <c r="AB42" s="23"/>
      <c r="AC42" s="23"/>
    </row>
    <row r="43" spans="1:29" x14ac:dyDescent="0.25">
      <c r="A43" s="9" t="s">
        <v>58</v>
      </c>
      <c r="B43" s="8" t="s">
        <v>57</v>
      </c>
      <c r="C43" s="7" t="s">
        <v>54</v>
      </c>
      <c r="D43" s="6">
        <v>29392</v>
      </c>
      <c r="E43" s="5"/>
      <c r="F43" s="6"/>
      <c r="G43" s="11">
        <v>29888</v>
      </c>
      <c r="H43" s="11"/>
      <c r="I43" s="11"/>
      <c r="J43" s="5">
        <v>14821</v>
      </c>
      <c r="K43" s="6"/>
      <c r="L43" s="5"/>
      <c r="M43" s="6">
        <v>14093</v>
      </c>
      <c r="N43" s="5"/>
      <c r="O43" s="6"/>
      <c r="P43" s="5">
        <v>13750</v>
      </c>
      <c r="Q43" s="6"/>
      <c r="R43" s="5"/>
      <c r="S43" s="4"/>
      <c r="T43" s="23"/>
      <c r="U43" s="23"/>
      <c r="V43" s="23"/>
      <c r="W43" s="23"/>
      <c r="X43" s="23"/>
      <c r="Y43" s="23"/>
      <c r="Z43" s="23"/>
      <c r="AA43" s="23"/>
      <c r="AB43" s="23"/>
      <c r="AC43" s="23"/>
    </row>
    <row r="44" spans="1:29" x14ac:dyDescent="0.25">
      <c r="A44" s="14" t="s">
        <v>58</v>
      </c>
      <c r="B44" s="13" t="s">
        <v>57</v>
      </c>
      <c r="C44" s="12" t="s">
        <v>53</v>
      </c>
      <c r="D44" s="11"/>
      <c r="E44" s="10"/>
      <c r="F44" s="11"/>
      <c r="G44" s="11">
        <v>11</v>
      </c>
      <c r="H44" s="11"/>
      <c r="I44" s="11"/>
      <c r="J44" s="10">
        <v>9</v>
      </c>
      <c r="K44" s="11"/>
      <c r="L44" s="10"/>
      <c r="M44" s="11">
        <v>22</v>
      </c>
      <c r="N44" s="10"/>
      <c r="O44" s="11"/>
      <c r="P44" s="10">
        <v>27</v>
      </c>
      <c r="Q44" s="11"/>
      <c r="R44" s="10"/>
      <c r="S44" s="4"/>
      <c r="T44" s="23"/>
      <c r="U44" s="23"/>
      <c r="V44" s="23"/>
      <c r="W44" s="23"/>
      <c r="X44" s="23"/>
      <c r="Y44" s="23"/>
      <c r="Z44" s="23"/>
      <c r="AA44" s="23"/>
      <c r="AB44" s="23"/>
      <c r="AC44" s="23"/>
    </row>
    <row r="45" spans="1:29" x14ac:dyDescent="0.25">
      <c r="A45" s="9" t="s">
        <v>58</v>
      </c>
      <c r="B45" s="8" t="s">
        <v>57</v>
      </c>
      <c r="C45" s="7" t="s">
        <v>52</v>
      </c>
      <c r="D45" s="6">
        <v>2062</v>
      </c>
      <c r="E45" s="5">
        <v>1572</v>
      </c>
      <c r="F45" s="6">
        <v>490</v>
      </c>
      <c r="G45" s="11">
        <v>2183</v>
      </c>
      <c r="H45" s="11">
        <v>1650</v>
      </c>
      <c r="I45" s="11">
        <v>533</v>
      </c>
      <c r="J45" s="5">
        <v>2184</v>
      </c>
      <c r="K45" s="6">
        <v>1662</v>
      </c>
      <c r="L45" s="5">
        <v>522</v>
      </c>
      <c r="M45" s="6"/>
      <c r="N45" s="5"/>
      <c r="O45" s="6"/>
      <c r="P45" s="5"/>
      <c r="Q45" s="6"/>
      <c r="R45" s="5"/>
      <c r="S45" s="4"/>
      <c r="T45" s="23">
        <f t="shared" si="6"/>
        <v>0.76236663433559648</v>
      </c>
      <c r="U45" s="23">
        <f t="shared" si="7"/>
        <v>0.23763336566440349</v>
      </c>
      <c r="V45" s="23">
        <f t="shared" si="8"/>
        <v>0.75584058634906093</v>
      </c>
      <c r="W45" s="23">
        <f t="shared" si="9"/>
        <v>0.24415941365093907</v>
      </c>
      <c r="X45" s="23">
        <f t="shared" si="0"/>
        <v>0.76098901098901095</v>
      </c>
      <c r="Y45" s="23">
        <f t="shared" si="1"/>
        <v>0.23901098901098902</v>
      </c>
      <c r="Z45" s="23"/>
      <c r="AA45" s="23"/>
      <c r="AB45" s="23"/>
      <c r="AC45" s="23"/>
    </row>
    <row r="46" spans="1:29" x14ac:dyDescent="0.25">
      <c r="A46" s="14" t="s">
        <v>58</v>
      </c>
      <c r="B46" s="13" t="s">
        <v>57</v>
      </c>
      <c r="C46" s="12" t="s">
        <v>117</v>
      </c>
      <c r="D46" s="11"/>
      <c r="E46" s="10"/>
      <c r="F46" s="11"/>
      <c r="G46" s="11"/>
      <c r="H46" s="11"/>
      <c r="I46" s="11"/>
      <c r="J46" s="10">
        <v>343</v>
      </c>
      <c r="K46" s="11">
        <v>10</v>
      </c>
      <c r="L46" s="10">
        <v>333</v>
      </c>
      <c r="M46" s="11">
        <v>332</v>
      </c>
      <c r="N46" s="10">
        <v>13</v>
      </c>
      <c r="O46" s="11">
        <v>319</v>
      </c>
      <c r="P46" s="10">
        <v>336</v>
      </c>
      <c r="Q46" s="11">
        <v>22</v>
      </c>
      <c r="R46" s="10">
        <v>314</v>
      </c>
      <c r="S46" s="4"/>
      <c r="T46" s="23"/>
      <c r="U46" s="23"/>
      <c r="V46" s="23"/>
      <c r="W46" s="23"/>
      <c r="X46" s="23">
        <f t="shared" si="0"/>
        <v>2.9154518950437316E-2</v>
      </c>
      <c r="Y46" s="23">
        <f t="shared" si="1"/>
        <v>0.9708454810495627</v>
      </c>
      <c r="Z46" s="23">
        <f t="shared" si="2"/>
        <v>3.9156626506024098E-2</v>
      </c>
      <c r="AA46" s="23">
        <f t="shared" si="3"/>
        <v>0.96084337349397586</v>
      </c>
      <c r="AB46" s="23">
        <f t="shared" si="4"/>
        <v>6.5476190476190479E-2</v>
      </c>
      <c r="AC46" s="23">
        <f t="shared" si="5"/>
        <v>0.93452380952380953</v>
      </c>
    </row>
    <row r="47" spans="1:29" x14ac:dyDescent="0.25">
      <c r="A47" s="9" t="s">
        <v>58</v>
      </c>
      <c r="B47" s="8" t="s">
        <v>51</v>
      </c>
      <c r="C47" s="7" t="s">
        <v>50</v>
      </c>
      <c r="D47" s="6"/>
      <c r="E47" s="5"/>
      <c r="F47" s="6"/>
      <c r="G47" s="11"/>
      <c r="H47" s="11"/>
      <c r="I47" s="11"/>
      <c r="J47" s="5">
        <v>45517</v>
      </c>
      <c r="K47" s="6"/>
      <c r="L47" s="5"/>
      <c r="M47" s="6"/>
      <c r="N47" s="5"/>
      <c r="O47" s="6"/>
      <c r="P47" s="5"/>
      <c r="Q47" s="6"/>
      <c r="R47" s="5"/>
      <c r="S47" s="4"/>
      <c r="T47" s="23"/>
      <c r="U47" s="23"/>
      <c r="V47" s="23"/>
      <c r="W47" s="23"/>
      <c r="X47" s="23"/>
      <c r="Y47" s="23"/>
      <c r="Z47" s="23"/>
      <c r="AA47" s="23"/>
      <c r="AB47" s="23"/>
      <c r="AC47" s="23"/>
    </row>
    <row r="48" spans="1:29" x14ac:dyDescent="0.25">
      <c r="A48" s="14" t="s">
        <v>58</v>
      </c>
      <c r="B48" s="13" t="s">
        <v>51</v>
      </c>
      <c r="C48" s="12" t="s">
        <v>118</v>
      </c>
      <c r="D48" s="11"/>
      <c r="E48" s="10"/>
      <c r="F48" s="11"/>
      <c r="G48" s="11"/>
      <c r="H48" s="11"/>
      <c r="I48" s="11"/>
      <c r="J48" s="10"/>
      <c r="K48" s="11"/>
      <c r="L48" s="10"/>
      <c r="M48" s="11"/>
      <c r="N48" s="10"/>
      <c r="O48" s="11"/>
      <c r="P48" s="10">
        <v>364</v>
      </c>
      <c r="Q48" s="11"/>
      <c r="R48" s="10"/>
      <c r="S48" s="4"/>
      <c r="T48" s="23"/>
      <c r="U48" s="23"/>
      <c r="V48" s="23"/>
      <c r="W48" s="23"/>
      <c r="X48" s="23"/>
      <c r="Y48" s="23"/>
      <c r="Z48" s="23"/>
      <c r="AA48" s="23"/>
      <c r="AB48" s="23"/>
      <c r="AC48" s="23"/>
    </row>
    <row r="49" spans="1:29" x14ac:dyDescent="0.25">
      <c r="A49" s="9" t="s">
        <v>58</v>
      </c>
      <c r="B49" s="8" t="s">
        <v>51</v>
      </c>
      <c r="C49" s="7" t="s">
        <v>49</v>
      </c>
      <c r="D49" s="6"/>
      <c r="E49" s="5"/>
      <c r="F49" s="6"/>
      <c r="G49" s="11"/>
      <c r="H49" s="11"/>
      <c r="I49" s="11"/>
      <c r="J49" s="5"/>
      <c r="K49" s="6"/>
      <c r="L49" s="5"/>
      <c r="M49" s="6"/>
      <c r="N49" s="5"/>
      <c r="O49" s="6"/>
      <c r="P49" s="5">
        <v>2387</v>
      </c>
      <c r="Q49" s="6">
        <v>1347</v>
      </c>
      <c r="R49" s="5">
        <v>1010</v>
      </c>
      <c r="S49" s="4"/>
      <c r="T49" s="23"/>
      <c r="U49" s="23"/>
      <c r="V49" s="23"/>
      <c r="W49" s="23"/>
      <c r="X49" s="23"/>
      <c r="Y49" s="23"/>
      <c r="Z49" s="23"/>
      <c r="AA49" s="23"/>
      <c r="AB49" s="23">
        <f t="shared" si="4"/>
        <v>0.56430666108085459</v>
      </c>
      <c r="AC49" s="23">
        <f t="shared" si="5"/>
        <v>0.42312526183493926</v>
      </c>
    </row>
    <row r="50" spans="1:29" x14ac:dyDescent="0.25">
      <c r="A50" s="14" t="s">
        <v>58</v>
      </c>
      <c r="B50" s="13" t="s">
        <v>48</v>
      </c>
      <c r="C50" s="12" t="s">
        <v>46</v>
      </c>
      <c r="D50" s="11">
        <v>5200</v>
      </c>
      <c r="E50" s="10"/>
      <c r="F50" s="11"/>
      <c r="G50" s="11">
        <v>5782</v>
      </c>
      <c r="H50" s="11"/>
      <c r="I50" s="11"/>
      <c r="J50" s="10">
        <v>5630</v>
      </c>
      <c r="K50" s="11"/>
      <c r="L50" s="10"/>
      <c r="M50" s="11">
        <v>5080</v>
      </c>
      <c r="N50" s="10"/>
      <c r="O50" s="11"/>
      <c r="P50" s="10">
        <v>5477</v>
      </c>
      <c r="Q50" s="11"/>
      <c r="R50" s="10"/>
      <c r="S50" s="4"/>
      <c r="T50" s="23"/>
      <c r="U50" s="23"/>
      <c r="V50" s="23"/>
      <c r="W50" s="23"/>
      <c r="X50" s="23"/>
      <c r="Y50" s="23"/>
      <c r="Z50" s="23"/>
      <c r="AA50" s="23"/>
      <c r="AB50" s="23"/>
      <c r="AC50" s="23"/>
    </row>
    <row r="51" spans="1:29" x14ac:dyDescent="0.25">
      <c r="A51" s="9" t="s">
        <v>58</v>
      </c>
      <c r="B51" s="8" t="s">
        <v>48</v>
      </c>
      <c r="C51" s="7" t="s">
        <v>44</v>
      </c>
      <c r="D51" s="6"/>
      <c r="E51" s="5"/>
      <c r="F51" s="6"/>
      <c r="G51" s="11"/>
      <c r="H51" s="11"/>
      <c r="I51" s="11"/>
      <c r="J51" s="5"/>
      <c r="K51" s="6"/>
      <c r="L51" s="5"/>
      <c r="M51" s="6">
        <v>3809</v>
      </c>
      <c r="N51" s="5">
        <v>2473</v>
      </c>
      <c r="O51" s="6">
        <v>331</v>
      </c>
      <c r="P51" s="5">
        <v>2904</v>
      </c>
      <c r="Q51" s="6">
        <v>2326</v>
      </c>
      <c r="R51" s="5">
        <v>275</v>
      </c>
      <c r="S51" s="4"/>
      <c r="T51" s="23"/>
      <c r="U51" s="23"/>
      <c r="V51" s="23"/>
      <c r="W51" s="23"/>
      <c r="X51" s="23"/>
      <c r="Y51" s="23"/>
      <c r="Z51" s="23">
        <f t="shared" si="2"/>
        <v>0.64925177211866636</v>
      </c>
      <c r="AA51" s="23">
        <f t="shared" si="3"/>
        <v>8.6899448674192706E-2</v>
      </c>
      <c r="AB51" s="23">
        <f t="shared" si="4"/>
        <v>0.80096418732782371</v>
      </c>
      <c r="AC51" s="23">
        <f t="shared" si="5"/>
        <v>9.4696969696969696E-2</v>
      </c>
    </row>
    <row r="52" spans="1:29" x14ac:dyDescent="0.25">
      <c r="A52" s="14" t="s">
        <v>58</v>
      </c>
      <c r="B52" s="13" t="s">
        <v>48</v>
      </c>
      <c r="C52" s="12" t="s">
        <v>43</v>
      </c>
      <c r="D52" s="11"/>
      <c r="E52" s="10"/>
      <c r="F52" s="11"/>
      <c r="G52" s="11"/>
      <c r="H52" s="11"/>
      <c r="I52" s="11"/>
      <c r="J52" s="10">
        <v>882</v>
      </c>
      <c r="K52" s="11">
        <v>80</v>
      </c>
      <c r="L52" s="10">
        <v>802</v>
      </c>
      <c r="M52" s="11">
        <v>796</v>
      </c>
      <c r="N52" s="10">
        <v>62</v>
      </c>
      <c r="O52" s="11">
        <v>734</v>
      </c>
      <c r="P52" s="10">
        <v>841</v>
      </c>
      <c r="Q52" s="11">
        <v>62</v>
      </c>
      <c r="R52" s="10">
        <v>779</v>
      </c>
      <c r="S52" s="4"/>
      <c r="T52" s="23"/>
      <c r="U52" s="23"/>
      <c r="V52" s="23"/>
      <c r="W52" s="23"/>
      <c r="X52" s="23">
        <f t="shared" si="0"/>
        <v>9.0702947845804988E-2</v>
      </c>
      <c r="Y52" s="23">
        <f t="shared" si="1"/>
        <v>0.90929705215419498</v>
      </c>
      <c r="Z52" s="23">
        <f t="shared" si="2"/>
        <v>7.7889447236180909E-2</v>
      </c>
      <c r="AA52" s="23">
        <f t="shared" si="3"/>
        <v>0.92211055276381915</v>
      </c>
      <c r="AB52" s="23">
        <f t="shared" si="4"/>
        <v>7.3721759809750292E-2</v>
      </c>
      <c r="AC52" s="23">
        <f t="shared" si="5"/>
        <v>0.92627824019024974</v>
      </c>
    </row>
    <row r="53" spans="1:29" x14ac:dyDescent="0.25">
      <c r="A53" s="9" t="s">
        <v>58</v>
      </c>
      <c r="B53" s="8" t="s">
        <v>48</v>
      </c>
      <c r="C53" s="7" t="s">
        <v>42</v>
      </c>
      <c r="D53" s="6"/>
      <c r="E53" s="5"/>
      <c r="F53" s="6"/>
      <c r="G53" s="11"/>
      <c r="H53" s="11"/>
      <c r="I53" s="11"/>
      <c r="J53" s="5">
        <v>433</v>
      </c>
      <c r="K53" s="6">
        <v>160</v>
      </c>
      <c r="L53" s="5">
        <v>273</v>
      </c>
      <c r="M53" s="6"/>
      <c r="N53" s="5"/>
      <c r="O53" s="6"/>
      <c r="P53" s="5"/>
      <c r="Q53" s="6"/>
      <c r="R53" s="5"/>
      <c r="S53" s="4"/>
      <c r="T53" s="23"/>
      <c r="U53" s="23"/>
      <c r="V53" s="23"/>
      <c r="W53" s="23"/>
      <c r="X53" s="23">
        <f t="shared" si="0"/>
        <v>0.36951501154734412</v>
      </c>
      <c r="Y53" s="23">
        <f t="shared" si="1"/>
        <v>0.63048498845265588</v>
      </c>
      <c r="Z53" s="23"/>
      <c r="AA53" s="23"/>
      <c r="AB53" s="23"/>
      <c r="AC53" s="23"/>
    </row>
    <row r="54" spans="1:29" x14ac:dyDescent="0.25">
      <c r="A54" s="14" t="s">
        <v>58</v>
      </c>
      <c r="B54" s="13" t="s">
        <v>48</v>
      </c>
      <c r="C54" s="12" t="s">
        <v>41</v>
      </c>
      <c r="D54" s="11">
        <v>201</v>
      </c>
      <c r="E54" s="10"/>
      <c r="F54" s="11"/>
      <c r="G54" s="11">
        <v>172</v>
      </c>
      <c r="H54" s="11"/>
      <c r="I54" s="11"/>
      <c r="J54" s="10">
        <v>171</v>
      </c>
      <c r="K54" s="11"/>
      <c r="L54" s="10"/>
      <c r="M54" s="11"/>
      <c r="N54" s="10"/>
      <c r="O54" s="11"/>
      <c r="P54" s="10"/>
      <c r="Q54" s="11"/>
      <c r="R54" s="10"/>
      <c r="S54" s="4"/>
      <c r="T54" s="23"/>
      <c r="U54" s="23"/>
      <c r="V54" s="23"/>
      <c r="W54" s="23"/>
      <c r="X54" s="23"/>
      <c r="Y54" s="23"/>
      <c r="Z54" s="23"/>
      <c r="AA54" s="23"/>
      <c r="AB54" s="23"/>
      <c r="AC54" s="23"/>
    </row>
    <row r="55" spans="1:29" x14ac:dyDescent="0.25">
      <c r="A55" s="9" t="s">
        <v>58</v>
      </c>
      <c r="B55" s="8" t="s">
        <v>48</v>
      </c>
      <c r="C55" s="7" t="s">
        <v>40</v>
      </c>
      <c r="D55" s="6"/>
      <c r="E55" s="5"/>
      <c r="F55" s="6"/>
      <c r="G55" s="11"/>
      <c r="H55" s="11"/>
      <c r="I55" s="11"/>
      <c r="J55" s="5">
        <v>7974</v>
      </c>
      <c r="K55" s="6">
        <v>1812</v>
      </c>
      <c r="L55" s="5">
        <v>6162</v>
      </c>
      <c r="M55" s="6">
        <v>11851</v>
      </c>
      <c r="N55" s="5">
        <v>2674</v>
      </c>
      <c r="O55" s="6">
        <v>9177</v>
      </c>
      <c r="P55" s="5">
        <v>14341</v>
      </c>
      <c r="Q55" s="6">
        <v>2669</v>
      </c>
      <c r="R55" s="5">
        <v>11672</v>
      </c>
      <c r="S55" s="4"/>
      <c r="T55" s="23"/>
      <c r="U55" s="23"/>
      <c r="V55" s="23"/>
      <c r="W55" s="23"/>
      <c r="X55" s="23">
        <f t="shared" si="0"/>
        <v>0.2272385252069225</v>
      </c>
      <c r="Y55" s="23">
        <f t="shared" si="1"/>
        <v>0.77276147479307755</v>
      </c>
      <c r="Z55" s="23">
        <f t="shared" si="2"/>
        <v>0.22563496751329001</v>
      </c>
      <c r="AA55" s="23">
        <f t="shared" si="3"/>
        <v>0.77436503248670996</v>
      </c>
      <c r="AB55" s="23">
        <f t="shared" si="4"/>
        <v>0.18610975524719336</v>
      </c>
      <c r="AC55" s="23">
        <f t="shared" si="5"/>
        <v>0.81389024475280669</v>
      </c>
    </row>
    <row r="56" spans="1:29" x14ac:dyDescent="0.25">
      <c r="A56" s="14" t="s">
        <v>58</v>
      </c>
      <c r="B56" s="13" t="s">
        <v>48</v>
      </c>
      <c r="C56" s="12" t="s">
        <v>39</v>
      </c>
      <c r="D56" s="11"/>
      <c r="E56" s="10"/>
      <c r="F56" s="11"/>
      <c r="G56" s="11"/>
      <c r="H56" s="11"/>
      <c r="I56" s="11"/>
      <c r="J56" s="10">
        <v>2176</v>
      </c>
      <c r="K56" s="11">
        <v>2121</v>
      </c>
      <c r="L56" s="10">
        <v>55</v>
      </c>
      <c r="M56" s="11">
        <v>1684</v>
      </c>
      <c r="N56" s="10">
        <v>1609</v>
      </c>
      <c r="O56" s="11">
        <v>75</v>
      </c>
      <c r="P56" s="10">
        <v>2359</v>
      </c>
      <c r="Q56" s="11">
        <v>2296</v>
      </c>
      <c r="R56" s="10">
        <v>63</v>
      </c>
      <c r="S56" s="4"/>
      <c r="T56" s="23"/>
      <c r="U56" s="23"/>
      <c r="V56" s="23"/>
      <c r="W56" s="23"/>
      <c r="X56" s="23">
        <f t="shared" si="0"/>
        <v>0.97472426470588236</v>
      </c>
      <c r="Y56" s="23">
        <f t="shared" si="1"/>
        <v>2.5275735294117647E-2</v>
      </c>
      <c r="Z56" s="23">
        <f t="shared" si="2"/>
        <v>0.95546318289786225</v>
      </c>
      <c r="AA56" s="23">
        <f t="shared" si="3"/>
        <v>4.453681710213777E-2</v>
      </c>
      <c r="AB56" s="23">
        <f t="shared" si="4"/>
        <v>0.97329376854599403</v>
      </c>
      <c r="AC56" s="23">
        <f t="shared" si="5"/>
        <v>2.6706231454005934E-2</v>
      </c>
    </row>
    <row r="57" spans="1:29" x14ac:dyDescent="0.25">
      <c r="A57" s="9" t="s">
        <v>38</v>
      </c>
      <c r="B57" s="8" t="s">
        <v>37</v>
      </c>
      <c r="C57" s="7" t="s">
        <v>36</v>
      </c>
      <c r="D57" s="6"/>
      <c r="E57" s="5"/>
      <c r="F57" s="6"/>
      <c r="G57" s="11"/>
      <c r="H57" s="11"/>
      <c r="I57" s="11"/>
      <c r="J57" s="5"/>
      <c r="K57" s="6"/>
      <c r="L57" s="5"/>
      <c r="M57" s="6">
        <v>2294</v>
      </c>
      <c r="N57" s="5"/>
      <c r="O57" s="6"/>
      <c r="P57" s="5">
        <v>2419</v>
      </c>
      <c r="Q57" s="6"/>
      <c r="R57" s="5"/>
      <c r="S57" s="4"/>
      <c r="T57" s="23"/>
      <c r="U57" s="23"/>
      <c r="V57" s="23"/>
      <c r="W57" s="23"/>
      <c r="X57" s="23"/>
      <c r="Y57" s="23"/>
      <c r="Z57" s="23"/>
      <c r="AA57" s="23"/>
      <c r="AB57" s="23"/>
      <c r="AC57" s="23"/>
    </row>
    <row r="58" spans="1:29" x14ac:dyDescent="0.25">
      <c r="A58" s="14" t="s">
        <v>38</v>
      </c>
      <c r="B58" s="13" t="s">
        <v>37</v>
      </c>
      <c r="C58" s="12" t="s">
        <v>35</v>
      </c>
      <c r="D58" s="11">
        <v>663</v>
      </c>
      <c r="E58" s="10"/>
      <c r="F58" s="11"/>
      <c r="G58" s="11">
        <v>603</v>
      </c>
      <c r="H58" s="11"/>
      <c r="I58" s="11"/>
      <c r="J58" s="10">
        <v>527</v>
      </c>
      <c r="K58" s="11"/>
      <c r="L58" s="10"/>
      <c r="M58" s="11">
        <v>504</v>
      </c>
      <c r="N58" s="10"/>
      <c r="O58" s="11"/>
      <c r="P58" s="10">
        <v>440</v>
      </c>
      <c r="Q58" s="11"/>
      <c r="R58" s="10"/>
      <c r="S58" s="4"/>
      <c r="T58" s="23"/>
      <c r="U58" s="23"/>
      <c r="V58" s="23"/>
      <c r="W58" s="23"/>
      <c r="X58" s="23"/>
      <c r="Y58" s="23"/>
      <c r="Z58" s="23"/>
      <c r="AA58" s="23"/>
      <c r="AB58" s="23"/>
      <c r="AC58" s="23"/>
    </row>
    <row r="59" spans="1:29" x14ac:dyDescent="0.25">
      <c r="A59" s="9" t="s">
        <v>38</v>
      </c>
      <c r="B59" s="8" t="s">
        <v>37</v>
      </c>
      <c r="C59" s="7" t="s">
        <v>110</v>
      </c>
      <c r="D59" s="11">
        <v>2019</v>
      </c>
      <c r="E59" s="5">
        <v>291</v>
      </c>
      <c r="F59" s="6">
        <v>1728</v>
      </c>
      <c r="G59" s="11">
        <v>2236</v>
      </c>
      <c r="H59" s="11">
        <v>281</v>
      </c>
      <c r="I59" s="11">
        <v>1955</v>
      </c>
      <c r="J59" s="11">
        <v>1645</v>
      </c>
      <c r="K59" s="6">
        <v>232</v>
      </c>
      <c r="L59" s="5">
        <v>1413</v>
      </c>
      <c r="M59" s="6">
        <v>1945</v>
      </c>
      <c r="N59" s="5">
        <v>566</v>
      </c>
      <c r="O59" s="6">
        <v>1379</v>
      </c>
      <c r="P59" s="5">
        <v>2285</v>
      </c>
      <c r="Q59" s="6">
        <v>697</v>
      </c>
      <c r="R59" s="5">
        <v>1588</v>
      </c>
      <c r="S59" s="4"/>
      <c r="T59" s="23">
        <f t="shared" si="6"/>
        <v>0.14413075780089152</v>
      </c>
      <c r="U59" s="23">
        <f t="shared" si="7"/>
        <v>0.85586924219910843</v>
      </c>
      <c r="V59" s="23">
        <f t="shared" si="8"/>
        <v>0.12567084078711985</v>
      </c>
      <c r="W59" s="23">
        <f t="shared" si="9"/>
        <v>0.87432915921288012</v>
      </c>
      <c r="X59" s="23">
        <f t="shared" si="0"/>
        <v>0.14103343465045592</v>
      </c>
      <c r="Y59" s="23">
        <f t="shared" si="1"/>
        <v>0.85896656534954408</v>
      </c>
      <c r="Z59" s="23">
        <f t="shared" si="2"/>
        <v>0.29100257069408741</v>
      </c>
      <c r="AA59" s="23">
        <f t="shared" si="3"/>
        <v>0.70899742930591259</v>
      </c>
      <c r="AB59" s="23">
        <f t="shared" si="4"/>
        <v>0.30503282275711158</v>
      </c>
      <c r="AC59" s="23">
        <f t="shared" si="5"/>
        <v>0.69496717724288837</v>
      </c>
    </row>
    <row r="60" spans="1:29" x14ac:dyDescent="0.25">
      <c r="A60" s="14" t="s">
        <v>38</v>
      </c>
      <c r="B60" s="13" t="s">
        <v>37</v>
      </c>
      <c r="C60" s="12" t="s">
        <v>33</v>
      </c>
      <c r="D60" s="11"/>
      <c r="E60" s="10"/>
      <c r="F60" s="11"/>
      <c r="G60" s="11"/>
      <c r="H60" s="11">
        <v>2308</v>
      </c>
      <c r="I60" s="11"/>
      <c r="J60" s="10">
        <v>3193</v>
      </c>
      <c r="K60" s="11">
        <v>997</v>
      </c>
      <c r="L60" s="10">
        <v>2196</v>
      </c>
      <c r="M60" s="11">
        <v>2152</v>
      </c>
      <c r="N60" s="10">
        <v>795</v>
      </c>
      <c r="O60" s="11">
        <v>1357</v>
      </c>
      <c r="P60" s="10">
        <v>2143</v>
      </c>
      <c r="Q60" s="11">
        <v>833</v>
      </c>
      <c r="R60" s="10">
        <v>1310</v>
      </c>
      <c r="S60" s="4"/>
      <c r="T60" s="23"/>
      <c r="U60" s="23"/>
      <c r="V60" s="23"/>
      <c r="W60" s="23"/>
      <c r="X60" s="23">
        <f t="shared" si="0"/>
        <v>0.31224553711243347</v>
      </c>
      <c r="Y60" s="23">
        <f t="shared" si="1"/>
        <v>0.68775446288756659</v>
      </c>
      <c r="Z60" s="23">
        <f t="shared" si="2"/>
        <v>0.36942379182156132</v>
      </c>
      <c r="AA60" s="23">
        <f t="shared" si="3"/>
        <v>0.63057620817843862</v>
      </c>
      <c r="AB60" s="23">
        <f t="shared" si="4"/>
        <v>0.3887074195053663</v>
      </c>
      <c r="AC60" s="23">
        <f t="shared" si="5"/>
        <v>0.61129258049463364</v>
      </c>
    </row>
    <row r="61" spans="1:29" x14ac:dyDescent="0.25">
      <c r="A61" s="9" t="s">
        <v>38</v>
      </c>
      <c r="B61" s="8" t="s">
        <v>37</v>
      </c>
      <c r="C61" s="7" t="s">
        <v>32</v>
      </c>
      <c r="D61" s="6"/>
      <c r="E61" s="5"/>
      <c r="F61" s="6"/>
      <c r="G61" s="11"/>
      <c r="H61" s="11"/>
      <c r="I61" s="11"/>
      <c r="J61" s="5">
        <v>280</v>
      </c>
      <c r="K61" s="6"/>
      <c r="L61" s="5"/>
      <c r="M61" s="6">
        <v>302</v>
      </c>
      <c r="N61" s="5"/>
      <c r="O61" s="6"/>
      <c r="P61" s="5">
        <v>286</v>
      </c>
      <c r="Q61" s="6"/>
      <c r="R61" s="5"/>
      <c r="S61" s="4"/>
      <c r="T61" s="23"/>
      <c r="U61" s="23"/>
      <c r="V61" s="23"/>
      <c r="W61" s="23"/>
      <c r="X61" s="23"/>
      <c r="Y61" s="23"/>
      <c r="Z61" s="23"/>
      <c r="AA61" s="23"/>
      <c r="AB61" s="23"/>
      <c r="AC61" s="23"/>
    </row>
    <row r="62" spans="1:29" x14ac:dyDescent="0.25">
      <c r="A62" s="14" t="s">
        <v>38</v>
      </c>
      <c r="B62" s="13" t="s">
        <v>37</v>
      </c>
      <c r="C62" s="12" t="s">
        <v>31</v>
      </c>
      <c r="D62" s="11">
        <v>1055</v>
      </c>
      <c r="E62" s="10"/>
      <c r="F62" s="11"/>
      <c r="G62" s="11">
        <v>1192</v>
      </c>
      <c r="H62" s="11"/>
      <c r="I62" s="11"/>
      <c r="J62" s="10">
        <v>1180</v>
      </c>
      <c r="K62" s="11"/>
      <c r="L62" s="10"/>
      <c r="M62" s="11">
        <v>1267</v>
      </c>
      <c r="N62" s="10"/>
      <c r="O62" s="11"/>
      <c r="P62" s="10">
        <v>1279</v>
      </c>
      <c r="Q62" s="11"/>
      <c r="R62" s="10"/>
      <c r="S62" s="4"/>
      <c r="T62" s="23"/>
      <c r="U62" s="23"/>
      <c r="V62" s="23"/>
      <c r="W62" s="23"/>
      <c r="X62" s="23"/>
      <c r="Y62" s="23"/>
      <c r="Z62" s="23"/>
      <c r="AA62" s="23"/>
      <c r="AB62" s="23"/>
      <c r="AC62" s="23"/>
    </row>
    <row r="63" spans="1:29" x14ac:dyDescent="0.25">
      <c r="A63" s="9" t="s">
        <v>38</v>
      </c>
      <c r="B63" s="8" t="s">
        <v>37</v>
      </c>
      <c r="C63" s="7" t="s">
        <v>30</v>
      </c>
      <c r="D63" s="6">
        <v>129005</v>
      </c>
      <c r="E63" s="5"/>
      <c r="F63" s="6"/>
      <c r="G63" s="11">
        <v>129972</v>
      </c>
      <c r="H63" s="11"/>
      <c r="I63" s="11"/>
      <c r="J63" s="5">
        <v>130171</v>
      </c>
      <c r="K63" s="6"/>
      <c r="L63" s="5"/>
      <c r="M63" s="6">
        <v>128587</v>
      </c>
      <c r="N63" s="5"/>
      <c r="O63" s="6"/>
      <c r="P63" s="5">
        <v>132676</v>
      </c>
      <c r="Q63" s="6"/>
      <c r="R63" s="5"/>
      <c r="S63" s="4"/>
      <c r="T63" s="23"/>
      <c r="U63" s="23"/>
      <c r="V63" s="23"/>
      <c r="W63" s="23"/>
      <c r="X63" s="23"/>
      <c r="Y63" s="23"/>
      <c r="Z63" s="23"/>
      <c r="AA63" s="23"/>
      <c r="AB63" s="23"/>
      <c r="AC63" s="23"/>
    </row>
    <row r="64" spans="1:29" x14ac:dyDescent="0.25">
      <c r="A64" s="14" t="s">
        <v>38</v>
      </c>
      <c r="B64" s="13" t="s">
        <v>37</v>
      </c>
      <c r="C64" s="12" t="s">
        <v>29</v>
      </c>
      <c r="D64" s="11"/>
      <c r="E64" s="10"/>
      <c r="F64" s="11"/>
      <c r="G64" s="11"/>
      <c r="H64" s="11"/>
      <c r="I64" s="11"/>
      <c r="J64" s="10"/>
      <c r="K64" s="11"/>
      <c r="L64" s="10"/>
      <c r="M64" s="11">
        <v>1002</v>
      </c>
      <c r="N64" s="10">
        <v>69</v>
      </c>
      <c r="O64" s="11">
        <v>933</v>
      </c>
      <c r="P64" s="10">
        <v>984</v>
      </c>
      <c r="Q64" s="11">
        <v>58</v>
      </c>
      <c r="R64" s="10">
        <v>926</v>
      </c>
      <c r="S64" s="4"/>
      <c r="T64" s="23"/>
      <c r="U64" s="23"/>
      <c r="V64" s="23"/>
      <c r="W64" s="23"/>
      <c r="X64" s="23"/>
      <c r="Y64" s="23"/>
      <c r="Z64" s="23">
        <f t="shared" si="2"/>
        <v>6.8862275449101798E-2</v>
      </c>
      <c r="AA64" s="23">
        <f t="shared" si="3"/>
        <v>0.93113772455089816</v>
      </c>
      <c r="AB64" s="23">
        <f t="shared" si="4"/>
        <v>5.894308943089431E-2</v>
      </c>
      <c r="AC64" s="23">
        <f t="shared" si="5"/>
        <v>0.94105691056910568</v>
      </c>
    </row>
    <row r="65" spans="1:29" x14ac:dyDescent="0.25">
      <c r="A65" s="9" t="s">
        <v>38</v>
      </c>
      <c r="B65" s="8" t="s">
        <v>28</v>
      </c>
      <c r="C65" s="7" t="s">
        <v>27</v>
      </c>
      <c r="D65" s="6">
        <v>531</v>
      </c>
      <c r="E65" s="5"/>
      <c r="F65" s="6"/>
      <c r="G65" s="11">
        <v>593</v>
      </c>
      <c r="H65" s="11"/>
      <c r="I65" s="11"/>
      <c r="J65" s="5">
        <v>540</v>
      </c>
      <c r="K65" s="6"/>
      <c r="L65" s="5"/>
      <c r="M65" s="6">
        <v>585</v>
      </c>
      <c r="N65" s="5"/>
      <c r="O65" s="6"/>
      <c r="P65" s="5">
        <v>549</v>
      </c>
      <c r="Q65" s="6"/>
      <c r="R65" s="5"/>
      <c r="S65" s="4"/>
      <c r="T65" s="23"/>
      <c r="U65" s="23"/>
      <c r="V65" s="23"/>
      <c r="W65" s="23"/>
      <c r="X65" s="23"/>
      <c r="Y65" s="23"/>
      <c r="Z65" s="23"/>
      <c r="AA65" s="23"/>
      <c r="AB65" s="23"/>
      <c r="AC65" s="23"/>
    </row>
    <row r="66" spans="1:29" x14ac:dyDescent="0.25">
      <c r="A66" s="14" t="s">
        <v>38</v>
      </c>
      <c r="B66" s="13" t="s">
        <v>28</v>
      </c>
      <c r="C66" s="12" t="s">
        <v>111</v>
      </c>
      <c r="D66" s="11">
        <v>492</v>
      </c>
      <c r="E66" s="10"/>
      <c r="F66" s="11"/>
      <c r="G66" s="11"/>
      <c r="H66" s="11"/>
      <c r="I66" s="11"/>
      <c r="J66" s="10">
        <v>541</v>
      </c>
      <c r="K66" s="11"/>
      <c r="L66" s="10"/>
      <c r="M66" s="11">
        <v>534</v>
      </c>
      <c r="N66" s="10">
        <v>0</v>
      </c>
      <c r="O66" s="11">
        <v>534</v>
      </c>
      <c r="P66" s="10">
        <v>592</v>
      </c>
      <c r="Q66" s="11">
        <v>0</v>
      </c>
      <c r="R66" s="10">
        <v>592</v>
      </c>
      <c r="S66" s="4"/>
      <c r="T66" s="23"/>
      <c r="U66" s="23"/>
      <c r="V66" s="23"/>
      <c r="W66" s="23"/>
      <c r="X66" s="23"/>
      <c r="Y66" s="23"/>
      <c r="Z66" s="23">
        <f t="shared" si="2"/>
        <v>0</v>
      </c>
      <c r="AA66" s="23">
        <f t="shared" si="3"/>
        <v>1</v>
      </c>
      <c r="AB66" s="23">
        <f t="shared" si="4"/>
        <v>0</v>
      </c>
      <c r="AC66" s="23">
        <f t="shared" si="5"/>
        <v>1</v>
      </c>
    </row>
    <row r="67" spans="1:29" x14ac:dyDescent="0.25">
      <c r="A67" s="9" t="s">
        <v>38</v>
      </c>
      <c r="B67" s="8" t="s">
        <v>28</v>
      </c>
      <c r="C67" s="7" t="s">
        <v>26</v>
      </c>
      <c r="D67" s="6">
        <v>424</v>
      </c>
      <c r="E67" s="5"/>
      <c r="F67" s="6"/>
      <c r="G67" s="11">
        <v>448</v>
      </c>
      <c r="H67" s="11"/>
      <c r="I67" s="11"/>
      <c r="J67" s="5">
        <v>456</v>
      </c>
      <c r="K67" s="6"/>
      <c r="L67" s="5"/>
      <c r="M67" s="6">
        <v>487</v>
      </c>
      <c r="N67" s="5"/>
      <c r="O67" s="6"/>
      <c r="P67" s="5">
        <v>476</v>
      </c>
      <c r="Q67" s="6"/>
      <c r="R67" s="5"/>
      <c r="S67" s="4"/>
      <c r="T67" s="23"/>
      <c r="U67" s="23"/>
      <c r="V67" s="23"/>
      <c r="W67" s="23"/>
      <c r="X67" s="23"/>
      <c r="Y67" s="23"/>
      <c r="Z67" s="23"/>
      <c r="AA67" s="23"/>
      <c r="AB67" s="23"/>
      <c r="AC67" s="23"/>
    </row>
    <row r="68" spans="1:29" x14ac:dyDescent="0.25">
      <c r="A68" s="14" t="s">
        <v>38</v>
      </c>
      <c r="B68" s="13" t="s">
        <v>28</v>
      </c>
      <c r="C68" s="12" t="s">
        <v>25</v>
      </c>
      <c r="D68" s="11">
        <v>834</v>
      </c>
      <c r="E68" s="10">
        <v>0</v>
      </c>
      <c r="F68" s="11">
        <v>834</v>
      </c>
      <c r="G68" s="11">
        <v>764</v>
      </c>
      <c r="H68" s="11">
        <v>0</v>
      </c>
      <c r="I68" s="11">
        <v>764</v>
      </c>
      <c r="J68" s="10">
        <v>691</v>
      </c>
      <c r="K68" s="11">
        <v>0</v>
      </c>
      <c r="L68" s="10">
        <v>691</v>
      </c>
      <c r="M68" s="11">
        <v>589</v>
      </c>
      <c r="N68" s="10">
        <v>0</v>
      </c>
      <c r="O68" s="11">
        <v>589</v>
      </c>
      <c r="P68" s="10"/>
      <c r="Q68" s="11"/>
      <c r="R68" s="10"/>
      <c r="S68" s="4"/>
      <c r="T68" s="23">
        <f t="shared" si="6"/>
        <v>0</v>
      </c>
      <c r="U68" s="23">
        <f t="shared" si="7"/>
        <v>1</v>
      </c>
      <c r="V68" s="23">
        <f t="shared" si="8"/>
        <v>0</v>
      </c>
      <c r="W68" s="23">
        <f t="shared" si="9"/>
        <v>1</v>
      </c>
      <c r="X68" s="23">
        <f t="shared" si="0"/>
        <v>0</v>
      </c>
      <c r="Y68" s="23">
        <f t="shared" si="1"/>
        <v>1</v>
      </c>
      <c r="Z68" s="23">
        <f t="shared" si="2"/>
        <v>0</v>
      </c>
      <c r="AA68" s="23">
        <f t="shared" si="3"/>
        <v>1</v>
      </c>
      <c r="AB68" s="23"/>
      <c r="AC68" s="23"/>
    </row>
    <row r="69" spans="1:29" x14ac:dyDescent="0.25">
      <c r="A69" s="9" t="s">
        <v>38</v>
      </c>
      <c r="B69" s="8" t="s">
        <v>28</v>
      </c>
      <c r="C69" s="7" t="s">
        <v>24</v>
      </c>
      <c r="D69" s="6">
        <v>746</v>
      </c>
      <c r="E69" s="5">
        <v>485</v>
      </c>
      <c r="F69" s="6"/>
      <c r="G69" s="11">
        <v>834</v>
      </c>
      <c r="H69" s="11">
        <v>449</v>
      </c>
      <c r="I69" s="11"/>
      <c r="J69" s="5">
        <v>955</v>
      </c>
      <c r="K69" s="6">
        <v>449</v>
      </c>
      <c r="L69" s="5"/>
      <c r="M69" s="6">
        <v>1001</v>
      </c>
      <c r="N69" s="5">
        <v>125</v>
      </c>
      <c r="O69" s="6">
        <v>17</v>
      </c>
      <c r="P69" s="5">
        <v>859</v>
      </c>
      <c r="Q69" s="6">
        <v>133</v>
      </c>
      <c r="R69" s="5">
        <v>20</v>
      </c>
      <c r="S69" s="4"/>
      <c r="T69" s="23">
        <f t="shared" si="6"/>
        <v>0.65013404825737264</v>
      </c>
      <c r="U69" s="23"/>
      <c r="V69" s="23">
        <f t="shared" si="8"/>
        <v>0.5383693045563549</v>
      </c>
      <c r="W69" s="23"/>
      <c r="X69" s="23">
        <f t="shared" si="0"/>
        <v>0.4701570680628272</v>
      </c>
      <c r="Y69" s="23"/>
      <c r="Z69" s="23">
        <f t="shared" si="2"/>
        <v>0.12487512487512488</v>
      </c>
      <c r="AA69" s="23">
        <f t="shared" si="3"/>
        <v>1.6983016983016984E-2</v>
      </c>
      <c r="AB69" s="23">
        <f t="shared" si="4"/>
        <v>0.15483119906868451</v>
      </c>
      <c r="AC69" s="23">
        <f t="shared" si="5"/>
        <v>2.3282887077997673E-2</v>
      </c>
    </row>
    <row r="70" spans="1:29" x14ac:dyDescent="0.25">
      <c r="A70" s="14" t="s">
        <v>38</v>
      </c>
      <c r="B70" s="13" t="s">
        <v>28</v>
      </c>
      <c r="C70" s="12" t="s">
        <v>23</v>
      </c>
      <c r="D70" s="11">
        <v>745</v>
      </c>
      <c r="E70" s="10"/>
      <c r="F70" s="11"/>
      <c r="G70" s="11">
        <v>882</v>
      </c>
      <c r="H70" s="11"/>
      <c r="I70" s="11"/>
      <c r="J70" s="10">
        <v>1930</v>
      </c>
      <c r="K70" s="11"/>
      <c r="L70" s="10"/>
      <c r="M70" s="11">
        <v>928</v>
      </c>
      <c r="N70" s="10"/>
      <c r="O70" s="11"/>
      <c r="P70" s="10">
        <v>941</v>
      </c>
      <c r="Q70" s="11"/>
      <c r="R70" s="10"/>
      <c r="S70" s="4"/>
      <c r="T70" s="23"/>
      <c r="U70" s="23"/>
      <c r="V70" s="23"/>
      <c r="W70" s="23"/>
      <c r="X70" s="23"/>
      <c r="Y70" s="23"/>
      <c r="Z70" s="23"/>
      <c r="AA70" s="23"/>
      <c r="AB70" s="23"/>
      <c r="AC70" s="23"/>
    </row>
    <row r="71" spans="1:29" x14ac:dyDescent="0.25">
      <c r="A71" s="9" t="s">
        <v>38</v>
      </c>
      <c r="B71" s="8" t="s">
        <v>28</v>
      </c>
      <c r="C71" s="7" t="s">
        <v>95</v>
      </c>
      <c r="D71" s="11">
        <v>802</v>
      </c>
      <c r="E71" s="5">
        <v>12</v>
      </c>
      <c r="F71" s="6">
        <v>790</v>
      </c>
      <c r="G71" s="11"/>
      <c r="H71" s="11"/>
      <c r="I71" s="11"/>
      <c r="J71" s="5">
        <v>711</v>
      </c>
      <c r="K71" s="6">
        <v>19</v>
      </c>
      <c r="L71" s="5">
        <v>687</v>
      </c>
      <c r="M71" s="6"/>
      <c r="N71" s="5"/>
      <c r="O71" s="6"/>
      <c r="P71" s="5"/>
      <c r="Q71" s="6"/>
      <c r="R71" s="5"/>
      <c r="S71" s="4"/>
      <c r="T71" s="23">
        <f t="shared" si="6"/>
        <v>1.4962593516209476E-2</v>
      </c>
      <c r="U71" s="23">
        <f t="shared" si="7"/>
        <v>0.98503740648379057</v>
      </c>
      <c r="V71" s="23"/>
      <c r="W71" s="23"/>
      <c r="X71" s="23">
        <f t="shared" si="0"/>
        <v>2.6722925457102673E-2</v>
      </c>
      <c r="Y71" s="23">
        <f t="shared" si="1"/>
        <v>0.96624472573839659</v>
      </c>
      <c r="Z71" s="23"/>
      <c r="AA71" s="23"/>
      <c r="AB71" s="23"/>
      <c r="AC71" s="23"/>
    </row>
    <row r="72" spans="1:29" x14ac:dyDescent="0.25">
      <c r="A72" s="14" t="s">
        <v>38</v>
      </c>
      <c r="B72" s="13" t="s">
        <v>28</v>
      </c>
      <c r="C72" s="12" t="s">
        <v>22</v>
      </c>
      <c r="D72" s="11">
        <v>1692</v>
      </c>
      <c r="E72" s="10">
        <v>1289</v>
      </c>
      <c r="F72" s="11">
        <v>403</v>
      </c>
      <c r="G72" s="11">
        <v>1637</v>
      </c>
      <c r="H72" s="11">
        <v>1232</v>
      </c>
      <c r="I72" s="11">
        <v>405</v>
      </c>
      <c r="J72" s="10">
        <v>1413</v>
      </c>
      <c r="K72" s="11">
        <v>1001</v>
      </c>
      <c r="L72" s="10">
        <v>412</v>
      </c>
      <c r="M72" s="11">
        <v>1196</v>
      </c>
      <c r="N72" s="10">
        <v>857</v>
      </c>
      <c r="O72" s="11">
        <v>339</v>
      </c>
      <c r="P72" s="10">
        <v>1120</v>
      </c>
      <c r="Q72" s="11">
        <v>818</v>
      </c>
      <c r="R72" s="10">
        <v>302</v>
      </c>
      <c r="S72" s="4"/>
      <c r="T72" s="23">
        <f t="shared" si="6"/>
        <v>0.76182033096926716</v>
      </c>
      <c r="U72" s="23">
        <f t="shared" si="7"/>
        <v>0.23817966903073287</v>
      </c>
      <c r="V72" s="23">
        <f t="shared" si="8"/>
        <v>0.75259621258399512</v>
      </c>
      <c r="W72" s="23">
        <f t="shared" si="9"/>
        <v>0.24740378741600488</v>
      </c>
      <c r="X72" s="23">
        <f t="shared" si="0"/>
        <v>0.70842179759377211</v>
      </c>
      <c r="Y72" s="23">
        <f t="shared" si="1"/>
        <v>0.29157820240622789</v>
      </c>
      <c r="Z72" s="23">
        <f t="shared" si="2"/>
        <v>0.71655518394648832</v>
      </c>
      <c r="AA72" s="23">
        <f t="shared" si="3"/>
        <v>0.28344481605351168</v>
      </c>
      <c r="AB72" s="23">
        <f t="shared" si="4"/>
        <v>0.73035714285714282</v>
      </c>
      <c r="AC72" s="23">
        <f t="shared" si="5"/>
        <v>0.26964285714285713</v>
      </c>
    </row>
    <row r="73" spans="1:29" x14ac:dyDescent="0.25">
      <c r="A73" s="9" t="s">
        <v>38</v>
      </c>
      <c r="B73" s="8" t="s">
        <v>28</v>
      </c>
      <c r="C73" s="7" t="s">
        <v>112</v>
      </c>
      <c r="D73" s="6"/>
      <c r="E73" s="5">
        <v>11071</v>
      </c>
      <c r="F73" s="6"/>
      <c r="G73" s="11"/>
      <c r="H73" s="11">
        <v>10630</v>
      </c>
      <c r="I73" s="11"/>
      <c r="J73" s="5">
        <v>10682</v>
      </c>
      <c r="K73" s="6">
        <v>535</v>
      </c>
      <c r="L73" s="5">
        <v>10147</v>
      </c>
      <c r="M73" s="6">
        <v>10175</v>
      </c>
      <c r="N73" s="5">
        <v>494</v>
      </c>
      <c r="O73" s="6">
        <v>9681</v>
      </c>
      <c r="P73" s="5">
        <v>10306</v>
      </c>
      <c r="Q73" s="6">
        <v>452</v>
      </c>
      <c r="R73" s="5">
        <v>9854</v>
      </c>
      <c r="S73" s="4"/>
      <c r="T73" s="23"/>
      <c r="U73" s="23"/>
      <c r="V73" s="23"/>
      <c r="W73" s="23"/>
      <c r="X73" s="23">
        <f t="shared" si="0"/>
        <v>5.0084253885040252E-2</v>
      </c>
      <c r="Y73" s="23">
        <f t="shared" si="1"/>
        <v>0.94991574611495977</v>
      </c>
      <c r="Z73" s="23">
        <f t="shared" si="2"/>
        <v>4.8550368550368553E-2</v>
      </c>
      <c r="AA73" s="23">
        <f t="shared" si="3"/>
        <v>0.95144963144963146</v>
      </c>
      <c r="AB73" s="23">
        <f t="shared" si="4"/>
        <v>4.3857946827091016E-2</v>
      </c>
      <c r="AC73" s="23">
        <f t="shared" si="5"/>
        <v>0.95614205317290901</v>
      </c>
    </row>
    <row r="74" spans="1:29" x14ac:dyDescent="0.25">
      <c r="A74" s="14" t="s">
        <v>38</v>
      </c>
      <c r="B74" s="13" t="s">
        <v>28</v>
      </c>
      <c r="C74" s="12" t="s">
        <v>119</v>
      </c>
      <c r="D74" s="11"/>
      <c r="E74" s="10"/>
      <c r="F74" s="11"/>
      <c r="G74" s="11"/>
      <c r="H74" s="11"/>
      <c r="I74" s="11"/>
      <c r="J74" s="10"/>
      <c r="K74" s="11"/>
      <c r="L74" s="10"/>
      <c r="M74" s="11"/>
      <c r="N74" s="10"/>
      <c r="O74" s="11"/>
      <c r="P74" s="10">
        <v>64</v>
      </c>
      <c r="Q74" s="11">
        <v>2</v>
      </c>
      <c r="R74" s="10">
        <v>62</v>
      </c>
      <c r="S74" s="4"/>
      <c r="T74" s="23"/>
      <c r="U74" s="23"/>
      <c r="V74" s="23"/>
      <c r="W74" s="23"/>
      <c r="X74" s="23"/>
      <c r="Y74" s="23"/>
      <c r="Z74" s="23"/>
      <c r="AA74" s="23"/>
      <c r="AB74" s="23">
        <f t="shared" si="4"/>
        <v>3.125E-2</v>
      </c>
      <c r="AC74" s="23">
        <f t="shared" si="5"/>
        <v>0.96875</v>
      </c>
    </row>
    <row r="75" spans="1:29" x14ac:dyDescent="0.25">
      <c r="A75" s="9" t="s">
        <v>38</v>
      </c>
      <c r="B75" s="8" t="s">
        <v>28</v>
      </c>
      <c r="C75" s="7" t="s">
        <v>94</v>
      </c>
      <c r="D75" s="6"/>
      <c r="E75" s="5"/>
      <c r="F75" s="6"/>
      <c r="G75" s="11"/>
      <c r="H75" s="11"/>
      <c r="I75" s="11"/>
      <c r="J75" s="5">
        <v>663</v>
      </c>
      <c r="K75" s="6">
        <v>8</v>
      </c>
      <c r="L75" s="5">
        <v>655</v>
      </c>
      <c r="M75" s="6">
        <v>647</v>
      </c>
      <c r="N75" s="5">
        <v>18</v>
      </c>
      <c r="O75" s="6">
        <v>629</v>
      </c>
      <c r="P75" s="5"/>
      <c r="Q75" s="6"/>
      <c r="R75" s="5"/>
      <c r="S75" s="4"/>
      <c r="T75" s="23"/>
      <c r="U75" s="23"/>
      <c r="V75" s="23"/>
      <c r="W75" s="23"/>
      <c r="X75" s="23">
        <f t="shared" si="0"/>
        <v>1.2066365007541479E-2</v>
      </c>
      <c r="Y75" s="23">
        <f t="shared" si="1"/>
        <v>0.98793363499245856</v>
      </c>
      <c r="Z75" s="23">
        <f t="shared" si="2"/>
        <v>2.7820710973724884E-2</v>
      </c>
      <c r="AA75" s="23">
        <f t="shared" si="3"/>
        <v>0.97217928902627515</v>
      </c>
      <c r="AB75" s="23"/>
      <c r="AC75" s="23"/>
    </row>
    <row r="76" spans="1:29" x14ac:dyDescent="0.25">
      <c r="A76" s="14" t="s">
        <v>38</v>
      </c>
      <c r="B76" s="13" t="s">
        <v>21</v>
      </c>
      <c r="C76" s="12" t="s">
        <v>123</v>
      </c>
      <c r="D76" s="11"/>
      <c r="E76" s="10"/>
      <c r="F76" s="11"/>
      <c r="G76" s="11"/>
      <c r="H76" s="11"/>
      <c r="I76" s="11"/>
      <c r="J76" s="10"/>
      <c r="K76" s="11"/>
      <c r="L76" s="10"/>
      <c r="M76" s="11">
        <v>593</v>
      </c>
      <c r="N76" s="10">
        <v>117</v>
      </c>
      <c r="O76" s="11">
        <v>476</v>
      </c>
      <c r="P76" s="10">
        <v>516</v>
      </c>
      <c r="Q76" s="11">
        <v>110</v>
      </c>
      <c r="R76" s="10">
        <v>406</v>
      </c>
      <c r="S76" s="4"/>
      <c r="T76" s="23"/>
      <c r="U76" s="23"/>
      <c r="V76" s="23"/>
      <c r="W76" s="23"/>
      <c r="X76" s="23"/>
      <c r="Y76" s="23"/>
      <c r="Z76" s="23">
        <f t="shared" si="2"/>
        <v>0.1973018549747049</v>
      </c>
      <c r="AA76" s="23">
        <f t="shared" si="3"/>
        <v>0.80269814502529513</v>
      </c>
      <c r="AB76" s="23">
        <f t="shared" si="4"/>
        <v>0.2131782945736434</v>
      </c>
      <c r="AC76" s="23">
        <f t="shared" si="5"/>
        <v>0.78682170542635654</v>
      </c>
    </row>
    <row r="77" spans="1:29" x14ac:dyDescent="0.25">
      <c r="A77" s="9" t="s">
        <v>38</v>
      </c>
      <c r="B77" s="8" t="s">
        <v>21</v>
      </c>
      <c r="C77" s="7" t="s">
        <v>113</v>
      </c>
      <c r="D77" s="6"/>
      <c r="E77" s="5">
        <v>2</v>
      </c>
      <c r="F77" s="6">
        <v>2</v>
      </c>
      <c r="G77" s="11"/>
      <c r="H77" s="11">
        <v>6</v>
      </c>
      <c r="I77" s="11">
        <v>2</v>
      </c>
      <c r="J77" s="5"/>
      <c r="K77" s="6">
        <v>0</v>
      </c>
      <c r="L77" s="5">
        <v>6</v>
      </c>
      <c r="M77" s="6">
        <v>18</v>
      </c>
      <c r="N77" s="5">
        <v>0</v>
      </c>
      <c r="O77" s="6">
        <v>5</v>
      </c>
      <c r="P77" s="5">
        <v>24</v>
      </c>
      <c r="Q77" s="6">
        <v>0</v>
      </c>
      <c r="R77" s="5">
        <v>1</v>
      </c>
      <c r="S77" s="4"/>
      <c r="T77" s="23"/>
      <c r="U77" s="23"/>
      <c r="V77" s="23"/>
      <c r="W77" s="23"/>
      <c r="X77" s="23"/>
      <c r="Y77" s="23"/>
      <c r="Z77" s="23">
        <f t="shared" si="2"/>
        <v>0</v>
      </c>
      <c r="AA77" s="23">
        <f t="shared" si="3"/>
        <v>0.27777777777777779</v>
      </c>
      <c r="AB77" s="23">
        <f t="shared" si="4"/>
        <v>0</v>
      </c>
      <c r="AC77" s="23">
        <f t="shared" si="5"/>
        <v>4.1666666666666664E-2</v>
      </c>
    </row>
    <row r="78" spans="1:29" x14ac:dyDescent="0.25">
      <c r="A78" s="14" t="s">
        <v>38</v>
      </c>
      <c r="B78" s="13" t="s">
        <v>21</v>
      </c>
      <c r="C78" s="12" t="s">
        <v>20</v>
      </c>
      <c r="D78" s="11"/>
      <c r="E78" s="10"/>
      <c r="F78" s="11"/>
      <c r="G78" s="11"/>
      <c r="H78" s="11"/>
      <c r="I78" s="11"/>
      <c r="J78" s="10"/>
      <c r="K78" s="11"/>
      <c r="L78" s="10"/>
      <c r="M78" s="11"/>
      <c r="N78" s="10"/>
      <c r="O78" s="11"/>
      <c r="P78" s="10">
        <v>476</v>
      </c>
      <c r="Q78" s="11"/>
      <c r="R78" s="10"/>
      <c r="S78" s="4"/>
      <c r="T78" s="23"/>
      <c r="U78" s="23"/>
      <c r="V78" s="23"/>
      <c r="W78" s="23"/>
      <c r="X78" s="23"/>
      <c r="Y78" s="23"/>
      <c r="Z78" s="23"/>
      <c r="AA78" s="23"/>
      <c r="AB78" s="23">
        <f t="shared" si="4"/>
        <v>0</v>
      </c>
      <c r="AC78" s="23">
        <f t="shared" si="5"/>
        <v>0</v>
      </c>
    </row>
    <row r="79" spans="1:29" x14ac:dyDescent="0.25">
      <c r="A79" s="9" t="s">
        <v>38</v>
      </c>
      <c r="B79" s="8" t="s">
        <v>21</v>
      </c>
      <c r="C79" s="7" t="s">
        <v>19</v>
      </c>
      <c r="D79" s="6"/>
      <c r="E79" s="5"/>
      <c r="F79" s="6"/>
      <c r="G79" s="11"/>
      <c r="H79" s="11"/>
      <c r="I79" s="11"/>
      <c r="J79" s="5"/>
      <c r="K79" s="6">
        <v>4136</v>
      </c>
      <c r="L79" s="5"/>
      <c r="M79" s="6"/>
      <c r="N79" s="5"/>
      <c r="O79" s="6"/>
      <c r="P79" s="5"/>
      <c r="Q79" s="6"/>
      <c r="R79" s="5"/>
      <c r="S79" s="4"/>
      <c r="T79" s="23"/>
      <c r="U79" s="23"/>
      <c r="V79" s="23"/>
      <c r="W79" s="23"/>
      <c r="X79" s="23"/>
      <c r="Y79" s="23"/>
      <c r="Z79" s="23"/>
      <c r="AA79" s="23"/>
      <c r="AB79" s="23"/>
      <c r="AC79" s="23"/>
    </row>
    <row r="80" spans="1:29" x14ac:dyDescent="0.25">
      <c r="A80" s="14" t="s">
        <v>38</v>
      </c>
      <c r="B80" s="13" t="s">
        <v>21</v>
      </c>
      <c r="C80" s="12" t="s">
        <v>18</v>
      </c>
      <c r="D80" s="11">
        <v>14791</v>
      </c>
      <c r="E80" s="10">
        <v>0</v>
      </c>
      <c r="F80" s="11">
        <v>14791</v>
      </c>
      <c r="G80" s="11">
        <v>15059</v>
      </c>
      <c r="H80" s="11">
        <v>0</v>
      </c>
      <c r="I80" s="11">
        <v>15059</v>
      </c>
      <c r="J80" s="10">
        <v>14985</v>
      </c>
      <c r="K80" s="11">
        <v>0</v>
      </c>
      <c r="L80" s="10">
        <v>14985</v>
      </c>
      <c r="M80" s="11">
        <v>14155</v>
      </c>
      <c r="N80" s="10">
        <v>0</v>
      </c>
      <c r="O80" s="11">
        <v>14155</v>
      </c>
      <c r="P80" s="10">
        <v>11296</v>
      </c>
      <c r="Q80" s="11">
        <v>0</v>
      </c>
      <c r="R80" s="10">
        <v>11296</v>
      </c>
      <c r="S80" s="4"/>
      <c r="T80" s="23">
        <f t="shared" ref="T80:T94" si="10">E80/D80</f>
        <v>0</v>
      </c>
      <c r="U80" s="23">
        <f t="shared" ref="U80:U94" si="11">F80/D80</f>
        <v>1</v>
      </c>
      <c r="V80" s="23">
        <f t="shared" ref="V80:V94" si="12">H80/G80</f>
        <v>0</v>
      </c>
      <c r="W80" s="23">
        <f t="shared" ref="W80:W94" si="13">I80/G80</f>
        <v>1</v>
      </c>
      <c r="X80" s="23">
        <f t="shared" ref="X80:X94" si="14">K80/J80</f>
        <v>0</v>
      </c>
      <c r="Y80" s="23">
        <f t="shared" ref="Y80:Y94" si="15">L80/J80</f>
        <v>1</v>
      </c>
      <c r="Z80" s="23">
        <f t="shared" ref="Z80:Z94" si="16">N80/M80</f>
        <v>0</v>
      </c>
      <c r="AA80" s="23">
        <f t="shared" ref="AA80:AA94" si="17">O80/M80</f>
        <v>1</v>
      </c>
      <c r="AB80" s="23">
        <f t="shared" ref="AB80:AB94" si="18">Q80/P80</f>
        <v>0</v>
      </c>
      <c r="AC80" s="23">
        <f t="shared" ref="AC80:AC94" si="19">R80/P80</f>
        <v>1</v>
      </c>
    </row>
    <row r="81" spans="1:29" x14ac:dyDescent="0.25">
      <c r="A81" s="9" t="s">
        <v>38</v>
      </c>
      <c r="B81" s="8" t="s">
        <v>21</v>
      </c>
      <c r="C81" s="7" t="s">
        <v>114</v>
      </c>
      <c r="D81" s="6"/>
      <c r="E81" s="5"/>
      <c r="F81" s="6"/>
      <c r="G81" s="11"/>
      <c r="H81" s="11"/>
      <c r="I81" s="11"/>
      <c r="J81" s="5"/>
      <c r="K81" s="6"/>
      <c r="L81" s="5"/>
      <c r="M81" s="6"/>
      <c r="N81" s="5"/>
      <c r="O81" s="6"/>
      <c r="P81" s="5">
        <v>209</v>
      </c>
      <c r="Q81" s="6">
        <v>95</v>
      </c>
      <c r="R81" s="5">
        <v>114</v>
      </c>
      <c r="S81" s="4"/>
      <c r="T81" s="23"/>
      <c r="U81" s="23"/>
      <c r="V81" s="23"/>
      <c r="W81" s="23"/>
      <c r="X81" s="23"/>
      <c r="Y81" s="23"/>
      <c r="Z81" s="23"/>
      <c r="AA81" s="23"/>
      <c r="AB81" s="23">
        <f t="shared" si="18"/>
        <v>0.45454545454545453</v>
      </c>
      <c r="AC81" s="23">
        <f t="shared" si="19"/>
        <v>0.54545454545454541</v>
      </c>
    </row>
    <row r="82" spans="1:29" x14ac:dyDescent="0.25">
      <c r="A82" s="14" t="s">
        <v>38</v>
      </c>
      <c r="B82" s="13" t="s">
        <v>21</v>
      </c>
      <c r="C82" s="12" t="s">
        <v>17</v>
      </c>
      <c r="D82" s="11"/>
      <c r="E82" s="10"/>
      <c r="F82" s="11"/>
      <c r="G82" s="11"/>
      <c r="H82" s="11"/>
      <c r="I82" s="11"/>
      <c r="J82" s="10"/>
      <c r="K82" s="11"/>
      <c r="L82" s="10"/>
      <c r="M82" s="11"/>
      <c r="N82" s="10"/>
      <c r="O82" s="11"/>
      <c r="P82" s="10">
        <v>95</v>
      </c>
      <c r="Q82" s="11">
        <v>0</v>
      </c>
      <c r="R82" s="10">
        <v>95</v>
      </c>
      <c r="S82" s="4"/>
      <c r="T82" s="23"/>
      <c r="U82" s="23"/>
      <c r="V82" s="23"/>
      <c r="W82" s="23"/>
      <c r="X82" s="23"/>
      <c r="Y82" s="23"/>
      <c r="Z82" s="23"/>
      <c r="AA82" s="23"/>
      <c r="AB82" s="23">
        <f t="shared" si="18"/>
        <v>0</v>
      </c>
      <c r="AC82" s="23">
        <f t="shared" si="19"/>
        <v>1</v>
      </c>
    </row>
    <row r="83" spans="1:29" x14ac:dyDescent="0.25">
      <c r="A83" s="9" t="s">
        <v>38</v>
      </c>
      <c r="B83" s="8" t="s">
        <v>21</v>
      </c>
      <c r="C83" s="7" t="s">
        <v>16</v>
      </c>
      <c r="D83" s="6">
        <v>1950</v>
      </c>
      <c r="E83" s="5">
        <v>0</v>
      </c>
      <c r="F83" s="6">
        <v>1950</v>
      </c>
      <c r="G83" s="11">
        <v>2075</v>
      </c>
      <c r="H83" s="11">
        <v>0</v>
      </c>
      <c r="I83" s="11">
        <v>2075</v>
      </c>
      <c r="J83" s="5">
        <v>2252</v>
      </c>
      <c r="K83" s="6">
        <v>0</v>
      </c>
      <c r="L83" s="5">
        <v>2252</v>
      </c>
      <c r="M83" s="6">
        <v>2290</v>
      </c>
      <c r="N83" s="5">
        <v>0</v>
      </c>
      <c r="O83" s="6">
        <v>2290</v>
      </c>
      <c r="P83" s="5">
        <v>2217</v>
      </c>
      <c r="Q83" s="6">
        <v>0</v>
      </c>
      <c r="R83" s="5">
        <v>2217</v>
      </c>
      <c r="S83" s="4"/>
      <c r="T83" s="23">
        <f t="shared" si="10"/>
        <v>0</v>
      </c>
      <c r="U83" s="23">
        <f t="shared" si="11"/>
        <v>1</v>
      </c>
      <c r="V83" s="23">
        <f t="shared" si="12"/>
        <v>0</v>
      </c>
      <c r="W83" s="23">
        <f t="shared" si="13"/>
        <v>1</v>
      </c>
      <c r="X83" s="23">
        <f t="shared" si="14"/>
        <v>0</v>
      </c>
      <c r="Y83" s="23">
        <f t="shared" si="15"/>
        <v>1</v>
      </c>
      <c r="Z83" s="23">
        <f t="shared" si="16"/>
        <v>0</v>
      </c>
      <c r="AA83" s="23">
        <f t="shared" si="17"/>
        <v>1</v>
      </c>
      <c r="AB83" s="23">
        <f t="shared" si="18"/>
        <v>0</v>
      </c>
      <c r="AC83" s="23">
        <f t="shared" si="19"/>
        <v>1</v>
      </c>
    </row>
    <row r="84" spans="1:29" x14ac:dyDescent="0.25">
      <c r="A84" s="14" t="s">
        <v>38</v>
      </c>
      <c r="B84" s="13" t="s">
        <v>21</v>
      </c>
      <c r="C84" s="12" t="s">
        <v>15</v>
      </c>
      <c r="D84" s="11">
        <v>1387</v>
      </c>
      <c r="E84" s="10"/>
      <c r="F84" s="11"/>
      <c r="G84" s="11">
        <v>1688</v>
      </c>
      <c r="H84" s="11"/>
      <c r="I84" s="11"/>
      <c r="J84" s="10">
        <v>1568</v>
      </c>
      <c r="K84" s="11"/>
      <c r="L84" s="10"/>
      <c r="M84" s="11">
        <v>1578</v>
      </c>
      <c r="N84" s="10"/>
      <c r="O84" s="11"/>
      <c r="P84" s="10">
        <v>1658</v>
      </c>
      <c r="Q84" s="11"/>
      <c r="R84" s="10"/>
      <c r="S84" s="4"/>
      <c r="T84" s="23"/>
      <c r="U84" s="23"/>
      <c r="V84" s="23"/>
      <c r="W84" s="23"/>
      <c r="X84" s="23"/>
      <c r="Y84" s="23"/>
      <c r="Z84" s="23"/>
      <c r="AA84" s="23"/>
      <c r="AB84" s="23"/>
      <c r="AC84" s="23"/>
    </row>
    <row r="85" spans="1:29" x14ac:dyDescent="0.25">
      <c r="A85" s="9" t="s">
        <v>38</v>
      </c>
      <c r="B85" s="8" t="s">
        <v>21</v>
      </c>
      <c r="C85" s="7" t="s">
        <v>14</v>
      </c>
      <c r="D85" s="6">
        <v>89</v>
      </c>
      <c r="E85" s="5">
        <v>0</v>
      </c>
      <c r="F85" s="6">
        <v>89</v>
      </c>
      <c r="G85" s="11">
        <v>123</v>
      </c>
      <c r="H85" s="11">
        <v>0</v>
      </c>
      <c r="I85" s="11">
        <v>123</v>
      </c>
      <c r="J85" s="5"/>
      <c r="K85" s="6"/>
      <c r="L85" s="5"/>
      <c r="M85" s="6"/>
      <c r="N85" s="5"/>
      <c r="O85" s="6"/>
      <c r="P85" s="5"/>
      <c r="Q85" s="6"/>
      <c r="R85" s="5"/>
      <c r="S85" s="4"/>
      <c r="T85" s="23">
        <f t="shared" si="10"/>
        <v>0</v>
      </c>
      <c r="U85" s="23">
        <f t="shared" si="11"/>
        <v>1</v>
      </c>
      <c r="V85" s="23">
        <f t="shared" si="12"/>
        <v>0</v>
      </c>
      <c r="W85" s="23">
        <f t="shared" si="13"/>
        <v>1</v>
      </c>
      <c r="X85" s="23"/>
      <c r="Y85" s="23"/>
      <c r="Z85" s="23"/>
      <c r="AA85" s="23"/>
      <c r="AB85" s="23"/>
      <c r="AC85" s="23"/>
    </row>
    <row r="86" spans="1:29" x14ac:dyDescent="0.25">
      <c r="A86" s="14" t="s">
        <v>38</v>
      </c>
      <c r="B86" s="13" t="s">
        <v>21</v>
      </c>
      <c r="C86" s="12" t="s">
        <v>13</v>
      </c>
      <c r="D86" s="11"/>
      <c r="E86" s="10"/>
      <c r="F86" s="11"/>
      <c r="G86" s="11"/>
      <c r="H86" s="11"/>
      <c r="I86" s="11"/>
      <c r="J86" s="10">
        <v>14545</v>
      </c>
      <c r="K86" s="11">
        <v>0</v>
      </c>
      <c r="L86" s="10">
        <v>14545</v>
      </c>
      <c r="M86" s="11">
        <v>13839</v>
      </c>
      <c r="N86" s="10">
        <v>0</v>
      </c>
      <c r="O86" s="11">
        <v>13749</v>
      </c>
      <c r="P86" s="10">
        <v>13085</v>
      </c>
      <c r="Q86" s="11">
        <v>0</v>
      </c>
      <c r="R86" s="10">
        <v>13085</v>
      </c>
      <c r="S86" s="4"/>
      <c r="T86" s="23"/>
      <c r="U86" s="23"/>
      <c r="V86" s="23"/>
      <c r="W86" s="23"/>
      <c r="X86" s="23">
        <f t="shared" si="14"/>
        <v>0</v>
      </c>
      <c r="Y86" s="23">
        <f t="shared" si="15"/>
        <v>1</v>
      </c>
      <c r="Z86" s="23">
        <f t="shared" si="16"/>
        <v>0</v>
      </c>
      <c r="AA86" s="23">
        <f t="shared" si="17"/>
        <v>0.99349663993063086</v>
      </c>
      <c r="AB86" s="23">
        <f t="shared" si="18"/>
        <v>0</v>
      </c>
      <c r="AC86" s="23">
        <f t="shared" si="19"/>
        <v>1</v>
      </c>
    </row>
    <row r="87" spans="1:29" x14ac:dyDescent="0.25">
      <c r="A87" s="9" t="s">
        <v>38</v>
      </c>
      <c r="B87" s="8" t="s">
        <v>21</v>
      </c>
      <c r="C87" s="7" t="s">
        <v>12</v>
      </c>
      <c r="D87" s="6"/>
      <c r="E87" s="5"/>
      <c r="F87" s="6"/>
      <c r="G87" s="11"/>
      <c r="H87" s="11"/>
      <c r="I87" s="11"/>
      <c r="J87" s="5">
        <v>0</v>
      </c>
      <c r="K87" s="6">
        <v>0</v>
      </c>
      <c r="L87" s="5">
        <v>0</v>
      </c>
      <c r="M87" s="6">
        <v>0</v>
      </c>
      <c r="N87" s="5">
        <v>0</v>
      </c>
      <c r="O87" s="6">
        <v>0</v>
      </c>
      <c r="P87" s="5">
        <v>0</v>
      </c>
      <c r="Q87" s="6">
        <v>0</v>
      </c>
      <c r="R87" s="5">
        <v>0</v>
      </c>
      <c r="S87" s="4"/>
      <c r="T87" s="23"/>
      <c r="U87" s="23"/>
      <c r="V87" s="23"/>
      <c r="W87" s="23"/>
      <c r="X87" s="23"/>
      <c r="Y87" s="23"/>
      <c r="Z87" s="23"/>
      <c r="AA87" s="23"/>
      <c r="AB87" s="23"/>
      <c r="AC87" s="23"/>
    </row>
    <row r="88" spans="1:29" x14ac:dyDescent="0.25">
      <c r="A88" s="14" t="s">
        <v>38</v>
      </c>
      <c r="B88" s="13" t="s">
        <v>11</v>
      </c>
      <c r="C88" s="12" t="s">
        <v>10</v>
      </c>
      <c r="D88" s="11">
        <v>1022</v>
      </c>
      <c r="E88" s="10"/>
      <c r="F88" s="11"/>
      <c r="G88" s="11">
        <v>1063</v>
      </c>
      <c r="H88" s="11"/>
      <c r="I88" s="11"/>
      <c r="J88" s="10">
        <v>1051</v>
      </c>
      <c r="K88" s="11"/>
      <c r="L88" s="10"/>
      <c r="M88" s="11">
        <v>962</v>
      </c>
      <c r="N88" s="10"/>
      <c r="O88" s="11"/>
      <c r="P88" s="10">
        <v>948</v>
      </c>
      <c r="Q88" s="11"/>
      <c r="R88" s="10"/>
      <c r="S88" s="4"/>
      <c r="T88" s="23"/>
      <c r="U88" s="23"/>
      <c r="V88" s="23"/>
      <c r="W88" s="23"/>
      <c r="X88" s="23"/>
      <c r="Y88" s="23"/>
      <c r="Z88" s="23"/>
      <c r="AA88" s="23"/>
      <c r="AB88" s="23"/>
      <c r="AC88" s="23"/>
    </row>
    <row r="89" spans="1:29" x14ac:dyDescent="0.25">
      <c r="A89" s="9" t="s">
        <v>38</v>
      </c>
      <c r="B89" s="8" t="s">
        <v>11</v>
      </c>
      <c r="C89" s="7" t="s">
        <v>9</v>
      </c>
      <c r="D89" s="6"/>
      <c r="E89" s="5"/>
      <c r="F89" s="6"/>
      <c r="G89" s="11"/>
      <c r="H89" s="11"/>
      <c r="I89" s="11"/>
      <c r="J89" s="5"/>
      <c r="K89" s="6"/>
      <c r="L89" s="5"/>
      <c r="M89" s="6"/>
      <c r="N89" s="5"/>
      <c r="O89" s="6">
        <v>7854</v>
      </c>
      <c r="P89" s="5"/>
      <c r="Q89" s="6"/>
      <c r="R89" s="5">
        <v>7740</v>
      </c>
      <c r="S89" s="4"/>
      <c r="T89" s="23"/>
      <c r="U89" s="23"/>
      <c r="V89" s="23"/>
      <c r="W89" s="23"/>
      <c r="X89" s="23"/>
      <c r="Y89" s="23"/>
      <c r="Z89" s="23"/>
      <c r="AA89" s="23"/>
      <c r="AB89" s="23"/>
      <c r="AC89" s="23"/>
    </row>
    <row r="90" spans="1:29" x14ac:dyDescent="0.25">
      <c r="A90" s="14" t="s">
        <v>38</v>
      </c>
      <c r="B90" s="13" t="s">
        <v>11</v>
      </c>
      <c r="C90" s="12" t="s">
        <v>8</v>
      </c>
      <c r="D90" s="11">
        <v>1</v>
      </c>
      <c r="E90" s="10">
        <v>1</v>
      </c>
      <c r="F90" s="11">
        <v>0</v>
      </c>
      <c r="G90" s="11">
        <v>0</v>
      </c>
      <c r="H90" s="11">
        <v>0</v>
      </c>
      <c r="I90" s="11">
        <v>0</v>
      </c>
      <c r="J90" s="10">
        <v>0</v>
      </c>
      <c r="K90" s="11">
        <v>0</v>
      </c>
      <c r="L90" s="10">
        <v>0</v>
      </c>
      <c r="M90" s="11">
        <v>0</v>
      </c>
      <c r="N90" s="10">
        <v>0</v>
      </c>
      <c r="O90" s="11">
        <v>1</v>
      </c>
      <c r="P90" s="10">
        <v>0</v>
      </c>
      <c r="Q90" s="11">
        <v>0</v>
      </c>
      <c r="R90" s="10">
        <v>0</v>
      </c>
      <c r="S90" s="4"/>
      <c r="T90" s="23">
        <f t="shared" si="10"/>
        <v>1</v>
      </c>
      <c r="U90" s="23">
        <f t="shared" si="11"/>
        <v>0</v>
      </c>
      <c r="V90" s="23"/>
      <c r="W90" s="23"/>
      <c r="X90" s="23"/>
      <c r="Y90" s="23"/>
      <c r="Z90" s="23"/>
      <c r="AA90" s="23"/>
      <c r="AB90" s="23"/>
      <c r="AC90" s="23"/>
    </row>
    <row r="91" spans="1:29" x14ac:dyDescent="0.25">
      <c r="A91" s="9" t="s">
        <v>38</v>
      </c>
      <c r="B91" s="8" t="s">
        <v>11</v>
      </c>
      <c r="C91" s="7" t="s">
        <v>7</v>
      </c>
      <c r="D91" s="6">
        <v>0</v>
      </c>
      <c r="E91" s="5">
        <v>0</v>
      </c>
      <c r="F91" s="6">
        <v>0</v>
      </c>
      <c r="G91" s="11">
        <v>0</v>
      </c>
      <c r="H91" s="11">
        <v>0</v>
      </c>
      <c r="I91" s="11">
        <v>0</v>
      </c>
      <c r="J91" s="5">
        <v>0</v>
      </c>
      <c r="K91" s="6">
        <v>0</v>
      </c>
      <c r="L91" s="5">
        <v>0</v>
      </c>
      <c r="M91" s="6"/>
      <c r="N91" s="5"/>
      <c r="O91" s="6"/>
      <c r="P91" s="5"/>
      <c r="Q91" s="6"/>
      <c r="R91" s="5"/>
      <c r="S91" s="4"/>
      <c r="T91" s="23"/>
      <c r="U91" s="23"/>
      <c r="V91" s="23"/>
      <c r="W91" s="23"/>
      <c r="X91" s="23"/>
      <c r="Y91" s="23"/>
      <c r="Z91" s="23"/>
      <c r="AA91" s="23"/>
      <c r="AB91" s="23"/>
      <c r="AC91" s="23"/>
    </row>
    <row r="92" spans="1:29" x14ac:dyDescent="0.25">
      <c r="A92" s="14" t="s">
        <v>38</v>
      </c>
      <c r="B92" s="13" t="s">
        <v>11</v>
      </c>
      <c r="C92" s="12" t="s">
        <v>6</v>
      </c>
      <c r="D92" s="11">
        <v>1035</v>
      </c>
      <c r="E92" s="10"/>
      <c r="F92" s="11"/>
      <c r="G92" s="11">
        <v>878</v>
      </c>
      <c r="H92" s="11"/>
      <c r="I92" s="11"/>
      <c r="J92" s="10">
        <v>813</v>
      </c>
      <c r="K92" s="11"/>
      <c r="L92" s="10"/>
      <c r="M92" s="11"/>
      <c r="N92" s="10"/>
      <c r="O92" s="11"/>
      <c r="P92" s="10"/>
      <c r="Q92" s="11"/>
      <c r="R92" s="10"/>
      <c r="S92" s="4"/>
      <c r="T92" s="23"/>
      <c r="U92" s="23"/>
      <c r="V92" s="23"/>
      <c r="W92" s="23"/>
      <c r="X92" s="23"/>
      <c r="Y92" s="23"/>
      <c r="Z92" s="23"/>
      <c r="AA92" s="23"/>
      <c r="AB92" s="23"/>
      <c r="AC92" s="23"/>
    </row>
    <row r="93" spans="1:29" x14ac:dyDescent="0.25">
      <c r="A93" s="9" t="s">
        <v>38</v>
      </c>
      <c r="B93" s="8" t="s">
        <v>11</v>
      </c>
      <c r="C93" s="7" t="s">
        <v>5</v>
      </c>
      <c r="D93" s="6">
        <v>993</v>
      </c>
      <c r="E93" s="5"/>
      <c r="F93" s="6"/>
      <c r="G93" s="11">
        <v>887</v>
      </c>
      <c r="H93" s="11"/>
      <c r="I93" s="11"/>
      <c r="J93" s="5">
        <v>754</v>
      </c>
      <c r="K93" s="6"/>
      <c r="L93" s="5"/>
      <c r="M93" s="6"/>
      <c r="N93" s="5"/>
      <c r="O93" s="6"/>
      <c r="P93" s="5">
        <v>845</v>
      </c>
      <c r="Q93" s="6"/>
      <c r="R93" s="5"/>
      <c r="S93" s="4"/>
      <c r="T93" s="23"/>
      <c r="U93" s="23"/>
      <c r="V93" s="23"/>
      <c r="W93" s="23"/>
      <c r="X93" s="23"/>
      <c r="Y93" s="23"/>
      <c r="Z93" s="23"/>
      <c r="AA93" s="23"/>
      <c r="AB93" s="23"/>
      <c r="AC93" s="23"/>
    </row>
    <row r="94" spans="1:29" x14ac:dyDescent="0.25">
      <c r="A94" s="14" t="s">
        <v>4</v>
      </c>
      <c r="B94" s="13" t="s">
        <v>3</v>
      </c>
      <c r="C94" s="12" t="s">
        <v>2</v>
      </c>
      <c r="D94" s="11">
        <v>3233</v>
      </c>
      <c r="E94" s="10">
        <v>160</v>
      </c>
      <c r="F94" s="11">
        <v>3073</v>
      </c>
      <c r="G94" s="11">
        <v>3296</v>
      </c>
      <c r="H94" s="11">
        <v>182</v>
      </c>
      <c r="I94" s="11">
        <v>3114</v>
      </c>
      <c r="J94" s="10">
        <v>3408</v>
      </c>
      <c r="K94" s="11">
        <v>218</v>
      </c>
      <c r="L94" s="10">
        <v>3190</v>
      </c>
      <c r="M94" s="11">
        <v>3633</v>
      </c>
      <c r="N94" s="10">
        <v>222</v>
      </c>
      <c r="O94" s="11">
        <v>3411</v>
      </c>
      <c r="P94" s="10">
        <v>4035</v>
      </c>
      <c r="Q94" s="11">
        <v>268</v>
      </c>
      <c r="R94" s="10">
        <v>3767</v>
      </c>
      <c r="S94" s="4"/>
      <c r="T94" s="23">
        <f t="shared" si="10"/>
        <v>4.9489638107021346E-2</v>
      </c>
      <c r="U94" s="23">
        <f t="shared" si="11"/>
        <v>0.95051036189297866</v>
      </c>
      <c r="V94" s="23">
        <f t="shared" si="12"/>
        <v>5.5218446601941751E-2</v>
      </c>
      <c r="W94" s="23">
        <f t="shared" si="13"/>
        <v>0.94478155339805825</v>
      </c>
      <c r="X94" s="23">
        <f t="shared" si="14"/>
        <v>6.3967136150234735E-2</v>
      </c>
      <c r="Y94" s="23">
        <f t="shared" si="15"/>
        <v>0.93603286384976525</v>
      </c>
      <c r="Z94" s="23">
        <f t="shared" si="16"/>
        <v>6.1106523534269201E-2</v>
      </c>
      <c r="AA94" s="23">
        <f t="shared" si="17"/>
        <v>0.93889347646573085</v>
      </c>
      <c r="AB94" s="23">
        <f t="shared" si="18"/>
        <v>6.6418835192069398E-2</v>
      </c>
      <c r="AC94" s="23">
        <f t="shared" si="19"/>
        <v>0.93358116480793063</v>
      </c>
    </row>
    <row r="95" spans="1:29" x14ac:dyDescent="0.25">
      <c r="A95" s="9" t="s">
        <v>4</v>
      </c>
      <c r="B95" s="8" t="s">
        <v>3</v>
      </c>
      <c r="C95" s="7" t="s">
        <v>1</v>
      </c>
      <c r="D95" s="6">
        <v>732</v>
      </c>
      <c r="E95" s="5"/>
      <c r="F95" s="6"/>
      <c r="G95" s="11">
        <v>749</v>
      </c>
      <c r="H95" s="11"/>
      <c r="I95" s="11"/>
      <c r="J95" s="5">
        <v>779</v>
      </c>
      <c r="K95" s="6"/>
      <c r="L95" s="5"/>
      <c r="M95" s="6"/>
      <c r="N95" s="5"/>
      <c r="O95" s="6"/>
      <c r="P95" s="5"/>
      <c r="Q95" s="6"/>
      <c r="R95" s="5"/>
      <c r="S95" s="4"/>
      <c r="T95" s="23"/>
      <c r="U95" s="23"/>
      <c r="V95" s="23"/>
      <c r="W95" s="23"/>
      <c r="X95" s="23"/>
      <c r="Y95" s="23"/>
      <c r="Z95" s="23"/>
      <c r="AA95" s="23"/>
      <c r="AB95" s="23"/>
      <c r="AC95" s="23"/>
    </row>
    <row r="97" spans="1:1" x14ac:dyDescent="0.25">
      <c r="A97" s="3" t="s">
        <v>0</v>
      </c>
    </row>
    <row r="98" spans="1:1" x14ac:dyDescent="0.25">
      <c r="A98" s="3" t="s">
        <v>266</v>
      </c>
    </row>
    <row r="99" spans="1:1" x14ac:dyDescent="0.25">
      <c r="A99" s="2"/>
    </row>
  </sheetData>
  <mergeCells count="13">
    <mergeCell ref="C7:T9"/>
    <mergeCell ref="D11:R11"/>
    <mergeCell ref="T11:AC11"/>
    <mergeCell ref="D12:F12"/>
    <mergeCell ref="J12:L12"/>
    <mergeCell ref="M12:O12"/>
    <mergeCell ref="P12:R12"/>
    <mergeCell ref="G12:I12"/>
    <mergeCell ref="T12:U12"/>
    <mergeCell ref="V12:W12"/>
    <mergeCell ref="X12:Y12"/>
    <mergeCell ref="Z12:AA12"/>
    <mergeCell ref="AB12:AC12"/>
  </mergeCells>
  <conditionalFormatting sqref="D14:R95">
    <cfRule type="containsBlanks" dxfId="87" priority="2">
      <formula>LEN(TRIM(D14))=0</formula>
    </cfRule>
  </conditionalFormatting>
  <conditionalFormatting sqref="T14:AC95">
    <cfRule type="containsBlanks" dxfId="86" priority="1">
      <formula>LEN(TRIM(T14))=0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90"/>
  <sheetViews>
    <sheetView topLeftCell="P1" zoomScaleNormal="100" workbookViewId="0">
      <selection activeCell="U10" sqref="U10"/>
    </sheetView>
  </sheetViews>
  <sheetFormatPr defaultRowHeight="15.75" x14ac:dyDescent="0.25"/>
  <cols>
    <col min="1" max="1" width="9" style="1"/>
    <col min="2" max="2" width="25.625" style="1" customWidth="1"/>
    <col min="3" max="3" width="42.75" style="1" customWidth="1"/>
    <col min="4" max="18" width="11.125" style="1" customWidth="1"/>
    <col min="19" max="19" width="1.125" style="1" customWidth="1"/>
    <col min="20" max="29" width="11.125" style="1" customWidth="1"/>
    <col min="30" max="16384" width="9" style="1"/>
  </cols>
  <sheetData>
    <row r="3" spans="1:29" ht="25.5" x14ac:dyDescent="0.35">
      <c r="K3" s="16"/>
    </row>
    <row r="6" spans="1:29" ht="25.5" x14ac:dyDescent="0.35">
      <c r="C6" s="16" t="s">
        <v>264</v>
      </c>
    </row>
    <row r="7" spans="1:29" x14ac:dyDescent="0.25">
      <c r="C7" s="35" t="s">
        <v>129</v>
      </c>
      <c r="D7" s="35"/>
      <c r="E7" s="35"/>
      <c r="F7" s="35"/>
      <c r="G7" s="35"/>
      <c r="H7" s="35"/>
      <c r="I7" s="35"/>
      <c r="J7" s="35"/>
      <c r="K7" s="35"/>
      <c r="L7" s="35"/>
      <c r="M7" s="35"/>
      <c r="N7" s="35"/>
      <c r="O7" s="35"/>
      <c r="P7" s="35"/>
      <c r="Q7" s="35"/>
      <c r="R7" s="35"/>
      <c r="S7" s="35"/>
      <c r="T7" s="35"/>
    </row>
    <row r="8" spans="1:29" x14ac:dyDescent="0.25">
      <c r="C8" s="35"/>
      <c r="D8" s="35"/>
      <c r="E8" s="35"/>
      <c r="F8" s="35"/>
      <c r="G8" s="35"/>
      <c r="H8" s="35"/>
      <c r="I8" s="35"/>
      <c r="J8" s="35"/>
      <c r="K8" s="35"/>
      <c r="L8" s="35"/>
      <c r="M8" s="35"/>
      <c r="N8" s="35"/>
      <c r="O8" s="35"/>
      <c r="P8" s="35"/>
      <c r="Q8" s="35"/>
      <c r="R8" s="35"/>
      <c r="S8" s="35"/>
      <c r="T8" s="35"/>
    </row>
    <row r="9" spans="1:29" x14ac:dyDescent="0.25">
      <c r="C9" s="35"/>
      <c r="D9" s="35"/>
      <c r="E9" s="35"/>
      <c r="F9" s="35"/>
      <c r="G9" s="35"/>
      <c r="H9" s="35"/>
      <c r="I9" s="35"/>
      <c r="J9" s="35"/>
      <c r="K9" s="35"/>
      <c r="L9" s="35"/>
      <c r="M9" s="35"/>
      <c r="N9" s="35"/>
      <c r="O9" s="35"/>
      <c r="P9" s="35"/>
      <c r="Q9" s="35"/>
      <c r="R9" s="35"/>
      <c r="S9" s="35"/>
      <c r="T9" s="35"/>
    </row>
    <row r="11" spans="1:29" x14ac:dyDescent="0.25">
      <c r="D11" s="32" t="s">
        <v>93</v>
      </c>
      <c r="E11" s="33"/>
      <c r="F11" s="33"/>
      <c r="G11" s="33"/>
      <c r="H11" s="33"/>
      <c r="I11" s="33"/>
      <c r="J11" s="33"/>
      <c r="K11" s="33"/>
      <c r="L11" s="33"/>
      <c r="M11" s="33"/>
      <c r="N11" s="33"/>
      <c r="O11" s="33"/>
      <c r="P11" s="33"/>
      <c r="Q11" s="33"/>
      <c r="R11" s="33"/>
      <c r="S11" s="4"/>
      <c r="T11" s="32" t="s">
        <v>126</v>
      </c>
      <c r="U11" s="33"/>
      <c r="V11" s="33"/>
      <c r="W11" s="33"/>
      <c r="X11" s="33"/>
      <c r="Y11" s="33"/>
      <c r="Z11" s="33"/>
      <c r="AA11" s="33"/>
      <c r="AB11" s="33"/>
      <c r="AC11" s="33"/>
    </row>
    <row r="12" spans="1:29" x14ac:dyDescent="0.25">
      <c r="D12" s="36">
        <v>2010</v>
      </c>
      <c r="E12" s="36"/>
      <c r="F12" s="36"/>
      <c r="G12" s="37">
        <v>2011</v>
      </c>
      <c r="H12" s="38"/>
      <c r="I12" s="39"/>
      <c r="J12" s="36">
        <v>2012</v>
      </c>
      <c r="K12" s="36"/>
      <c r="L12" s="36"/>
      <c r="M12" s="36">
        <v>2013</v>
      </c>
      <c r="N12" s="36"/>
      <c r="O12" s="36"/>
      <c r="P12" s="36">
        <v>2014</v>
      </c>
      <c r="Q12" s="36"/>
      <c r="R12" s="36"/>
      <c r="S12" s="4"/>
      <c r="T12" s="36">
        <v>2010</v>
      </c>
      <c r="U12" s="36"/>
      <c r="V12" s="36">
        <v>2011</v>
      </c>
      <c r="W12" s="36"/>
      <c r="X12" s="36">
        <v>2012</v>
      </c>
      <c r="Y12" s="36"/>
      <c r="Z12" s="36">
        <v>2013</v>
      </c>
      <c r="AA12" s="36"/>
      <c r="AB12" s="36">
        <v>2014</v>
      </c>
      <c r="AC12" s="36"/>
    </row>
    <row r="13" spans="1:29" ht="55.5" customHeight="1" x14ac:dyDescent="0.25">
      <c r="A13" s="15" t="s">
        <v>92</v>
      </c>
      <c r="B13" s="15" t="s">
        <v>91</v>
      </c>
      <c r="C13" s="15" t="s">
        <v>90</v>
      </c>
      <c r="D13" s="22" t="s">
        <v>265</v>
      </c>
      <c r="E13" s="22" t="s">
        <v>127</v>
      </c>
      <c r="F13" s="22" t="s">
        <v>128</v>
      </c>
      <c r="G13" s="22" t="s">
        <v>265</v>
      </c>
      <c r="H13" s="22" t="s">
        <v>127</v>
      </c>
      <c r="I13" s="22" t="s">
        <v>128</v>
      </c>
      <c r="J13" s="22" t="s">
        <v>265</v>
      </c>
      <c r="K13" s="22" t="s">
        <v>127</v>
      </c>
      <c r="L13" s="22" t="s">
        <v>128</v>
      </c>
      <c r="M13" s="22" t="s">
        <v>265</v>
      </c>
      <c r="N13" s="22" t="s">
        <v>127</v>
      </c>
      <c r="O13" s="22" t="s">
        <v>128</v>
      </c>
      <c r="P13" s="22" t="s">
        <v>265</v>
      </c>
      <c r="Q13" s="22" t="s">
        <v>127</v>
      </c>
      <c r="R13" s="22" t="s">
        <v>128</v>
      </c>
      <c r="S13" s="4"/>
      <c r="T13" s="22" t="s">
        <v>127</v>
      </c>
      <c r="U13" s="22" t="s">
        <v>128</v>
      </c>
      <c r="V13" s="22" t="s">
        <v>127</v>
      </c>
      <c r="W13" s="22" t="s">
        <v>128</v>
      </c>
      <c r="X13" s="22" t="s">
        <v>127</v>
      </c>
      <c r="Y13" s="22" t="s">
        <v>128</v>
      </c>
      <c r="Z13" s="22" t="s">
        <v>127</v>
      </c>
      <c r="AA13" s="22" t="s">
        <v>128</v>
      </c>
      <c r="AB13" s="22" t="s">
        <v>127</v>
      </c>
      <c r="AC13" s="22" t="s">
        <v>128</v>
      </c>
    </row>
    <row r="14" spans="1:29" x14ac:dyDescent="0.25">
      <c r="A14" s="14" t="s">
        <v>89</v>
      </c>
      <c r="B14" s="13" t="s">
        <v>88</v>
      </c>
      <c r="C14" s="12" t="s">
        <v>87</v>
      </c>
      <c r="D14" s="11"/>
      <c r="E14" s="11"/>
      <c r="F14" s="11"/>
      <c r="G14" s="11"/>
      <c r="H14" s="11"/>
      <c r="I14" s="11"/>
      <c r="J14" s="10">
        <v>449</v>
      </c>
      <c r="K14" s="11"/>
      <c r="L14" s="10"/>
      <c r="M14" s="11">
        <v>99</v>
      </c>
      <c r="N14" s="10"/>
      <c r="O14" s="11"/>
      <c r="P14" s="10">
        <v>161</v>
      </c>
      <c r="Q14" s="11"/>
      <c r="R14" s="10"/>
      <c r="S14" s="4"/>
      <c r="T14" s="23"/>
      <c r="U14" s="23"/>
      <c r="V14" s="23"/>
      <c r="W14" s="23"/>
      <c r="X14" s="23"/>
      <c r="Y14" s="23"/>
      <c r="Z14" s="23"/>
      <c r="AA14" s="23"/>
      <c r="AB14" s="23"/>
      <c r="AC14" s="23"/>
    </row>
    <row r="15" spans="1:29" x14ac:dyDescent="0.25">
      <c r="A15" s="9" t="s">
        <v>89</v>
      </c>
      <c r="B15" s="8" t="s">
        <v>88</v>
      </c>
      <c r="C15" s="7" t="s">
        <v>107</v>
      </c>
      <c r="D15" s="6">
        <v>3272</v>
      </c>
      <c r="E15" s="5"/>
      <c r="F15" s="6"/>
      <c r="G15" s="11"/>
      <c r="H15" s="11"/>
      <c r="I15" s="11"/>
      <c r="J15" s="5"/>
      <c r="K15" s="6"/>
      <c r="L15" s="5"/>
      <c r="M15" s="6"/>
      <c r="N15" s="5"/>
      <c r="O15" s="6"/>
      <c r="P15" s="5"/>
      <c r="Q15" s="6"/>
      <c r="R15" s="5"/>
      <c r="S15" s="4"/>
      <c r="T15" s="23"/>
      <c r="U15" s="23"/>
      <c r="V15" s="23"/>
      <c r="W15" s="23"/>
      <c r="X15" s="23"/>
      <c r="Y15" s="23"/>
      <c r="Z15" s="23"/>
      <c r="AA15" s="23"/>
      <c r="AB15" s="23"/>
      <c r="AC15" s="23"/>
    </row>
    <row r="16" spans="1:29" x14ac:dyDescent="0.25">
      <c r="A16" s="14" t="s">
        <v>89</v>
      </c>
      <c r="B16" s="13" t="s">
        <v>88</v>
      </c>
      <c r="C16" s="12" t="s">
        <v>85</v>
      </c>
      <c r="D16" s="11"/>
      <c r="E16" s="10"/>
      <c r="F16" s="11"/>
      <c r="G16" s="11"/>
      <c r="H16" s="11"/>
      <c r="I16" s="11"/>
      <c r="J16" s="10"/>
      <c r="K16" s="11"/>
      <c r="L16" s="10"/>
      <c r="M16" s="11"/>
      <c r="N16" s="10"/>
      <c r="O16" s="11"/>
      <c r="P16" s="10">
        <v>492</v>
      </c>
      <c r="Q16" s="11"/>
      <c r="R16" s="10"/>
      <c r="S16" s="4"/>
      <c r="T16" s="23"/>
      <c r="U16" s="23"/>
      <c r="V16" s="23"/>
      <c r="W16" s="23"/>
      <c r="X16" s="23"/>
      <c r="Y16" s="23"/>
      <c r="Z16" s="23"/>
      <c r="AA16" s="23"/>
      <c r="AB16" s="23"/>
      <c r="AC16" s="23"/>
    </row>
    <row r="17" spans="1:29" x14ac:dyDescent="0.25">
      <c r="A17" s="9" t="s">
        <v>89</v>
      </c>
      <c r="B17" s="8" t="s">
        <v>84</v>
      </c>
      <c r="C17" s="7" t="s">
        <v>83</v>
      </c>
      <c r="D17" s="6"/>
      <c r="E17" s="5"/>
      <c r="F17" s="6"/>
      <c r="G17" s="11"/>
      <c r="H17" s="11"/>
      <c r="I17" s="11"/>
      <c r="J17" s="5"/>
      <c r="K17" s="6"/>
      <c r="L17" s="5"/>
      <c r="M17" s="6">
        <v>270</v>
      </c>
      <c r="N17" s="5"/>
      <c r="O17" s="6"/>
      <c r="P17" s="5"/>
      <c r="Q17" s="6"/>
      <c r="R17" s="5"/>
      <c r="S17" s="4"/>
      <c r="T17" s="23"/>
      <c r="U17" s="23"/>
      <c r="V17" s="23"/>
      <c r="W17" s="23"/>
      <c r="X17" s="23"/>
      <c r="Y17" s="23"/>
      <c r="Z17" s="23"/>
      <c r="AA17" s="23"/>
      <c r="AB17" s="23"/>
      <c r="AC17" s="23"/>
    </row>
    <row r="18" spans="1:29" x14ac:dyDescent="0.25">
      <c r="A18" s="14" t="s">
        <v>89</v>
      </c>
      <c r="B18" s="13" t="s">
        <v>82</v>
      </c>
      <c r="C18" s="12" t="s">
        <v>81</v>
      </c>
      <c r="D18" s="11"/>
      <c r="E18" s="10"/>
      <c r="F18" s="11"/>
      <c r="G18" s="11"/>
      <c r="H18" s="11"/>
      <c r="I18" s="11"/>
      <c r="J18" s="10">
        <f>K18+L18</f>
        <v>7239</v>
      </c>
      <c r="K18" s="11">
        <v>1256</v>
      </c>
      <c r="L18" s="10">
        <v>5983</v>
      </c>
      <c r="M18" s="11">
        <v>8865</v>
      </c>
      <c r="N18" s="10">
        <v>1749</v>
      </c>
      <c r="O18" s="11">
        <v>6916</v>
      </c>
      <c r="P18" s="10">
        <v>8860</v>
      </c>
      <c r="Q18" s="11">
        <v>1779</v>
      </c>
      <c r="R18" s="10">
        <v>7081</v>
      </c>
      <c r="S18" s="4"/>
      <c r="T18" s="23"/>
      <c r="U18" s="23"/>
      <c r="V18" s="23"/>
      <c r="W18" s="23"/>
      <c r="X18" s="23">
        <f t="shared" ref="X18" si="0">K18/J18</f>
        <v>0.1735046277110098</v>
      </c>
      <c r="Y18" s="23">
        <f t="shared" ref="Y18" si="1">L18/J18</f>
        <v>0.82649537228899017</v>
      </c>
      <c r="Z18" s="23">
        <f t="shared" ref="Z18:Z21" si="2">N18/M18</f>
        <v>0.1972927241962775</v>
      </c>
      <c r="AA18" s="23">
        <f t="shared" ref="AA18:AA21" si="3">O18/M18</f>
        <v>0.78014664410603496</v>
      </c>
      <c r="AB18" s="23">
        <f t="shared" ref="AB18:AB21" si="4">Q18/P18</f>
        <v>0.20079006772009028</v>
      </c>
      <c r="AC18" s="23">
        <f t="shared" ref="AC18:AC21" si="5">R18/P18</f>
        <v>0.79920993227990966</v>
      </c>
    </row>
    <row r="19" spans="1:29" x14ac:dyDescent="0.25">
      <c r="A19" s="9" t="s">
        <v>89</v>
      </c>
      <c r="B19" s="8" t="s">
        <v>80</v>
      </c>
      <c r="C19" s="7" t="s">
        <v>124</v>
      </c>
      <c r="D19" s="6"/>
      <c r="E19" s="5"/>
      <c r="F19" s="6"/>
      <c r="G19" s="11"/>
      <c r="H19" s="11"/>
      <c r="I19" s="11"/>
      <c r="J19" s="11"/>
      <c r="K19" s="6"/>
      <c r="L19" s="5"/>
      <c r="M19" s="6"/>
      <c r="N19" s="5"/>
      <c r="O19" s="6"/>
      <c r="P19" s="5">
        <v>665</v>
      </c>
      <c r="Q19" s="6">
        <v>569</v>
      </c>
      <c r="R19" s="5"/>
      <c r="S19" s="4"/>
      <c r="T19" s="23"/>
      <c r="U19" s="23"/>
      <c r="V19" s="23"/>
      <c r="W19" s="23"/>
      <c r="X19" s="23"/>
      <c r="Y19" s="23"/>
      <c r="Z19" s="23"/>
      <c r="AA19" s="23"/>
      <c r="AB19" s="23">
        <f t="shared" si="4"/>
        <v>0.85563909774436087</v>
      </c>
      <c r="AC19" s="23"/>
    </row>
    <row r="20" spans="1:29" x14ac:dyDescent="0.25">
      <c r="A20" s="14" t="s">
        <v>77</v>
      </c>
      <c r="B20" s="13" t="s">
        <v>76</v>
      </c>
      <c r="C20" s="12" t="s">
        <v>75</v>
      </c>
      <c r="D20" s="11">
        <v>166</v>
      </c>
      <c r="E20" s="10"/>
      <c r="F20" s="11"/>
      <c r="G20" s="11">
        <v>173</v>
      </c>
      <c r="H20" s="11"/>
      <c r="I20" s="11"/>
      <c r="J20" s="10">
        <v>222</v>
      </c>
      <c r="K20" s="11"/>
      <c r="L20" s="10"/>
      <c r="M20" s="11"/>
      <c r="N20" s="10"/>
      <c r="O20" s="11"/>
      <c r="P20" s="10"/>
      <c r="Q20" s="11"/>
      <c r="R20" s="10"/>
      <c r="S20" s="4"/>
      <c r="T20" s="23"/>
      <c r="U20" s="23"/>
      <c r="V20" s="23"/>
      <c r="W20" s="23"/>
      <c r="X20" s="23"/>
      <c r="Y20" s="23"/>
      <c r="Z20" s="23"/>
      <c r="AA20" s="23"/>
      <c r="AB20" s="23"/>
      <c r="AC20" s="23"/>
    </row>
    <row r="21" spans="1:29" x14ac:dyDescent="0.25">
      <c r="A21" s="9" t="s">
        <v>77</v>
      </c>
      <c r="B21" s="8" t="s">
        <v>76</v>
      </c>
      <c r="C21" s="7" t="s">
        <v>74</v>
      </c>
      <c r="D21" s="6">
        <v>93</v>
      </c>
      <c r="E21" s="5">
        <v>85</v>
      </c>
      <c r="F21" s="6">
        <v>8</v>
      </c>
      <c r="G21" s="11">
        <v>97</v>
      </c>
      <c r="H21" s="11">
        <v>90</v>
      </c>
      <c r="I21" s="11">
        <v>7</v>
      </c>
      <c r="J21" s="5">
        <v>116</v>
      </c>
      <c r="K21" s="6">
        <v>111</v>
      </c>
      <c r="L21" s="5">
        <v>5</v>
      </c>
      <c r="M21" s="6">
        <v>102</v>
      </c>
      <c r="N21" s="5">
        <v>98</v>
      </c>
      <c r="O21" s="6">
        <v>3</v>
      </c>
      <c r="P21" s="5">
        <v>104</v>
      </c>
      <c r="Q21" s="6">
        <v>92</v>
      </c>
      <c r="R21" s="5">
        <v>10</v>
      </c>
      <c r="S21" s="4"/>
      <c r="T21" s="23">
        <f t="shared" ref="T21" si="6">E21/D21</f>
        <v>0.91397849462365588</v>
      </c>
      <c r="U21" s="23">
        <f t="shared" ref="U21" si="7">F21/D21</f>
        <v>8.6021505376344093E-2</v>
      </c>
      <c r="V21" s="23">
        <f t="shared" ref="V21" si="8">H21/G21</f>
        <v>0.92783505154639179</v>
      </c>
      <c r="W21" s="23">
        <f t="shared" ref="W21" si="9">I21/G21</f>
        <v>7.2164948453608241E-2</v>
      </c>
      <c r="X21" s="23">
        <f t="shared" ref="X21" si="10">K21/J21</f>
        <v>0.9568965517241379</v>
      </c>
      <c r="Y21" s="23">
        <f t="shared" ref="Y21" si="11">L21/J21</f>
        <v>4.3103448275862072E-2</v>
      </c>
      <c r="Z21" s="23">
        <f t="shared" si="2"/>
        <v>0.96078431372549022</v>
      </c>
      <c r="AA21" s="23">
        <f t="shared" si="3"/>
        <v>2.9411764705882353E-2</v>
      </c>
      <c r="AB21" s="23">
        <f t="shared" si="4"/>
        <v>0.88461538461538458</v>
      </c>
      <c r="AC21" s="23">
        <f t="shared" si="5"/>
        <v>9.6153846153846159E-2</v>
      </c>
    </row>
    <row r="22" spans="1:29" x14ac:dyDescent="0.25">
      <c r="A22" s="14" t="s">
        <v>77</v>
      </c>
      <c r="B22" s="13" t="s">
        <v>76</v>
      </c>
      <c r="C22" s="12" t="s">
        <v>73</v>
      </c>
      <c r="D22" s="11"/>
      <c r="E22" s="10"/>
      <c r="F22" s="11"/>
      <c r="G22" s="11"/>
      <c r="H22" s="11"/>
      <c r="I22" s="11"/>
      <c r="J22" s="10">
        <v>198</v>
      </c>
      <c r="K22" s="11">
        <v>162</v>
      </c>
      <c r="L22" s="10">
        <v>33</v>
      </c>
      <c r="M22" s="11">
        <v>227</v>
      </c>
      <c r="N22" s="10">
        <v>184</v>
      </c>
      <c r="O22" s="11">
        <v>34</v>
      </c>
      <c r="P22" s="10">
        <v>177</v>
      </c>
      <c r="Q22" s="11">
        <v>142</v>
      </c>
      <c r="R22" s="10">
        <v>24</v>
      </c>
      <c r="S22" s="4"/>
      <c r="T22" s="23"/>
      <c r="U22" s="23"/>
      <c r="V22" s="23"/>
      <c r="W22" s="23"/>
      <c r="X22" s="23">
        <f t="shared" ref="X22" si="12">K22/J22</f>
        <v>0.81818181818181823</v>
      </c>
      <c r="Y22" s="23">
        <f t="shared" ref="Y22" si="13">L22/J22</f>
        <v>0.16666666666666666</v>
      </c>
      <c r="Z22" s="23">
        <f t="shared" ref="Z22" si="14">N22/M22</f>
        <v>0.81057268722466957</v>
      </c>
      <c r="AA22" s="23">
        <f t="shared" ref="AA22" si="15">O22/M22</f>
        <v>0.14977973568281938</v>
      </c>
      <c r="AB22" s="23">
        <f t="shared" ref="AB22" si="16">Q22/P22</f>
        <v>0.80225988700564976</v>
      </c>
      <c r="AC22" s="23">
        <f t="shared" ref="AC22" si="17">R22/P22</f>
        <v>0.13559322033898305</v>
      </c>
    </row>
    <row r="23" spans="1:29" x14ac:dyDescent="0.25">
      <c r="A23" s="9" t="s">
        <v>77</v>
      </c>
      <c r="B23" s="8" t="s">
        <v>76</v>
      </c>
      <c r="C23" s="7" t="s">
        <v>115</v>
      </c>
      <c r="D23" s="6"/>
      <c r="E23" s="5"/>
      <c r="F23" s="6"/>
      <c r="G23" s="11"/>
      <c r="H23" s="11"/>
      <c r="I23" s="11"/>
      <c r="J23" s="5">
        <v>749</v>
      </c>
      <c r="K23" s="6">
        <v>642</v>
      </c>
      <c r="L23" s="5">
        <v>111</v>
      </c>
      <c r="M23" s="6">
        <v>939</v>
      </c>
      <c r="N23" s="5">
        <v>792</v>
      </c>
      <c r="O23" s="6">
        <v>147</v>
      </c>
      <c r="P23" s="5">
        <v>790</v>
      </c>
      <c r="Q23" s="6">
        <v>517</v>
      </c>
      <c r="R23" s="5">
        <v>125</v>
      </c>
      <c r="S23" s="4"/>
      <c r="T23" s="23"/>
      <c r="U23" s="23"/>
      <c r="V23" s="23"/>
      <c r="W23" s="23"/>
      <c r="X23" s="23">
        <f t="shared" ref="X23:X85" si="18">K23/J23</f>
        <v>0.8571428571428571</v>
      </c>
      <c r="Y23" s="23">
        <f t="shared" ref="Y23:Y85" si="19">L23/J23</f>
        <v>0.14819759679572764</v>
      </c>
      <c r="Z23" s="23">
        <f t="shared" ref="Z23:Z85" si="20">N23/M23</f>
        <v>0.8434504792332268</v>
      </c>
      <c r="AA23" s="23">
        <f t="shared" ref="AA23:AA85" si="21">O23/M23</f>
        <v>0.15654952076677317</v>
      </c>
      <c r="AB23" s="23">
        <f t="shared" ref="AB23:AB85" si="22">Q23/P23</f>
        <v>0.65443037974683549</v>
      </c>
      <c r="AC23" s="23">
        <f t="shared" ref="AC23:AC85" si="23">R23/P23</f>
        <v>0.15822784810126583</v>
      </c>
    </row>
    <row r="24" spans="1:29" x14ac:dyDescent="0.25">
      <c r="A24" s="14" t="s">
        <v>77</v>
      </c>
      <c r="B24" s="13" t="s">
        <v>72</v>
      </c>
      <c r="C24" s="12" t="s">
        <v>97</v>
      </c>
      <c r="D24" s="11">
        <v>762</v>
      </c>
      <c r="E24" s="10">
        <v>728</v>
      </c>
      <c r="F24" s="11">
        <v>34</v>
      </c>
      <c r="G24" s="11">
        <v>775</v>
      </c>
      <c r="H24" s="11">
        <v>753</v>
      </c>
      <c r="I24" s="11">
        <v>22</v>
      </c>
      <c r="J24" s="10">
        <v>913</v>
      </c>
      <c r="K24" s="11">
        <v>888</v>
      </c>
      <c r="L24" s="10">
        <v>24</v>
      </c>
      <c r="M24" s="11"/>
      <c r="N24" s="10"/>
      <c r="O24" s="11"/>
      <c r="P24" s="10"/>
      <c r="Q24" s="11"/>
      <c r="R24" s="10"/>
      <c r="S24" s="4"/>
      <c r="T24" s="23">
        <f t="shared" ref="T24:T85" si="24">E24/D24</f>
        <v>0.95538057742782156</v>
      </c>
      <c r="U24" s="23">
        <f t="shared" ref="U24:U85" si="25">F24/D24</f>
        <v>4.4619422572178477E-2</v>
      </c>
      <c r="V24" s="23">
        <f t="shared" ref="V24:V85" si="26">H24/G24</f>
        <v>0.9716129032258064</v>
      </c>
      <c r="W24" s="23">
        <f t="shared" ref="W24:W85" si="27">I24/G24</f>
        <v>2.838709677419355E-2</v>
      </c>
      <c r="X24" s="23">
        <f t="shared" si="18"/>
        <v>0.97261774370208109</v>
      </c>
      <c r="Y24" s="23">
        <f t="shared" si="19"/>
        <v>2.628696604600219E-2</v>
      </c>
      <c r="Z24" s="23"/>
      <c r="AA24" s="23"/>
      <c r="AB24" s="23"/>
      <c r="AC24" s="23"/>
    </row>
    <row r="25" spans="1:29" x14ac:dyDescent="0.25">
      <c r="A25" s="9" t="s">
        <v>77</v>
      </c>
      <c r="B25" s="8" t="s">
        <v>72</v>
      </c>
      <c r="C25" s="7" t="s">
        <v>71</v>
      </c>
      <c r="D25" s="6"/>
      <c r="E25" s="5"/>
      <c r="F25" s="6"/>
      <c r="G25" s="11">
        <v>2943</v>
      </c>
      <c r="H25" s="11">
        <v>2943</v>
      </c>
      <c r="I25" s="11"/>
      <c r="J25" s="5">
        <v>1352</v>
      </c>
      <c r="K25" s="6">
        <v>1352</v>
      </c>
      <c r="L25" s="5"/>
      <c r="M25" s="6">
        <v>279</v>
      </c>
      <c r="N25" s="5">
        <v>135</v>
      </c>
      <c r="O25" s="6">
        <v>147</v>
      </c>
      <c r="P25" s="5">
        <v>47</v>
      </c>
      <c r="Q25" s="6">
        <v>37</v>
      </c>
      <c r="R25" s="5">
        <v>10</v>
      </c>
      <c r="S25" s="4"/>
      <c r="T25" s="23"/>
      <c r="U25" s="23"/>
      <c r="V25" s="23">
        <f t="shared" ref="V25" si="28">H25/G25</f>
        <v>1</v>
      </c>
      <c r="W25" s="23"/>
      <c r="X25" s="23">
        <f t="shared" si="18"/>
        <v>1</v>
      </c>
      <c r="Y25" s="23"/>
      <c r="Z25" s="23">
        <f t="shared" si="20"/>
        <v>0.4838709677419355</v>
      </c>
      <c r="AA25" s="23">
        <f t="shared" si="21"/>
        <v>0.5268817204301075</v>
      </c>
      <c r="AB25" s="23">
        <f t="shared" si="22"/>
        <v>0.78723404255319152</v>
      </c>
      <c r="AC25" s="23">
        <f t="shared" si="23"/>
        <v>0.21276595744680851</v>
      </c>
    </row>
    <row r="26" spans="1:29" x14ac:dyDescent="0.25">
      <c r="A26" s="14" t="s">
        <v>77</v>
      </c>
      <c r="B26" s="13" t="s">
        <v>72</v>
      </c>
      <c r="C26" s="12" t="s">
        <v>70</v>
      </c>
      <c r="D26" s="11">
        <v>364</v>
      </c>
      <c r="E26" s="10"/>
      <c r="F26" s="11"/>
      <c r="G26" s="11">
        <v>386</v>
      </c>
      <c r="H26" s="11"/>
      <c r="I26" s="11"/>
      <c r="J26" s="10">
        <v>333</v>
      </c>
      <c r="K26" s="11"/>
      <c r="L26" s="10"/>
      <c r="M26" s="11"/>
      <c r="N26" s="10"/>
      <c r="O26" s="11"/>
      <c r="P26" s="10"/>
      <c r="Q26" s="11"/>
      <c r="R26" s="10"/>
      <c r="S26" s="4"/>
      <c r="T26" s="23"/>
      <c r="U26" s="23"/>
      <c r="V26" s="23"/>
      <c r="W26" s="23"/>
      <c r="X26" s="23"/>
      <c r="Y26" s="23"/>
      <c r="Z26" s="23"/>
      <c r="AA26" s="23"/>
      <c r="AB26" s="23"/>
      <c r="AC26" s="23"/>
    </row>
    <row r="27" spans="1:29" x14ac:dyDescent="0.25">
      <c r="A27" s="9" t="s">
        <v>77</v>
      </c>
      <c r="B27" s="8" t="s">
        <v>72</v>
      </c>
      <c r="C27" s="7" t="s">
        <v>116</v>
      </c>
      <c r="D27" s="6"/>
      <c r="E27" s="5"/>
      <c r="F27" s="6"/>
      <c r="G27" s="11"/>
      <c r="H27" s="11"/>
      <c r="I27" s="11"/>
      <c r="J27" s="5">
        <v>2933</v>
      </c>
      <c r="K27" s="6"/>
      <c r="L27" s="5"/>
      <c r="M27" s="6"/>
      <c r="N27" s="5"/>
      <c r="O27" s="6"/>
      <c r="P27" s="5"/>
      <c r="Q27" s="6"/>
      <c r="R27" s="5"/>
      <c r="S27" s="4"/>
      <c r="T27" s="23"/>
      <c r="U27" s="23"/>
      <c r="V27" s="23"/>
      <c r="W27" s="23"/>
      <c r="X27" s="23"/>
      <c r="Y27" s="23"/>
      <c r="Z27" s="23"/>
      <c r="AA27" s="23"/>
      <c r="AB27" s="23"/>
      <c r="AC27" s="23"/>
    </row>
    <row r="28" spans="1:29" x14ac:dyDescent="0.25">
      <c r="A28" s="14" t="s">
        <v>77</v>
      </c>
      <c r="B28" s="13" t="s">
        <v>69</v>
      </c>
      <c r="C28" s="12" t="s">
        <v>68</v>
      </c>
      <c r="D28" s="11"/>
      <c r="E28" s="10"/>
      <c r="F28" s="11"/>
      <c r="G28" s="11"/>
      <c r="H28" s="11"/>
      <c r="I28" s="11"/>
      <c r="J28" s="11"/>
      <c r="K28" s="11"/>
      <c r="L28" s="10"/>
      <c r="M28" s="11">
        <v>38</v>
      </c>
      <c r="N28" s="10">
        <v>6</v>
      </c>
      <c r="O28" s="11">
        <v>30</v>
      </c>
      <c r="P28" s="10">
        <v>36</v>
      </c>
      <c r="Q28" s="11">
        <v>2</v>
      </c>
      <c r="R28" s="10">
        <v>33</v>
      </c>
      <c r="S28" s="4"/>
      <c r="T28" s="23"/>
      <c r="U28" s="23"/>
      <c r="V28" s="23"/>
      <c r="W28" s="23"/>
      <c r="X28" s="23"/>
      <c r="Y28" s="23"/>
      <c r="Z28" s="23">
        <f t="shared" si="20"/>
        <v>0.15789473684210525</v>
      </c>
      <c r="AA28" s="23">
        <f t="shared" si="21"/>
        <v>0.78947368421052633</v>
      </c>
      <c r="AB28" s="23">
        <f t="shared" si="22"/>
        <v>5.5555555555555552E-2</v>
      </c>
      <c r="AC28" s="23">
        <f t="shared" si="23"/>
        <v>0.91666666666666663</v>
      </c>
    </row>
    <row r="29" spans="1:29" x14ac:dyDescent="0.25">
      <c r="A29" s="9" t="s">
        <v>77</v>
      </c>
      <c r="B29" s="8" t="s">
        <v>69</v>
      </c>
      <c r="C29" s="7" t="s">
        <v>67</v>
      </c>
      <c r="D29" s="6">
        <v>215600</v>
      </c>
      <c r="E29" s="5"/>
      <c r="F29" s="6"/>
      <c r="G29" s="11">
        <v>292800</v>
      </c>
      <c r="H29" s="11"/>
      <c r="I29" s="11"/>
      <c r="J29" s="5">
        <v>188400</v>
      </c>
      <c r="K29" s="6">
        <v>43200</v>
      </c>
      <c r="L29" s="5">
        <v>145200</v>
      </c>
      <c r="M29" s="6">
        <v>186000</v>
      </c>
      <c r="N29" s="5">
        <v>41700</v>
      </c>
      <c r="O29" s="6">
        <v>144300</v>
      </c>
      <c r="P29" s="5"/>
      <c r="Q29" s="6"/>
      <c r="R29" s="5"/>
      <c r="S29" s="4"/>
      <c r="T29" s="23"/>
      <c r="U29" s="23"/>
      <c r="V29" s="23"/>
      <c r="W29" s="23"/>
      <c r="X29" s="23">
        <f t="shared" si="18"/>
        <v>0.22929936305732485</v>
      </c>
      <c r="Y29" s="23">
        <f t="shared" si="19"/>
        <v>0.77070063694267521</v>
      </c>
      <c r="Z29" s="23">
        <f t="shared" si="20"/>
        <v>0.22419354838709676</v>
      </c>
      <c r="AA29" s="23">
        <f t="shared" si="21"/>
        <v>0.77580645161290318</v>
      </c>
      <c r="AB29" s="23"/>
      <c r="AC29" s="23"/>
    </row>
    <row r="30" spans="1:29" x14ac:dyDescent="0.25">
      <c r="A30" s="14" t="s">
        <v>77</v>
      </c>
      <c r="B30" s="13" t="s">
        <v>66</v>
      </c>
      <c r="C30" s="12" t="s">
        <v>65</v>
      </c>
      <c r="D30" s="11">
        <v>1487</v>
      </c>
      <c r="E30" s="10"/>
      <c r="F30" s="11"/>
      <c r="G30" s="11">
        <v>1918</v>
      </c>
      <c r="H30" s="11"/>
      <c r="I30" s="11"/>
      <c r="J30" s="10">
        <v>1640</v>
      </c>
      <c r="K30" s="11"/>
      <c r="L30" s="10"/>
      <c r="M30" s="11">
        <v>1858</v>
      </c>
      <c r="N30" s="10"/>
      <c r="O30" s="11"/>
      <c r="P30" s="10">
        <v>1773</v>
      </c>
      <c r="Q30" s="11"/>
      <c r="R30" s="10"/>
      <c r="S30" s="4"/>
      <c r="T30" s="23"/>
      <c r="U30" s="23"/>
      <c r="V30" s="23"/>
      <c r="W30" s="23"/>
      <c r="X30" s="23"/>
      <c r="Y30" s="23"/>
      <c r="Z30" s="23"/>
      <c r="AA30" s="23"/>
      <c r="AB30" s="23"/>
      <c r="AC30" s="23"/>
    </row>
    <row r="31" spans="1:29" x14ac:dyDescent="0.25">
      <c r="A31" s="9" t="s">
        <v>77</v>
      </c>
      <c r="B31" s="8" t="s">
        <v>66</v>
      </c>
      <c r="C31" s="7" t="s">
        <v>63</v>
      </c>
      <c r="D31" s="6"/>
      <c r="E31" s="5"/>
      <c r="F31" s="6"/>
      <c r="G31" s="11"/>
      <c r="H31" s="11"/>
      <c r="I31" s="11"/>
      <c r="J31" s="5">
        <v>117985</v>
      </c>
      <c r="K31" s="6">
        <v>0</v>
      </c>
      <c r="L31" s="5">
        <v>117985</v>
      </c>
      <c r="M31" s="6">
        <v>129308</v>
      </c>
      <c r="N31" s="5">
        <v>0</v>
      </c>
      <c r="O31" s="6">
        <v>129308</v>
      </c>
      <c r="P31" s="5">
        <v>57296</v>
      </c>
      <c r="Q31" s="6">
        <v>0</v>
      </c>
      <c r="R31" s="5">
        <v>57296</v>
      </c>
      <c r="S31" s="4"/>
      <c r="T31" s="23"/>
      <c r="U31" s="23"/>
      <c r="V31" s="23"/>
      <c r="W31" s="23"/>
      <c r="X31" s="23">
        <f t="shared" si="18"/>
        <v>0</v>
      </c>
      <c r="Y31" s="23">
        <f t="shared" si="19"/>
        <v>1</v>
      </c>
      <c r="Z31" s="23">
        <f t="shared" si="20"/>
        <v>0</v>
      </c>
      <c r="AA31" s="23">
        <f t="shared" si="21"/>
        <v>1</v>
      </c>
      <c r="AB31" s="23">
        <f t="shared" si="22"/>
        <v>0</v>
      </c>
      <c r="AC31" s="23">
        <f t="shared" si="23"/>
        <v>1</v>
      </c>
    </row>
    <row r="32" spans="1:29" x14ac:dyDescent="0.25">
      <c r="A32" s="14" t="s">
        <v>77</v>
      </c>
      <c r="B32" s="13" t="s">
        <v>66</v>
      </c>
      <c r="C32" s="12" t="s">
        <v>109</v>
      </c>
      <c r="D32" s="11"/>
      <c r="E32" s="10"/>
      <c r="F32" s="11"/>
      <c r="G32" s="11"/>
      <c r="H32" s="11"/>
      <c r="I32" s="11"/>
      <c r="J32" s="10">
        <v>6859</v>
      </c>
      <c r="K32" s="11"/>
      <c r="L32" s="10"/>
      <c r="M32" s="11">
        <v>6305</v>
      </c>
      <c r="N32" s="10"/>
      <c r="O32" s="11"/>
      <c r="P32" s="10">
        <v>6422</v>
      </c>
      <c r="Q32" s="11"/>
      <c r="R32" s="10"/>
      <c r="S32" s="4"/>
      <c r="T32" s="23"/>
      <c r="U32" s="23"/>
      <c r="V32" s="23"/>
      <c r="W32" s="23"/>
      <c r="X32" s="23"/>
      <c r="Y32" s="23"/>
      <c r="Z32" s="23"/>
      <c r="AA32" s="23"/>
      <c r="AB32" s="23"/>
      <c r="AC32" s="23"/>
    </row>
    <row r="33" spans="1:29" x14ac:dyDescent="0.25">
      <c r="A33" s="9" t="s">
        <v>77</v>
      </c>
      <c r="B33" s="8" t="s">
        <v>66</v>
      </c>
      <c r="C33" s="7" t="s">
        <v>62</v>
      </c>
      <c r="D33" s="6">
        <v>13746</v>
      </c>
      <c r="E33" s="5">
        <v>644</v>
      </c>
      <c r="F33" s="6">
        <v>13102</v>
      </c>
      <c r="G33" s="11">
        <v>16501</v>
      </c>
      <c r="H33" s="11">
        <v>680</v>
      </c>
      <c r="I33" s="11">
        <v>15821</v>
      </c>
      <c r="J33" s="11">
        <f>K33+L33</f>
        <v>14272</v>
      </c>
      <c r="K33" s="6">
        <v>425</v>
      </c>
      <c r="L33" s="5">
        <v>13847</v>
      </c>
      <c r="M33" s="11">
        <f>N33+O33</f>
        <v>15532</v>
      </c>
      <c r="N33" s="5">
        <v>348</v>
      </c>
      <c r="O33" s="6">
        <v>15184</v>
      </c>
      <c r="P33" s="11">
        <f>Q33+R33</f>
        <v>13962</v>
      </c>
      <c r="Q33" s="6">
        <v>273</v>
      </c>
      <c r="R33" s="5">
        <v>13689</v>
      </c>
      <c r="S33" s="4"/>
      <c r="T33" s="23">
        <f t="shared" si="24"/>
        <v>4.6849992725156407E-2</v>
      </c>
      <c r="U33" s="23">
        <f t="shared" si="25"/>
        <v>0.95315000727484356</v>
      </c>
      <c r="V33" s="23">
        <f t="shared" si="26"/>
        <v>4.1209623659172169E-2</v>
      </c>
      <c r="W33" s="23">
        <f t="shared" si="27"/>
        <v>0.95879037634082787</v>
      </c>
      <c r="X33" s="23">
        <f t="shared" si="18"/>
        <v>2.9778587443946188E-2</v>
      </c>
      <c r="Y33" s="23">
        <f t="shared" si="19"/>
        <v>0.97022141255605376</v>
      </c>
      <c r="Z33" s="23">
        <f t="shared" ref="Z33" si="29">N33/M33</f>
        <v>2.2405356682977079E-2</v>
      </c>
      <c r="AA33" s="23">
        <f t="shared" ref="AA33" si="30">O33/M33</f>
        <v>0.97759464331702295</v>
      </c>
      <c r="AB33" s="23">
        <f t="shared" ref="AB33" si="31">Q33/P33</f>
        <v>1.9553072625698324E-2</v>
      </c>
      <c r="AC33" s="23">
        <f t="shared" ref="AC33" si="32">R33/P33</f>
        <v>0.98044692737430172</v>
      </c>
    </row>
    <row r="34" spans="1:29" x14ac:dyDescent="0.25">
      <c r="A34" s="14" t="s">
        <v>77</v>
      </c>
      <c r="B34" s="13" t="s">
        <v>66</v>
      </c>
      <c r="C34" s="12" t="s">
        <v>61</v>
      </c>
      <c r="D34" s="11"/>
      <c r="E34" s="10"/>
      <c r="F34" s="11"/>
      <c r="G34" s="11"/>
      <c r="H34" s="11"/>
      <c r="I34" s="11"/>
      <c r="J34" s="10"/>
      <c r="K34" s="11"/>
      <c r="L34" s="10"/>
      <c r="M34" s="11"/>
      <c r="N34" s="10"/>
      <c r="O34" s="11"/>
      <c r="P34" s="10">
        <v>1783</v>
      </c>
      <c r="Q34" s="11">
        <v>1524</v>
      </c>
      <c r="R34" s="10">
        <v>259</v>
      </c>
      <c r="S34" s="4"/>
      <c r="T34" s="23"/>
      <c r="U34" s="23"/>
      <c r="V34" s="23"/>
      <c r="W34" s="23"/>
      <c r="X34" s="23"/>
      <c r="Y34" s="23"/>
      <c r="Z34" s="23"/>
      <c r="AA34" s="23"/>
      <c r="AB34" s="23">
        <f t="shared" si="22"/>
        <v>0.85473920358945599</v>
      </c>
      <c r="AC34" s="23">
        <f t="shared" si="23"/>
        <v>0.14526079641054404</v>
      </c>
    </row>
    <row r="35" spans="1:29" x14ac:dyDescent="0.25">
      <c r="A35" s="9" t="s">
        <v>77</v>
      </c>
      <c r="B35" s="8" t="s">
        <v>66</v>
      </c>
      <c r="C35" s="7" t="s">
        <v>60</v>
      </c>
      <c r="D35" s="6"/>
      <c r="E35" s="5"/>
      <c r="F35" s="6"/>
      <c r="G35" s="11"/>
      <c r="H35" s="11"/>
      <c r="I35" s="11"/>
      <c r="J35" s="5">
        <v>253</v>
      </c>
      <c r="K35" s="6">
        <v>7</v>
      </c>
      <c r="L35" s="5">
        <v>246</v>
      </c>
      <c r="M35" s="6"/>
      <c r="N35" s="5"/>
      <c r="O35" s="6"/>
      <c r="P35" s="5"/>
      <c r="Q35" s="6"/>
      <c r="R35" s="5"/>
      <c r="S35" s="4"/>
      <c r="T35" s="23"/>
      <c r="U35" s="23"/>
      <c r="V35" s="23"/>
      <c r="W35" s="23"/>
      <c r="X35" s="23">
        <f t="shared" si="18"/>
        <v>2.766798418972332E-2</v>
      </c>
      <c r="Y35" s="23">
        <f t="shared" si="19"/>
        <v>0.97233201581027673</v>
      </c>
      <c r="Z35" s="23"/>
      <c r="AA35" s="23"/>
      <c r="AB35" s="23"/>
      <c r="AC35" s="23"/>
    </row>
    <row r="36" spans="1:29" x14ac:dyDescent="0.25">
      <c r="A36" s="14" t="s">
        <v>77</v>
      </c>
      <c r="B36" s="13" t="s">
        <v>66</v>
      </c>
      <c r="C36" s="12" t="s">
        <v>96</v>
      </c>
      <c r="D36" s="11">
        <v>141</v>
      </c>
      <c r="E36" s="10">
        <v>83</v>
      </c>
      <c r="F36" s="11">
        <v>58</v>
      </c>
      <c r="G36" s="11">
        <v>145</v>
      </c>
      <c r="H36" s="11">
        <v>61</v>
      </c>
      <c r="I36" s="11">
        <v>84</v>
      </c>
      <c r="J36" s="11">
        <v>135</v>
      </c>
      <c r="K36" s="11">
        <v>67</v>
      </c>
      <c r="L36" s="10">
        <v>68</v>
      </c>
      <c r="M36" s="11"/>
      <c r="N36" s="10"/>
      <c r="O36" s="11"/>
      <c r="P36" s="11"/>
      <c r="Q36" s="11"/>
      <c r="R36" s="10"/>
      <c r="S36" s="4"/>
      <c r="T36" s="23">
        <f t="shared" si="24"/>
        <v>0.58865248226950351</v>
      </c>
      <c r="U36" s="23">
        <f t="shared" si="25"/>
        <v>0.41134751773049644</v>
      </c>
      <c r="V36" s="23">
        <f t="shared" si="26"/>
        <v>0.4206896551724138</v>
      </c>
      <c r="W36" s="23">
        <f t="shared" si="27"/>
        <v>0.57931034482758625</v>
      </c>
      <c r="X36" s="23">
        <f t="shared" si="18"/>
        <v>0.49629629629629629</v>
      </c>
      <c r="Y36" s="23">
        <f t="shared" si="19"/>
        <v>0.50370370370370365</v>
      </c>
      <c r="Z36" s="23"/>
      <c r="AA36" s="23"/>
      <c r="AB36" s="23"/>
      <c r="AC36" s="23"/>
    </row>
    <row r="37" spans="1:29" x14ac:dyDescent="0.25">
      <c r="A37" s="9" t="s">
        <v>77</v>
      </c>
      <c r="B37" s="8" t="s">
        <v>66</v>
      </c>
      <c r="C37" s="7" t="s">
        <v>59</v>
      </c>
      <c r="D37" s="6"/>
      <c r="E37" s="5"/>
      <c r="F37" s="6"/>
      <c r="G37" s="11"/>
      <c r="H37" s="11"/>
      <c r="I37" s="11"/>
      <c r="J37" s="5"/>
      <c r="K37" s="6"/>
      <c r="L37" s="5"/>
      <c r="M37" s="6">
        <v>6075</v>
      </c>
      <c r="N37" s="5">
        <v>0</v>
      </c>
      <c r="O37" s="6">
        <v>6075</v>
      </c>
      <c r="P37" s="5">
        <v>6771</v>
      </c>
      <c r="Q37" s="6">
        <v>0</v>
      </c>
      <c r="R37" s="5">
        <v>6771</v>
      </c>
      <c r="S37" s="4"/>
      <c r="T37" s="23"/>
      <c r="U37" s="23"/>
      <c r="V37" s="23"/>
      <c r="W37" s="23"/>
      <c r="X37" s="23"/>
      <c r="Y37" s="23"/>
      <c r="Z37" s="23">
        <f t="shared" si="20"/>
        <v>0</v>
      </c>
      <c r="AA37" s="23">
        <f t="shared" si="21"/>
        <v>1</v>
      </c>
      <c r="AB37" s="23">
        <f t="shared" si="22"/>
        <v>0</v>
      </c>
      <c r="AC37" s="23">
        <f t="shared" si="23"/>
        <v>1</v>
      </c>
    </row>
    <row r="38" spans="1:29" x14ac:dyDescent="0.25">
      <c r="A38" s="14" t="s">
        <v>58</v>
      </c>
      <c r="B38" s="13" t="s">
        <v>57</v>
      </c>
      <c r="C38" s="12" t="s">
        <v>55</v>
      </c>
      <c r="D38" s="11">
        <v>2443</v>
      </c>
      <c r="E38" s="10">
        <v>572</v>
      </c>
      <c r="F38" s="11">
        <v>1871</v>
      </c>
      <c r="G38" s="11">
        <v>2462</v>
      </c>
      <c r="H38" s="11">
        <v>585</v>
      </c>
      <c r="I38" s="11">
        <v>1877</v>
      </c>
      <c r="J38" s="10">
        <v>2446</v>
      </c>
      <c r="K38" s="11">
        <v>594</v>
      </c>
      <c r="L38" s="10">
        <v>1852</v>
      </c>
      <c r="M38" s="11"/>
      <c r="N38" s="10"/>
      <c r="O38" s="11"/>
      <c r="P38" s="10"/>
      <c r="Q38" s="11"/>
      <c r="R38" s="10"/>
      <c r="S38" s="4"/>
      <c r="T38" s="23">
        <f t="shared" si="24"/>
        <v>0.23413835448219403</v>
      </c>
      <c r="U38" s="23">
        <f t="shared" si="25"/>
        <v>0.765861645517806</v>
      </c>
      <c r="V38" s="23">
        <f t="shared" si="26"/>
        <v>0.23761169780666125</v>
      </c>
      <c r="W38" s="23">
        <f t="shared" si="27"/>
        <v>0.76238830219333875</v>
      </c>
      <c r="X38" s="23">
        <f t="shared" si="18"/>
        <v>0.2428454619787408</v>
      </c>
      <c r="Y38" s="23">
        <f t="shared" si="19"/>
        <v>0.7571545380212592</v>
      </c>
      <c r="Z38" s="23"/>
      <c r="AA38" s="23"/>
      <c r="AB38" s="23"/>
      <c r="AC38" s="23"/>
    </row>
    <row r="39" spans="1:29" x14ac:dyDescent="0.25">
      <c r="A39" s="9" t="s">
        <v>58</v>
      </c>
      <c r="B39" s="8" t="s">
        <v>57</v>
      </c>
      <c r="C39" s="7" t="s">
        <v>54</v>
      </c>
      <c r="D39" s="6">
        <v>26064</v>
      </c>
      <c r="E39" s="5"/>
      <c r="F39" s="6"/>
      <c r="G39" s="11">
        <v>26257</v>
      </c>
      <c r="H39" s="11"/>
      <c r="I39" s="11"/>
      <c r="J39" s="5">
        <v>13061</v>
      </c>
      <c r="K39" s="6"/>
      <c r="L39" s="5"/>
      <c r="M39" s="6">
        <v>12407</v>
      </c>
      <c r="N39" s="5"/>
      <c r="O39" s="6"/>
      <c r="P39" s="5">
        <v>12050</v>
      </c>
      <c r="Q39" s="6"/>
      <c r="R39" s="5"/>
      <c r="S39" s="4"/>
      <c r="T39" s="23"/>
      <c r="U39" s="23"/>
      <c r="V39" s="23"/>
      <c r="W39" s="23"/>
      <c r="X39" s="23"/>
      <c r="Y39" s="23"/>
      <c r="Z39" s="23"/>
      <c r="AA39" s="23"/>
      <c r="AB39" s="23"/>
      <c r="AC39" s="23"/>
    </row>
    <row r="40" spans="1:29" x14ac:dyDescent="0.25">
      <c r="A40" s="14" t="s">
        <v>58</v>
      </c>
      <c r="B40" s="13" t="s">
        <v>57</v>
      </c>
      <c r="C40" s="12" t="s">
        <v>53</v>
      </c>
      <c r="D40" s="11"/>
      <c r="E40" s="10"/>
      <c r="F40" s="11"/>
      <c r="G40" s="11">
        <v>8</v>
      </c>
      <c r="H40" s="11"/>
      <c r="I40" s="11"/>
      <c r="J40" s="10">
        <v>4</v>
      </c>
      <c r="K40" s="11"/>
      <c r="L40" s="10"/>
      <c r="M40" s="11">
        <v>12</v>
      </c>
      <c r="N40" s="10"/>
      <c r="O40" s="11"/>
      <c r="P40" s="10">
        <v>17</v>
      </c>
      <c r="Q40" s="11"/>
      <c r="R40" s="10"/>
      <c r="S40" s="4"/>
      <c r="T40" s="23"/>
      <c r="U40" s="23"/>
      <c r="V40" s="23"/>
      <c r="W40" s="23"/>
      <c r="X40" s="23"/>
      <c r="Y40" s="23"/>
      <c r="Z40" s="23"/>
      <c r="AA40" s="23"/>
      <c r="AB40" s="23"/>
      <c r="AC40" s="23"/>
    </row>
    <row r="41" spans="1:29" x14ac:dyDescent="0.25">
      <c r="A41" s="9" t="s">
        <v>58</v>
      </c>
      <c r="B41" s="8" t="s">
        <v>57</v>
      </c>
      <c r="C41" s="7" t="s">
        <v>52</v>
      </c>
      <c r="D41" s="6">
        <v>1972</v>
      </c>
      <c r="E41" s="5">
        <v>1507</v>
      </c>
      <c r="F41" s="6">
        <v>465</v>
      </c>
      <c r="G41" s="11">
        <v>2091</v>
      </c>
      <c r="H41" s="11">
        <v>1585</v>
      </c>
      <c r="I41" s="11">
        <v>506</v>
      </c>
      <c r="J41" s="5">
        <v>2091</v>
      </c>
      <c r="K41" s="6">
        <v>1587</v>
      </c>
      <c r="L41" s="5">
        <v>504</v>
      </c>
      <c r="M41" s="6"/>
      <c r="N41" s="5"/>
      <c r="O41" s="6"/>
      <c r="P41" s="5"/>
      <c r="Q41" s="6"/>
      <c r="R41" s="5"/>
      <c r="S41" s="4"/>
      <c r="T41" s="23">
        <f t="shared" si="24"/>
        <v>0.76419878296146049</v>
      </c>
      <c r="U41" s="23">
        <f t="shared" si="25"/>
        <v>0.23580121703853954</v>
      </c>
      <c r="V41" s="23">
        <f t="shared" si="26"/>
        <v>0.75801052128168345</v>
      </c>
      <c r="W41" s="23">
        <f t="shared" si="27"/>
        <v>0.24198947871831661</v>
      </c>
      <c r="X41" s="23">
        <f t="shared" si="18"/>
        <v>0.75896700143472018</v>
      </c>
      <c r="Y41" s="23">
        <f t="shared" si="19"/>
        <v>0.24103299856527977</v>
      </c>
      <c r="Z41" s="23"/>
      <c r="AA41" s="23"/>
      <c r="AB41" s="23"/>
      <c r="AC41" s="23"/>
    </row>
    <row r="42" spans="1:29" x14ac:dyDescent="0.25">
      <c r="A42" s="14" t="s">
        <v>58</v>
      </c>
      <c r="B42" s="13" t="s">
        <v>57</v>
      </c>
      <c r="C42" s="12" t="s">
        <v>117</v>
      </c>
      <c r="D42" s="11"/>
      <c r="E42" s="10"/>
      <c r="F42" s="11"/>
      <c r="G42" s="11"/>
      <c r="H42" s="11"/>
      <c r="I42" s="11"/>
      <c r="J42" s="10">
        <v>273</v>
      </c>
      <c r="K42" s="11">
        <v>9</v>
      </c>
      <c r="L42" s="10">
        <v>264</v>
      </c>
      <c r="M42" s="11">
        <v>263</v>
      </c>
      <c r="N42" s="10">
        <v>12</v>
      </c>
      <c r="O42" s="11">
        <v>251</v>
      </c>
      <c r="P42" s="10">
        <v>263</v>
      </c>
      <c r="Q42" s="11">
        <v>20</v>
      </c>
      <c r="R42" s="10">
        <v>243</v>
      </c>
      <c r="S42" s="4"/>
      <c r="T42" s="23"/>
      <c r="U42" s="23"/>
      <c r="V42" s="23"/>
      <c r="W42" s="23"/>
      <c r="X42" s="23">
        <f t="shared" si="18"/>
        <v>3.2967032967032968E-2</v>
      </c>
      <c r="Y42" s="23">
        <f t="shared" si="19"/>
        <v>0.96703296703296704</v>
      </c>
      <c r="Z42" s="23">
        <f t="shared" si="20"/>
        <v>4.5627376425855515E-2</v>
      </c>
      <c r="AA42" s="23">
        <f t="shared" si="21"/>
        <v>0.95437262357414454</v>
      </c>
      <c r="AB42" s="23">
        <f t="shared" si="22"/>
        <v>7.6045627376425853E-2</v>
      </c>
      <c r="AC42" s="23">
        <f t="shared" si="23"/>
        <v>0.92395437262357416</v>
      </c>
    </row>
    <row r="43" spans="1:29" x14ac:dyDescent="0.25">
      <c r="A43" s="9" t="s">
        <v>58</v>
      </c>
      <c r="B43" s="8" t="s">
        <v>51</v>
      </c>
      <c r="C43" s="7" t="s">
        <v>50</v>
      </c>
      <c r="D43" s="6"/>
      <c r="E43" s="5"/>
      <c r="F43" s="6"/>
      <c r="G43" s="11"/>
      <c r="H43" s="11"/>
      <c r="I43" s="11"/>
      <c r="J43" s="5">
        <v>42300</v>
      </c>
      <c r="K43" s="6"/>
      <c r="L43" s="5"/>
      <c r="M43" s="6"/>
      <c r="N43" s="5"/>
      <c r="O43" s="6"/>
      <c r="P43" s="5"/>
      <c r="Q43" s="6"/>
      <c r="R43" s="5"/>
      <c r="S43" s="4"/>
      <c r="T43" s="23"/>
      <c r="U43" s="23"/>
      <c r="V43" s="23"/>
      <c r="W43" s="23"/>
      <c r="X43" s="23"/>
      <c r="Y43" s="23"/>
      <c r="Z43" s="23"/>
      <c r="AA43" s="23"/>
      <c r="AB43" s="23"/>
      <c r="AC43" s="23"/>
    </row>
    <row r="44" spans="1:29" x14ac:dyDescent="0.25">
      <c r="A44" s="14" t="s">
        <v>58</v>
      </c>
      <c r="B44" s="13" t="s">
        <v>51</v>
      </c>
      <c r="C44" s="12" t="s">
        <v>49</v>
      </c>
      <c r="D44" s="11"/>
      <c r="E44" s="10"/>
      <c r="F44" s="11"/>
      <c r="G44" s="11"/>
      <c r="H44" s="11"/>
      <c r="I44" s="11"/>
      <c r="J44" s="10"/>
      <c r="K44" s="11"/>
      <c r="L44" s="10"/>
      <c r="M44" s="11"/>
      <c r="N44" s="10"/>
      <c r="O44" s="11"/>
      <c r="P44" s="10">
        <v>2199</v>
      </c>
      <c r="Q44" s="11">
        <v>1241</v>
      </c>
      <c r="R44" s="10">
        <v>928</v>
      </c>
      <c r="S44" s="4"/>
      <c r="T44" s="23"/>
      <c r="U44" s="23"/>
      <c r="V44" s="23"/>
      <c r="W44" s="23"/>
      <c r="X44" s="23"/>
      <c r="Y44" s="23"/>
      <c r="Z44" s="23"/>
      <c r="AA44" s="23"/>
      <c r="AB44" s="23">
        <f t="shared" si="22"/>
        <v>0.56434743065029558</v>
      </c>
      <c r="AC44" s="23">
        <f t="shared" si="23"/>
        <v>0.42201000454752158</v>
      </c>
    </row>
    <row r="45" spans="1:29" x14ac:dyDescent="0.25">
      <c r="A45" s="9" t="s">
        <v>58</v>
      </c>
      <c r="B45" s="8" t="s">
        <v>48</v>
      </c>
      <c r="C45" s="7" t="s">
        <v>46</v>
      </c>
      <c r="D45" s="6">
        <v>5098</v>
      </c>
      <c r="E45" s="5"/>
      <c r="F45" s="6"/>
      <c r="G45" s="11">
        <v>5650</v>
      </c>
      <c r="H45" s="11"/>
      <c r="I45" s="11"/>
      <c r="J45" s="5">
        <v>5496</v>
      </c>
      <c r="K45" s="6"/>
      <c r="L45" s="5"/>
      <c r="M45" s="6">
        <v>4937</v>
      </c>
      <c r="N45" s="5"/>
      <c r="O45" s="6"/>
      <c r="P45" s="5">
        <v>5314</v>
      </c>
      <c r="Q45" s="6"/>
      <c r="R45" s="5"/>
      <c r="S45" s="4"/>
      <c r="T45" s="23"/>
      <c r="U45" s="23"/>
      <c r="V45" s="23"/>
      <c r="W45" s="23"/>
      <c r="X45" s="23"/>
      <c r="Y45" s="23"/>
      <c r="Z45" s="23"/>
      <c r="AA45" s="23"/>
      <c r="AB45" s="23"/>
      <c r="AC45" s="23"/>
    </row>
    <row r="46" spans="1:29" x14ac:dyDescent="0.25">
      <c r="A46" s="14" t="s">
        <v>58</v>
      </c>
      <c r="B46" s="13" t="s">
        <v>48</v>
      </c>
      <c r="C46" s="12" t="s">
        <v>44</v>
      </c>
      <c r="D46" s="11"/>
      <c r="E46" s="10"/>
      <c r="F46" s="11"/>
      <c r="G46" s="11"/>
      <c r="H46" s="11"/>
      <c r="I46" s="11"/>
      <c r="J46" s="10"/>
      <c r="K46" s="11"/>
      <c r="L46" s="10"/>
      <c r="M46" s="11">
        <v>3753</v>
      </c>
      <c r="N46" s="10">
        <v>2439</v>
      </c>
      <c r="O46" s="11">
        <v>300</v>
      </c>
      <c r="P46" s="10">
        <v>2817</v>
      </c>
      <c r="Q46" s="11">
        <v>2268</v>
      </c>
      <c r="R46" s="10">
        <v>245</v>
      </c>
      <c r="S46" s="4"/>
      <c r="T46" s="23"/>
      <c r="U46" s="23"/>
      <c r="V46" s="23"/>
      <c r="W46" s="23"/>
      <c r="X46" s="23"/>
      <c r="Y46" s="23"/>
      <c r="Z46" s="23">
        <f t="shared" si="20"/>
        <v>0.64988009592326135</v>
      </c>
      <c r="AA46" s="23">
        <f t="shared" si="21"/>
        <v>7.9936051159072735E-2</v>
      </c>
      <c r="AB46" s="23">
        <f t="shared" si="22"/>
        <v>0.805111821086262</v>
      </c>
      <c r="AC46" s="23">
        <f t="shared" si="23"/>
        <v>8.6971955981540644E-2</v>
      </c>
    </row>
    <row r="47" spans="1:29" x14ac:dyDescent="0.25">
      <c r="A47" s="9" t="s">
        <v>58</v>
      </c>
      <c r="B47" s="8" t="s">
        <v>48</v>
      </c>
      <c r="C47" s="7" t="s">
        <v>43</v>
      </c>
      <c r="D47" s="6"/>
      <c r="E47" s="5"/>
      <c r="F47" s="6"/>
      <c r="G47" s="11"/>
      <c r="H47" s="11"/>
      <c r="I47" s="11"/>
      <c r="J47" s="5">
        <v>866</v>
      </c>
      <c r="K47" s="6">
        <v>77</v>
      </c>
      <c r="L47" s="5">
        <v>789</v>
      </c>
      <c r="M47" s="6">
        <v>790</v>
      </c>
      <c r="N47" s="5">
        <v>61</v>
      </c>
      <c r="O47" s="6">
        <v>729</v>
      </c>
      <c r="P47" s="5">
        <v>832</v>
      </c>
      <c r="Q47" s="6">
        <v>61</v>
      </c>
      <c r="R47" s="5">
        <v>771</v>
      </c>
      <c r="S47" s="4"/>
      <c r="T47" s="23"/>
      <c r="U47" s="23"/>
      <c r="V47" s="23"/>
      <c r="W47" s="23"/>
      <c r="X47" s="23">
        <f t="shared" si="18"/>
        <v>8.8914549653579672E-2</v>
      </c>
      <c r="Y47" s="23">
        <f t="shared" si="19"/>
        <v>0.9110854503464203</v>
      </c>
      <c r="Z47" s="23">
        <f t="shared" si="20"/>
        <v>7.7215189873417717E-2</v>
      </c>
      <c r="AA47" s="23">
        <f t="shared" si="21"/>
        <v>0.92278481012658231</v>
      </c>
      <c r="AB47" s="23">
        <f t="shared" si="22"/>
        <v>7.3317307692307696E-2</v>
      </c>
      <c r="AC47" s="23">
        <f t="shared" si="23"/>
        <v>0.92668269230769229</v>
      </c>
    </row>
    <row r="48" spans="1:29" x14ac:dyDescent="0.25">
      <c r="A48" s="14" t="s">
        <v>58</v>
      </c>
      <c r="B48" s="13" t="s">
        <v>48</v>
      </c>
      <c r="C48" s="12" t="s">
        <v>42</v>
      </c>
      <c r="D48" s="11"/>
      <c r="E48" s="10"/>
      <c r="F48" s="11"/>
      <c r="G48" s="11"/>
      <c r="H48" s="11"/>
      <c r="I48" s="11"/>
      <c r="J48" s="10">
        <v>423</v>
      </c>
      <c r="K48" s="11">
        <v>160</v>
      </c>
      <c r="L48" s="10">
        <v>263</v>
      </c>
      <c r="M48" s="11"/>
      <c r="N48" s="10"/>
      <c r="O48" s="11"/>
      <c r="P48" s="10"/>
      <c r="Q48" s="11"/>
      <c r="R48" s="10"/>
      <c r="S48" s="4"/>
      <c r="T48" s="23"/>
      <c r="U48" s="23"/>
      <c r="V48" s="23"/>
      <c r="W48" s="23"/>
      <c r="X48" s="23">
        <f t="shared" si="18"/>
        <v>0.37825059101654845</v>
      </c>
      <c r="Y48" s="23">
        <f t="shared" si="19"/>
        <v>0.62174940898345155</v>
      </c>
      <c r="Z48" s="23"/>
      <c r="AA48" s="23"/>
      <c r="AB48" s="23"/>
      <c r="AC48" s="23"/>
    </row>
    <row r="49" spans="1:29" x14ac:dyDescent="0.25">
      <c r="A49" s="9" t="s">
        <v>58</v>
      </c>
      <c r="B49" s="8" t="s">
        <v>48</v>
      </c>
      <c r="C49" s="7" t="s">
        <v>41</v>
      </c>
      <c r="D49" s="6">
        <v>201</v>
      </c>
      <c r="E49" s="5"/>
      <c r="F49" s="6"/>
      <c r="G49" s="11">
        <v>172</v>
      </c>
      <c r="H49" s="11"/>
      <c r="I49" s="11"/>
      <c r="J49" s="5">
        <v>171</v>
      </c>
      <c r="K49" s="6"/>
      <c r="L49" s="5"/>
      <c r="M49" s="6"/>
      <c r="N49" s="5"/>
      <c r="O49" s="6"/>
      <c r="P49" s="5"/>
      <c r="Q49" s="6"/>
      <c r="R49" s="5"/>
      <c r="S49" s="4"/>
      <c r="T49" s="23"/>
      <c r="U49" s="23"/>
      <c r="V49" s="23"/>
      <c r="W49" s="23"/>
      <c r="X49" s="23"/>
      <c r="Y49" s="23"/>
      <c r="Z49" s="23"/>
      <c r="AA49" s="23"/>
      <c r="AB49" s="23"/>
      <c r="AC49" s="23"/>
    </row>
    <row r="50" spans="1:29" x14ac:dyDescent="0.25">
      <c r="A50" s="14" t="s">
        <v>58</v>
      </c>
      <c r="B50" s="13" t="s">
        <v>48</v>
      </c>
      <c r="C50" s="12" t="s">
        <v>40</v>
      </c>
      <c r="D50" s="11"/>
      <c r="E50" s="10"/>
      <c r="F50" s="11"/>
      <c r="G50" s="11"/>
      <c r="H50" s="11"/>
      <c r="I50" s="11"/>
      <c r="J50" s="10">
        <v>7761</v>
      </c>
      <c r="K50" s="11">
        <v>1770</v>
      </c>
      <c r="L50" s="10">
        <v>5991</v>
      </c>
      <c r="M50" s="11">
        <v>11478</v>
      </c>
      <c r="N50" s="10">
        <v>2629</v>
      </c>
      <c r="O50" s="11">
        <v>8849</v>
      </c>
      <c r="P50" s="10">
        <v>13836</v>
      </c>
      <c r="Q50" s="11">
        <v>2614</v>
      </c>
      <c r="R50" s="10">
        <v>11222</v>
      </c>
      <c r="S50" s="4"/>
      <c r="T50" s="23"/>
      <c r="U50" s="23"/>
      <c r="V50" s="23"/>
      <c r="W50" s="23"/>
      <c r="X50" s="23">
        <f t="shared" si="18"/>
        <v>0.22806339389253963</v>
      </c>
      <c r="Y50" s="23">
        <f t="shared" si="19"/>
        <v>0.7719366061074604</v>
      </c>
      <c r="Z50" s="23">
        <f t="shared" si="20"/>
        <v>0.22904687227740025</v>
      </c>
      <c r="AA50" s="23">
        <f t="shared" si="21"/>
        <v>0.77095312772259972</v>
      </c>
      <c r="AB50" s="23">
        <f t="shared" si="22"/>
        <v>0.1889274356750506</v>
      </c>
      <c r="AC50" s="23">
        <f t="shared" si="23"/>
        <v>0.81107256432494945</v>
      </c>
    </row>
    <row r="51" spans="1:29" x14ac:dyDescent="0.25">
      <c r="A51" s="9" t="s">
        <v>58</v>
      </c>
      <c r="B51" s="8" t="s">
        <v>48</v>
      </c>
      <c r="C51" s="7" t="s">
        <v>39</v>
      </c>
      <c r="D51" s="6"/>
      <c r="E51" s="5"/>
      <c r="F51" s="6"/>
      <c r="G51" s="11"/>
      <c r="H51" s="11"/>
      <c r="I51" s="11"/>
      <c r="J51" s="5">
        <v>2133</v>
      </c>
      <c r="K51" s="6">
        <v>2079</v>
      </c>
      <c r="L51" s="5">
        <v>54</v>
      </c>
      <c r="M51" s="6">
        <v>1664</v>
      </c>
      <c r="N51" s="5">
        <v>1590</v>
      </c>
      <c r="O51" s="6">
        <v>74</v>
      </c>
      <c r="P51" s="5">
        <v>2315</v>
      </c>
      <c r="Q51" s="6">
        <v>2254</v>
      </c>
      <c r="R51" s="5">
        <v>61</v>
      </c>
      <c r="S51" s="4"/>
      <c r="T51" s="23"/>
      <c r="U51" s="23"/>
      <c r="V51" s="23"/>
      <c r="W51" s="23"/>
      <c r="X51" s="23">
        <f t="shared" si="18"/>
        <v>0.97468354430379744</v>
      </c>
      <c r="Y51" s="23">
        <f t="shared" si="19"/>
        <v>2.5316455696202531E-2</v>
      </c>
      <c r="Z51" s="23">
        <f t="shared" si="20"/>
        <v>0.95552884615384615</v>
      </c>
      <c r="AA51" s="23">
        <f t="shared" si="21"/>
        <v>4.4471153846153848E-2</v>
      </c>
      <c r="AB51" s="23">
        <f t="shared" si="22"/>
        <v>0.97365010799136065</v>
      </c>
      <c r="AC51" s="23">
        <f t="shared" si="23"/>
        <v>2.6349892008639308E-2</v>
      </c>
    </row>
    <row r="52" spans="1:29" x14ac:dyDescent="0.25">
      <c r="A52" s="14" t="s">
        <v>38</v>
      </c>
      <c r="B52" s="13" t="s">
        <v>37</v>
      </c>
      <c r="C52" s="12" t="s">
        <v>36</v>
      </c>
      <c r="D52" s="11"/>
      <c r="E52" s="10"/>
      <c r="F52" s="11"/>
      <c r="G52" s="11"/>
      <c r="H52" s="11"/>
      <c r="I52" s="11"/>
      <c r="J52" s="10"/>
      <c r="K52" s="11"/>
      <c r="L52" s="10"/>
      <c r="M52" s="11">
        <v>2072</v>
      </c>
      <c r="N52" s="10"/>
      <c r="O52" s="11"/>
      <c r="P52" s="10">
        <v>2188</v>
      </c>
      <c r="Q52" s="11"/>
      <c r="R52" s="10"/>
      <c r="S52" s="4"/>
      <c r="T52" s="23"/>
      <c r="U52" s="23"/>
      <c r="V52" s="23"/>
      <c r="W52" s="23"/>
      <c r="X52" s="23"/>
      <c r="Y52" s="23"/>
      <c r="Z52" s="23"/>
      <c r="AA52" s="23"/>
      <c r="AB52" s="23"/>
      <c r="AC52" s="23"/>
    </row>
    <row r="53" spans="1:29" x14ac:dyDescent="0.25">
      <c r="A53" s="9" t="s">
        <v>38</v>
      </c>
      <c r="B53" s="8" t="s">
        <v>37</v>
      </c>
      <c r="C53" s="7" t="s">
        <v>35</v>
      </c>
      <c r="D53" s="6">
        <v>643</v>
      </c>
      <c r="E53" s="5"/>
      <c r="F53" s="6"/>
      <c r="G53" s="11">
        <v>586</v>
      </c>
      <c r="H53" s="11"/>
      <c r="I53" s="11"/>
      <c r="J53" s="5">
        <v>509</v>
      </c>
      <c r="K53" s="6"/>
      <c r="L53" s="5"/>
      <c r="M53" s="6">
        <v>489</v>
      </c>
      <c r="N53" s="5"/>
      <c r="O53" s="6"/>
      <c r="P53" s="5">
        <v>426</v>
      </c>
      <c r="Q53" s="6"/>
      <c r="R53" s="5"/>
      <c r="S53" s="4"/>
      <c r="T53" s="23"/>
      <c r="U53" s="23"/>
      <c r="V53" s="23"/>
      <c r="W53" s="23"/>
      <c r="X53" s="23"/>
      <c r="Y53" s="23"/>
      <c r="Z53" s="23"/>
      <c r="AA53" s="23"/>
      <c r="AB53" s="23"/>
      <c r="AC53" s="23"/>
    </row>
    <row r="54" spans="1:29" x14ac:dyDescent="0.25">
      <c r="A54" s="14" t="s">
        <v>38</v>
      </c>
      <c r="B54" s="13" t="s">
        <v>37</v>
      </c>
      <c r="C54" s="12" t="s">
        <v>110</v>
      </c>
      <c r="D54" s="6">
        <v>1883</v>
      </c>
      <c r="E54" s="10">
        <v>274</v>
      </c>
      <c r="F54" s="11">
        <v>1609</v>
      </c>
      <c r="G54" s="11">
        <f>H54+I54</f>
        <v>2068</v>
      </c>
      <c r="H54" s="11">
        <v>266</v>
      </c>
      <c r="I54" s="11">
        <v>1802</v>
      </c>
      <c r="J54" s="11">
        <f>K54+L54</f>
        <v>1541</v>
      </c>
      <c r="K54" s="11">
        <v>218</v>
      </c>
      <c r="L54" s="10">
        <v>1323</v>
      </c>
      <c r="M54" s="11">
        <v>1840</v>
      </c>
      <c r="N54" s="10">
        <v>553</v>
      </c>
      <c r="O54" s="11">
        <v>1287</v>
      </c>
      <c r="P54" s="10">
        <v>2185</v>
      </c>
      <c r="Q54" s="11">
        <v>684</v>
      </c>
      <c r="R54" s="10">
        <v>1501</v>
      </c>
      <c r="S54" s="4"/>
      <c r="T54" s="23">
        <f t="shared" si="24"/>
        <v>0.14551248008497078</v>
      </c>
      <c r="U54" s="23">
        <f t="shared" si="25"/>
        <v>0.85448751991502925</v>
      </c>
      <c r="V54" s="23">
        <f t="shared" si="26"/>
        <v>0.1286266924564797</v>
      </c>
      <c r="W54" s="23">
        <f t="shared" si="27"/>
        <v>0.87137330754352027</v>
      </c>
      <c r="X54" s="23">
        <f t="shared" si="18"/>
        <v>0.14146658014276445</v>
      </c>
      <c r="Y54" s="23">
        <f t="shared" si="19"/>
        <v>0.85853341985723552</v>
      </c>
      <c r="Z54" s="23">
        <f t="shared" si="20"/>
        <v>0.30054347826086958</v>
      </c>
      <c r="AA54" s="23">
        <f t="shared" si="21"/>
        <v>0.69945652173913042</v>
      </c>
      <c r="AB54" s="23">
        <f t="shared" si="22"/>
        <v>0.31304347826086959</v>
      </c>
      <c r="AC54" s="23">
        <f t="shared" si="23"/>
        <v>0.68695652173913047</v>
      </c>
    </row>
    <row r="55" spans="1:29" x14ac:dyDescent="0.25">
      <c r="A55" s="9" t="s">
        <v>38</v>
      </c>
      <c r="B55" s="8" t="s">
        <v>37</v>
      </c>
      <c r="C55" s="7" t="s">
        <v>33</v>
      </c>
      <c r="D55" s="6"/>
      <c r="E55" s="5"/>
      <c r="F55" s="6"/>
      <c r="G55" s="11"/>
      <c r="H55" s="11">
        <v>2241</v>
      </c>
      <c r="I55" s="11"/>
      <c r="J55" s="5">
        <v>3099</v>
      </c>
      <c r="K55" s="6">
        <v>964</v>
      </c>
      <c r="L55" s="5">
        <v>2135</v>
      </c>
      <c r="M55" s="6"/>
      <c r="N55" s="5"/>
      <c r="O55" s="6"/>
      <c r="P55" s="5"/>
      <c r="Q55" s="6"/>
      <c r="R55" s="5"/>
      <c r="S55" s="4"/>
      <c r="T55" s="23"/>
      <c r="U55" s="23"/>
      <c r="V55" s="23"/>
      <c r="W55" s="23"/>
      <c r="X55" s="23">
        <f t="shared" si="18"/>
        <v>0.31106808647950951</v>
      </c>
      <c r="Y55" s="23">
        <f t="shared" si="19"/>
        <v>0.68893191352049044</v>
      </c>
      <c r="Z55" s="23"/>
      <c r="AA55" s="23"/>
      <c r="AB55" s="23"/>
      <c r="AC55" s="23"/>
    </row>
    <row r="56" spans="1:29" x14ac:dyDescent="0.25">
      <c r="A56" s="14" t="s">
        <v>38</v>
      </c>
      <c r="B56" s="13" t="s">
        <v>37</v>
      </c>
      <c r="C56" s="12" t="s">
        <v>30</v>
      </c>
      <c r="D56" s="11">
        <v>108674</v>
      </c>
      <c r="E56" s="10"/>
      <c r="F56" s="11"/>
      <c r="G56" s="11">
        <v>109978</v>
      </c>
      <c r="H56" s="11"/>
      <c r="I56" s="11"/>
      <c r="J56" s="10">
        <v>111102</v>
      </c>
      <c r="K56" s="11"/>
      <c r="L56" s="10"/>
      <c r="M56" s="11">
        <v>110428</v>
      </c>
      <c r="N56" s="10"/>
      <c r="O56" s="11"/>
      <c r="P56" s="10">
        <v>115022</v>
      </c>
      <c r="Q56" s="11"/>
      <c r="R56" s="10"/>
      <c r="S56" s="4"/>
      <c r="T56" s="23"/>
      <c r="U56" s="23"/>
      <c r="V56" s="23"/>
      <c r="W56" s="23"/>
      <c r="X56" s="23"/>
      <c r="Y56" s="23"/>
      <c r="Z56" s="23"/>
      <c r="AA56" s="23"/>
      <c r="AB56" s="23"/>
      <c r="AC56" s="23"/>
    </row>
    <row r="57" spans="1:29" x14ac:dyDescent="0.25">
      <c r="A57" s="9" t="s">
        <v>38</v>
      </c>
      <c r="B57" s="8" t="s">
        <v>37</v>
      </c>
      <c r="C57" s="7" t="s">
        <v>29</v>
      </c>
      <c r="D57" s="6"/>
      <c r="E57" s="5"/>
      <c r="F57" s="6"/>
      <c r="G57" s="11"/>
      <c r="H57" s="11"/>
      <c r="I57" s="11"/>
      <c r="J57" s="5"/>
      <c r="K57" s="6"/>
      <c r="L57" s="5"/>
      <c r="M57" s="6"/>
      <c r="N57" s="5"/>
      <c r="O57" s="6"/>
      <c r="P57" s="5">
        <v>910</v>
      </c>
      <c r="Q57" s="6">
        <v>53</v>
      </c>
      <c r="R57" s="5">
        <v>857</v>
      </c>
      <c r="S57" s="4"/>
      <c r="T57" s="23"/>
      <c r="U57" s="23"/>
      <c r="V57" s="23"/>
      <c r="W57" s="23"/>
      <c r="X57" s="23"/>
      <c r="Y57" s="23"/>
      <c r="Z57" s="23"/>
      <c r="AA57" s="23"/>
      <c r="AB57" s="23">
        <f t="shared" si="22"/>
        <v>5.8241758241758243E-2</v>
      </c>
      <c r="AC57" s="23">
        <f t="shared" si="23"/>
        <v>0.94175824175824174</v>
      </c>
    </row>
    <row r="58" spans="1:29" x14ac:dyDescent="0.25">
      <c r="A58" s="14" t="s">
        <v>38</v>
      </c>
      <c r="B58" s="13" t="s">
        <v>28</v>
      </c>
      <c r="C58" s="12" t="s">
        <v>27</v>
      </c>
      <c r="D58" s="11">
        <v>507</v>
      </c>
      <c r="E58" s="10"/>
      <c r="F58" s="11"/>
      <c r="G58" s="11">
        <v>569</v>
      </c>
      <c r="H58" s="11"/>
      <c r="I58" s="11"/>
      <c r="J58" s="10">
        <v>524</v>
      </c>
      <c r="K58" s="11"/>
      <c r="L58" s="10"/>
      <c r="M58" s="11">
        <v>555</v>
      </c>
      <c r="N58" s="10"/>
      <c r="O58" s="11"/>
      <c r="P58" s="10">
        <v>529</v>
      </c>
      <c r="Q58" s="11"/>
      <c r="R58" s="10"/>
      <c r="S58" s="4"/>
      <c r="T58" s="23"/>
      <c r="U58" s="23"/>
      <c r="V58" s="23"/>
      <c r="W58" s="23"/>
      <c r="X58" s="23"/>
      <c r="Y58" s="23"/>
      <c r="Z58" s="23"/>
      <c r="AA58" s="23"/>
      <c r="AB58" s="23"/>
      <c r="AC58" s="23"/>
    </row>
    <row r="59" spans="1:29" x14ac:dyDescent="0.25">
      <c r="A59" s="9" t="s">
        <v>38</v>
      </c>
      <c r="B59" s="8" t="s">
        <v>28</v>
      </c>
      <c r="C59" s="7" t="s">
        <v>111</v>
      </c>
      <c r="D59" s="11">
        <v>438</v>
      </c>
      <c r="E59" s="5"/>
      <c r="F59" s="6"/>
      <c r="G59" s="11"/>
      <c r="H59" s="11"/>
      <c r="I59" s="11"/>
      <c r="J59" s="11"/>
      <c r="K59" s="6"/>
      <c r="L59" s="5"/>
      <c r="M59" s="6">
        <v>498</v>
      </c>
      <c r="N59" s="5">
        <v>0</v>
      </c>
      <c r="O59" s="6">
        <v>498</v>
      </c>
      <c r="P59" s="5"/>
      <c r="Q59" s="6"/>
      <c r="R59" s="5"/>
      <c r="S59" s="4"/>
      <c r="T59" s="23"/>
      <c r="U59" s="23"/>
      <c r="V59" s="23"/>
      <c r="W59" s="23"/>
      <c r="X59" s="23"/>
      <c r="Y59" s="23"/>
      <c r="Z59" s="23">
        <f t="shared" si="20"/>
        <v>0</v>
      </c>
      <c r="AA59" s="23">
        <f t="shared" si="21"/>
        <v>1</v>
      </c>
      <c r="AB59" s="23"/>
      <c r="AC59" s="23"/>
    </row>
    <row r="60" spans="1:29" x14ac:dyDescent="0.25">
      <c r="A60" s="14" t="s">
        <v>38</v>
      </c>
      <c r="B60" s="13" t="s">
        <v>28</v>
      </c>
      <c r="C60" s="12" t="s">
        <v>26</v>
      </c>
      <c r="D60" s="11">
        <v>394</v>
      </c>
      <c r="E60" s="10"/>
      <c r="F60" s="11"/>
      <c r="G60" s="11">
        <v>420</v>
      </c>
      <c r="H60" s="11"/>
      <c r="I60" s="11"/>
      <c r="J60" s="10">
        <v>423</v>
      </c>
      <c r="K60" s="11"/>
      <c r="L60" s="10"/>
      <c r="M60" s="11">
        <v>459</v>
      </c>
      <c r="N60" s="10"/>
      <c r="O60" s="11"/>
      <c r="P60" s="10">
        <v>432</v>
      </c>
      <c r="Q60" s="11"/>
      <c r="R60" s="10"/>
      <c r="S60" s="4"/>
      <c r="T60" s="23"/>
      <c r="U60" s="23"/>
      <c r="V60" s="23"/>
      <c r="W60" s="23"/>
      <c r="X60" s="23"/>
      <c r="Y60" s="23"/>
      <c r="Z60" s="23"/>
      <c r="AA60" s="23"/>
      <c r="AB60" s="23"/>
      <c r="AC60" s="23"/>
    </row>
    <row r="61" spans="1:29" x14ac:dyDescent="0.25">
      <c r="A61" s="9" t="s">
        <v>38</v>
      </c>
      <c r="B61" s="8" t="s">
        <v>28</v>
      </c>
      <c r="C61" s="7" t="s">
        <v>25</v>
      </c>
      <c r="D61" s="6">
        <v>803</v>
      </c>
      <c r="E61" s="5">
        <v>0</v>
      </c>
      <c r="F61" s="6">
        <v>803</v>
      </c>
      <c r="G61" s="11">
        <v>744</v>
      </c>
      <c r="H61" s="11">
        <v>0</v>
      </c>
      <c r="I61" s="11">
        <v>744</v>
      </c>
      <c r="J61" s="5">
        <v>672</v>
      </c>
      <c r="K61" s="6">
        <v>0</v>
      </c>
      <c r="L61" s="5">
        <v>672</v>
      </c>
      <c r="M61" s="6">
        <v>572</v>
      </c>
      <c r="N61" s="5">
        <v>0</v>
      </c>
      <c r="O61" s="6">
        <v>572</v>
      </c>
      <c r="P61" s="5"/>
      <c r="Q61" s="6"/>
      <c r="R61" s="5"/>
      <c r="S61" s="4"/>
      <c r="T61" s="23">
        <f t="shared" si="24"/>
        <v>0</v>
      </c>
      <c r="U61" s="23">
        <f t="shared" si="25"/>
        <v>1</v>
      </c>
      <c r="V61" s="23">
        <f t="shared" si="26"/>
        <v>0</v>
      </c>
      <c r="W61" s="23">
        <f t="shared" si="27"/>
        <v>1</v>
      </c>
      <c r="X61" s="23">
        <f t="shared" si="18"/>
        <v>0</v>
      </c>
      <c r="Y61" s="23">
        <f t="shared" si="19"/>
        <v>1</v>
      </c>
      <c r="Z61" s="23">
        <f t="shared" si="20"/>
        <v>0</v>
      </c>
      <c r="AA61" s="23">
        <f t="shared" si="21"/>
        <v>1</v>
      </c>
      <c r="AB61" s="23"/>
      <c r="AC61" s="23"/>
    </row>
    <row r="62" spans="1:29" x14ac:dyDescent="0.25">
      <c r="A62" s="14" t="s">
        <v>38</v>
      </c>
      <c r="B62" s="13" t="s">
        <v>28</v>
      </c>
      <c r="C62" s="12" t="s">
        <v>24</v>
      </c>
      <c r="D62" s="11">
        <v>637</v>
      </c>
      <c r="E62" s="10">
        <v>423</v>
      </c>
      <c r="F62" s="11"/>
      <c r="G62" s="11">
        <v>694</v>
      </c>
      <c r="H62" s="11">
        <v>399</v>
      </c>
      <c r="I62" s="11"/>
      <c r="J62" s="10">
        <v>797</v>
      </c>
      <c r="K62" s="11">
        <v>391</v>
      </c>
      <c r="L62" s="10"/>
      <c r="M62" s="11">
        <v>855</v>
      </c>
      <c r="N62" s="10">
        <v>88</v>
      </c>
      <c r="O62" s="11">
        <v>17</v>
      </c>
      <c r="P62" s="10">
        <v>727</v>
      </c>
      <c r="Q62" s="11">
        <v>111</v>
      </c>
      <c r="R62" s="10">
        <v>20</v>
      </c>
      <c r="S62" s="4"/>
      <c r="T62" s="23">
        <f t="shared" si="24"/>
        <v>0.66405023547880693</v>
      </c>
      <c r="U62" s="23"/>
      <c r="V62" s="23">
        <f t="shared" si="26"/>
        <v>0.5749279538904899</v>
      </c>
      <c r="W62" s="23"/>
      <c r="X62" s="23">
        <f t="shared" si="18"/>
        <v>0.49058971141781682</v>
      </c>
      <c r="Y62" s="23"/>
      <c r="Z62" s="23">
        <f t="shared" si="20"/>
        <v>0.10292397660818714</v>
      </c>
      <c r="AA62" s="23">
        <f t="shared" si="21"/>
        <v>1.9883040935672516E-2</v>
      </c>
      <c r="AB62" s="23">
        <f t="shared" si="22"/>
        <v>0.15268225584594222</v>
      </c>
      <c r="AC62" s="23">
        <f t="shared" si="23"/>
        <v>2.7510316368638238E-2</v>
      </c>
    </row>
    <row r="63" spans="1:29" x14ac:dyDescent="0.25">
      <c r="A63" s="9" t="s">
        <v>38</v>
      </c>
      <c r="B63" s="8" t="s">
        <v>28</v>
      </c>
      <c r="C63" s="7" t="s">
        <v>23</v>
      </c>
      <c r="D63" s="6">
        <v>648</v>
      </c>
      <c r="E63" s="5"/>
      <c r="F63" s="6"/>
      <c r="G63" s="11">
        <v>774</v>
      </c>
      <c r="H63" s="11"/>
      <c r="I63" s="11"/>
      <c r="J63" s="5">
        <v>1698</v>
      </c>
      <c r="K63" s="6"/>
      <c r="L63" s="5"/>
      <c r="M63" s="6">
        <v>824</v>
      </c>
      <c r="N63" s="5"/>
      <c r="O63" s="6"/>
      <c r="P63" s="5">
        <v>845</v>
      </c>
      <c r="Q63" s="6"/>
      <c r="R63" s="5"/>
      <c r="S63" s="4"/>
      <c r="T63" s="23"/>
      <c r="U63" s="23"/>
      <c r="V63" s="23"/>
      <c r="W63" s="23"/>
      <c r="X63" s="23"/>
      <c r="Y63" s="23"/>
      <c r="Z63" s="23"/>
      <c r="AA63" s="23"/>
      <c r="AB63" s="23"/>
      <c r="AC63" s="23"/>
    </row>
    <row r="64" spans="1:29" x14ac:dyDescent="0.25">
      <c r="A64" s="14" t="s">
        <v>38</v>
      </c>
      <c r="B64" s="13" t="s">
        <v>28</v>
      </c>
      <c r="C64" s="12" t="s">
        <v>95</v>
      </c>
      <c r="D64" s="6">
        <v>739</v>
      </c>
      <c r="E64" s="10">
        <v>11</v>
      </c>
      <c r="F64" s="11">
        <v>728</v>
      </c>
      <c r="G64" s="11"/>
      <c r="H64" s="11"/>
      <c r="I64" s="11"/>
      <c r="J64" s="10">
        <v>672</v>
      </c>
      <c r="K64" s="11">
        <v>17</v>
      </c>
      <c r="L64" s="10">
        <v>650</v>
      </c>
      <c r="M64" s="11"/>
      <c r="N64" s="10"/>
      <c r="O64" s="11"/>
      <c r="P64" s="10"/>
      <c r="Q64" s="11"/>
      <c r="R64" s="10"/>
      <c r="S64" s="4"/>
      <c r="T64" s="23">
        <f t="shared" si="24"/>
        <v>1.4884979702300407E-2</v>
      </c>
      <c r="U64" s="23">
        <f t="shared" si="25"/>
        <v>0.9851150202976996</v>
      </c>
      <c r="V64" s="23"/>
      <c r="W64" s="23"/>
      <c r="X64" s="23">
        <f t="shared" si="18"/>
        <v>2.5297619047619048E-2</v>
      </c>
      <c r="Y64" s="23">
        <f t="shared" si="19"/>
        <v>0.96726190476190477</v>
      </c>
      <c r="Z64" s="23"/>
      <c r="AA64" s="23"/>
      <c r="AB64" s="23"/>
      <c r="AC64" s="23"/>
    </row>
    <row r="65" spans="1:29" x14ac:dyDescent="0.25">
      <c r="A65" s="9" t="s">
        <v>38</v>
      </c>
      <c r="B65" s="8" t="s">
        <v>28</v>
      </c>
      <c r="C65" s="7" t="s">
        <v>22</v>
      </c>
      <c r="D65" s="6">
        <v>1574</v>
      </c>
      <c r="E65" s="5">
        <v>1207</v>
      </c>
      <c r="F65" s="6">
        <v>367</v>
      </c>
      <c r="G65" s="11">
        <f>H65+I65</f>
        <v>1522</v>
      </c>
      <c r="H65" s="11">
        <v>1158</v>
      </c>
      <c r="I65" s="11">
        <v>364</v>
      </c>
      <c r="J65" s="5">
        <v>1318</v>
      </c>
      <c r="K65" s="6">
        <v>947</v>
      </c>
      <c r="L65" s="5">
        <v>371</v>
      </c>
      <c r="M65" s="6">
        <v>1131</v>
      </c>
      <c r="N65" s="5">
        <v>824</v>
      </c>
      <c r="O65" s="6">
        <v>307</v>
      </c>
      <c r="P65" s="5">
        <v>1059</v>
      </c>
      <c r="Q65" s="6">
        <v>783</v>
      </c>
      <c r="R65" s="5">
        <v>276</v>
      </c>
      <c r="S65" s="4"/>
      <c r="T65" s="23">
        <f t="shared" si="24"/>
        <v>0.76683608640406609</v>
      </c>
      <c r="U65" s="23">
        <f t="shared" si="25"/>
        <v>0.23316391359593391</v>
      </c>
      <c r="V65" s="23">
        <f t="shared" si="26"/>
        <v>0.76084099868593957</v>
      </c>
      <c r="W65" s="23">
        <f t="shared" si="27"/>
        <v>0.23915900131406045</v>
      </c>
      <c r="X65" s="23">
        <f t="shared" si="18"/>
        <v>0.71851289833080423</v>
      </c>
      <c r="Y65" s="23">
        <f t="shared" si="19"/>
        <v>0.28148710166919577</v>
      </c>
      <c r="Z65" s="23">
        <f t="shared" si="20"/>
        <v>0.72855879752431474</v>
      </c>
      <c r="AA65" s="23">
        <f t="shared" si="21"/>
        <v>0.27144120247568526</v>
      </c>
      <c r="AB65" s="23">
        <f t="shared" si="22"/>
        <v>0.73937677053824358</v>
      </c>
      <c r="AC65" s="23">
        <f t="shared" si="23"/>
        <v>0.26062322946175637</v>
      </c>
    </row>
    <row r="66" spans="1:29" x14ac:dyDescent="0.25">
      <c r="A66" s="14" t="s">
        <v>38</v>
      </c>
      <c r="B66" s="13" t="s">
        <v>28</v>
      </c>
      <c r="C66" s="12" t="s">
        <v>112</v>
      </c>
      <c r="D66" s="11"/>
      <c r="E66" s="10">
        <v>10242</v>
      </c>
      <c r="F66" s="11"/>
      <c r="G66" s="11"/>
      <c r="H66" s="11">
        <v>9908</v>
      </c>
      <c r="I66" s="11"/>
      <c r="J66" s="10">
        <v>10108</v>
      </c>
      <c r="K66" s="11">
        <v>519</v>
      </c>
      <c r="L66" s="10">
        <v>9589</v>
      </c>
      <c r="M66" s="11">
        <v>9704</v>
      </c>
      <c r="N66" s="10">
        <v>480</v>
      </c>
      <c r="O66" s="11">
        <v>9224</v>
      </c>
      <c r="P66" s="10">
        <v>9866</v>
      </c>
      <c r="Q66" s="11">
        <v>430</v>
      </c>
      <c r="R66" s="10">
        <v>9436</v>
      </c>
      <c r="S66" s="4"/>
      <c r="T66" s="23"/>
      <c r="U66" s="23"/>
      <c r="V66" s="23"/>
      <c r="W66" s="23"/>
      <c r="X66" s="23">
        <f t="shared" si="18"/>
        <v>5.1345468935496637E-2</v>
      </c>
      <c r="Y66" s="23">
        <f t="shared" si="19"/>
        <v>0.94865453106450337</v>
      </c>
      <c r="Z66" s="23">
        <f t="shared" si="20"/>
        <v>4.9464138499587799E-2</v>
      </c>
      <c r="AA66" s="23">
        <f t="shared" si="21"/>
        <v>0.95053586150041225</v>
      </c>
      <c r="AB66" s="23">
        <f t="shared" si="22"/>
        <v>4.3584025947699168E-2</v>
      </c>
      <c r="AC66" s="23">
        <f t="shared" si="23"/>
        <v>0.95641597405230083</v>
      </c>
    </row>
    <row r="67" spans="1:29" x14ac:dyDescent="0.25">
      <c r="A67" s="9" t="s">
        <v>38</v>
      </c>
      <c r="B67" s="8" t="s">
        <v>28</v>
      </c>
      <c r="C67" s="7" t="s">
        <v>119</v>
      </c>
      <c r="D67" s="6"/>
      <c r="E67" s="5"/>
      <c r="F67" s="6"/>
      <c r="G67" s="11"/>
      <c r="H67" s="11"/>
      <c r="I67" s="11"/>
      <c r="J67" s="5"/>
      <c r="K67" s="6"/>
      <c r="L67" s="5"/>
      <c r="M67" s="6"/>
      <c r="N67" s="5"/>
      <c r="O67" s="6"/>
      <c r="P67" s="5">
        <v>62</v>
      </c>
      <c r="Q67" s="6">
        <v>2</v>
      </c>
      <c r="R67" s="5">
        <v>60</v>
      </c>
      <c r="S67" s="4"/>
      <c r="T67" s="23"/>
      <c r="U67" s="23"/>
      <c r="V67" s="23"/>
      <c r="W67" s="23"/>
      <c r="X67" s="23"/>
      <c r="Y67" s="23"/>
      <c r="Z67" s="23"/>
      <c r="AA67" s="23"/>
      <c r="AB67" s="23">
        <f t="shared" si="22"/>
        <v>3.2258064516129031E-2</v>
      </c>
      <c r="AC67" s="23">
        <f t="shared" si="23"/>
        <v>0.967741935483871</v>
      </c>
    </row>
    <row r="68" spans="1:29" x14ac:dyDescent="0.25">
      <c r="A68" s="14" t="s">
        <v>38</v>
      </c>
      <c r="B68" s="13" t="s">
        <v>28</v>
      </c>
      <c r="C68" s="12" t="s">
        <v>94</v>
      </c>
      <c r="D68" s="11"/>
      <c r="E68" s="10"/>
      <c r="F68" s="11"/>
      <c r="G68" s="11"/>
      <c r="H68" s="11"/>
      <c r="I68" s="11"/>
      <c r="J68" s="10">
        <v>51</v>
      </c>
      <c r="K68" s="11">
        <v>2</v>
      </c>
      <c r="L68" s="10">
        <v>49</v>
      </c>
      <c r="M68" s="11">
        <v>40</v>
      </c>
      <c r="N68" s="10">
        <v>1</v>
      </c>
      <c r="O68" s="11">
        <v>39</v>
      </c>
      <c r="P68" s="10"/>
      <c r="Q68" s="11"/>
      <c r="R68" s="10"/>
      <c r="S68" s="4"/>
      <c r="T68" s="23"/>
      <c r="U68" s="23"/>
      <c r="V68" s="23"/>
      <c r="W68" s="23"/>
      <c r="X68" s="23">
        <f t="shared" si="18"/>
        <v>3.9215686274509803E-2</v>
      </c>
      <c r="Y68" s="23">
        <f t="shared" si="19"/>
        <v>0.96078431372549022</v>
      </c>
      <c r="Z68" s="23">
        <f t="shared" si="20"/>
        <v>2.5000000000000001E-2</v>
      </c>
      <c r="AA68" s="23">
        <f t="shared" si="21"/>
        <v>0.97499999999999998</v>
      </c>
      <c r="AB68" s="23"/>
      <c r="AC68" s="23"/>
    </row>
    <row r="69" spans="1:29" x14ac:dyDescent="0.25">
      <c r="A69" s="9" t="s">
        <v>38</v>
      </c>
      <c r="B69" s="8" t="s">
        <v>21</v>
      </c>
      <c r="C69" s="7" t="s">
        <v>123</v>
      </c>
      <c r="D69" s="6"/>
      <c r="E69" s="5"/>
      <c r="F69" s="6"/>
      <c r="G69" s="11"/>
      <c r="H69" s="11"/>
      <c r="I69" s="11"/>
      <c r="J69" s="5"/>
      <c r="K69" s="6"/>
      <c r="L69" s="5"/>
      <c r="M69" s="6">
        <v>584</v>
      </c>
      <c r="N69" s="5">
        <v>116</v>
      </c>
      <c r="O69" s="6">
        <v>468</v>
      </c>
      <c r="P69" s="5">
        <v>505</v>
      </c>
      <c r="Q69" s="6">
        <v>109</v>
      </c>
      <c r="R69" s="5">
        <v>396</v>
      </c>
      <c r="S69" s="4"/>
      <c r="T69" s="23"/>
      <c r="U69" s="23"/>
      <c r="V69" s="23"/>
      <c r="W69" s="23"/>
      <c r="X69" s="23"/>
      <c r="Y69" s="23"/>
      <c r="Z69" s="23">
        <f t="shared" si="20"/>
        <v>0.19863013698630136</v>
      </c>
      <c r="AA69" s="23">
        <f t="shared" si="21"/>
        <v>0.80136986301369861</v>
      </c>
      <c r="AB69" s="23">
        <f t="shared" si="22"/>
        <v>0.21584158415841584</v>
      </c>
      <c r="AC69" s="23">
        <f t="shared" si="23"/>
        <v>0.78415841584158419</v>
      </c>
    </row>
    <row r="70" spans="1:29" x14ac:dyDescent="0.25">
      <c r="A70" s="14" t="s">
        <v>38</v>
      </c>
      <c r="B70" s="13" t="s">
        <v>21</v>
      </c>
      <c r="C70" s="12" t="s">
        <v>113</v>
      </c>
      <c r="D70" s="11"/>
      <c r="E70" s="10">
        <v>1</v>
      </c>
      <c r="F70" s="11">
        <v>1</v>
      </c>
      <c r="G70" s="11"/>
      <c r="H70" s="11">
        <v>5</v>
      </c>
      <c r="I70" s="11">
        <v>1</v>
      </c>
      <c r="J70" s="10"/>
      <c r="K70" s="11">
        <v>0</v>
      </c>
      <c r="L70" s="10">
        <v>5</v>
      </c>
      <c r="M70" s="11">
        <v>13</v>
      </c>
      <c r="N70" s="10">
        <v>0</v>
      </c>
      <c r="O70" s="11">
        <v>5</v>
      </c>
      <c r="P70" s="10">
        <v>17</v>
      </c>
      <c r="Q70" s="11">
        <v>0</v>
      </c>
      <c r="R70" s="10">
        <v>1</v>
      </c>
      <c r="S70" s="4"/>
      <c r="T70" s="23"/>
      <c r="U70" s="23"/>
      <c r="V70" s="23"/>
      <c r="W70" s="23"/>
      <c r="X70" s="23"/>
      <c r="Y70" s="23"/>
      <c r="Z70" s="23">
        <f t="shared" si="20"/>
        <v>0</v>
      </c>
      <c r="AA70" s="23">
        <f t="shared" si="21"/>
        <v>0.38461538461538464</v>
      </c>
      <c r="AB70" s="23">
        <f t="shared" si="22"/>
        <v>0</v>
      </c>
      <c r="AC70" s="23">
        <f t="shared" si="23"/>
        <v>5.8823529411764705E-2</v>
      </c>
    </row>
    <row r="71" spans="1:29" x14ac:dyDescent="0.25">
      <c r="A71" s="9" t="s">
        <v>38</v>
      </c>
      <c r="B71" s="8" t="s">
        <v>21</v>
      </c>
      <c r="C71" s="7" t="s">
        <v>20</v>
      </c>
      <c r="D71" s="11"/>
      <c r="E71" s="5"/>
      <c r="F71" s="6"/>
      <c r="G71" s="11"/>
      <c r="H71" s="11"/>
      <c r="I71" s="11"/>
      <c r="J71" s="5"/>
      <c r="K71" s="6"/>
      <c r="L71" s="5"/>
      <c r="M71" s="6"/>
      <c r="N71" s="5"/>
      <c r="O71" s="6"/>
      <c r="P71" s="5">
        <v>458</v>
      </c>
      <c r="Q71" s="6"/>
      <c r="R71" s="5"/>
      <c r="S71" s="4"/>
      <c r="T71" s="23"/>
      <c r="U71" s="23"/>
      <c r="V71" s="23"/>
      <c r="W71" s="23"/>
      <c r="X71" s="23"/>
      <c r="Y71" s="23"/>
      <c r="Z71" s="23"/>
      <c r="AA71" s="23"/>
      <c r="AB71" s="23"/>
      <c r="AC71" s="23"/>
    </row>
    <row r="72" spans="1:29" x14ac:dyDescent="0.25">
      <c r="A72" s="14" t="s">
        <v>38</v>
      </c>
      <c r="B72" s="13" t="s">
        <v>21</v>
      </c>
      <c r="C72" s="12" t="s">
        <v>18</v>
      </c>
      <c r="D72" s="11">
        <v>14132</v>
      </c>
      <c r="E72" s="10">
        <v>0</v>
      </c>
      <c r="F72" s="11">
        <v>14132</v>
      </c>
      <c r="G72" s="11">
        <v>14456</v>
      </c>
      <c r="H72" s="11">
        <v>0</v>
      </c>
      <c r="I72" s="11">
        <v>14456</v>
      </c>
      <c r="J72" s="10">
        <v>14366</v>
      </c>
      <c r="K72" s="11">
        <v>0</v>
      </c>
      <c r="L72" s="10">
        <v>14366</v>
      </c>
      <c r="M72" s="11">
        <v>13543</v>
      </c>
      <c r="N72" s="10">
        <v>0</v>
      </c>
      <c r="O72" s="11">
        <v>13543</v>
      </c>
      <c r="P72" s="10">
        <v>10793</v>
      </c>
      <c r="Q72" s="11">
        <v>0</v>
      </c>
      <c r="R72" s="10">
        <v>10793</v>
      </c>
      <c r="S72" s="4"/>
      <c r="T72" s="23">
        <f t="shared" si="24"/>
        <v>0</v>
      </c>
      <c r="U72" s="23">
        <f t="shared" si="25"/>
        <v>1</v>
      </c>
      <c r="V72" s="23">
        <f t="shared" si="26"/>
        <v>0</v>
      </c>
      <c r="W72" s="23">
        <f t="shared" si="27"/>
        <v>1</v>
      </c>
      <c r="X72" s="23">
        <f t="shared" si="18"/>
        <v>0</v>
      </c>
      <c r="Y72" s="23">
        <f t="shared" si="19"/>
        <v>1</v>
      </c>
      <c r="Z72" s="23">
        <f t="shared" si="20"/>
        <v>0</v>
      </c>
      <c r="AA72" s="23">
        <f t="shared" si="21"/>
        <v>1</v>
      </c>
      <c r="AB72" s="23">
        <f t="shared" si="22"/>
        <v>0</v>
      </c>
      <c r="AC72" s="23">
        <f t="shared" si="23"/>
        <v>1</v>
      </c>
    </row>
    <row r="73" spans="1:29" x14ac:dyDescent="0.25">
      <c r="A73" s="9" t="s">
        <v>38</v>
      </c>
      <c r="B73" s="8" t="s">
        <v>21</v>
      </c>
      <c r="C73" s="7" t="s">
        <v>114</v>
      </c>
      <c r="D73" s="6"/>
      <c r="E73" s="5"/>
      <c r="F73" s="6"/>
      <c r="G73" s="11"/>
      <c r="H73" s="11"/>
      <c r="I73" s="11"/>
      <c r="J73" s="5"/>
      <c r="K73" s="6"/>
      <c r="L73" s="5"/>
      <c r="M73" s="6"/>
      <c r="N73" s="5"/>
      <c r="O73" s="6"/>
      <c r="P73" s="5">
        <v>185</v>
      </c>
      <c r="Q73" s="6">
        <v>84</v>
      </c>
      <c r="R73" s="5">
        <v>101</v>
      </c>
      <c r="S73" s="4"/>
      <c r="T73" s="23"/>
      <c r="U73" s="23"/>
      <c r="V73" s="23"/>
      <c r="W73" s="23"/>
      <c r="X73" s="23"/>
      <c r="Y73" s="23"/>
      <c r="Z73" s="23"/>
      <c r="AA73" s="23"/>
      <c r="AB73" s="23">
        <f t="shared" si="22"/>
        <v>0.45405405405405408</v>
      </c>
      <c r="AC73" s="23">
        <f t="shared" si="23"/>
        <v>0.54594594594594592</v>
      </c>
    </row>
    <row r="74" spans="1:29" x14ac:dyDescent="0.25">
      <c r="A74" s="14" t="s">
        <v>38</v>
      </c>
      <c r="B74" s="13" t="s">
        <v>21</v>
      </c>
      <c r="C74" s="12" t="s">
        <v>17</v>
      </c>
      <c r="D74" s="11"/>
      <c r="E74" s="10"/>
      <c r="F74" s="11"/>
      <c r="G74" s="11"/>
      <c r="H74" s="11"/>
      <c r="I74" s="11"/>
      <c r="J74" s="10"/>
      <c r="K74" s="11"/>
      <c r="L74" s="10"/>
      <c r="M74" s="11"/>
      <c r="N74" s="10"/>
      <c r="O74" s="11"/>
      <c r="P74" s="10">
        <v>92</v>
      </c>
      <c r="Q74" s="11">
        <v>0</v>
      </c>
      <c r="R74" s="10">
        <v>92</v>
      </c>
      <c r="S74" s="4"/>
      <c r="T74" s="23"/>
      <c r="U74" s="23"/>
      <c r="V74" s="23"/>
      <c r="W74" s="23"/>
      <c r="X74" s="23"/>
      <c r="Y74" s="23"/>
      <c r="Z74" s="23"/>
      <c r="AA74" s="23"/>
      <c r="AB74" s="23">
        <f t="shared" si="22"/>
        <v>0</v>
      </c>
      <c r="AC74" s="23">
        <f t="shared" si="23"/>
        <v>1</v>
      </c>
    </row>
    <row r="75" spans="1:29" x14ac:dyDescent="0.25">
      <c r="A75" s="9" t="s">
        <v>38</v>
      </c>
      <c r="B75" s="8" t="s">
        <v>21</v>
      </c>
      <c r="C75" s="7" t="s">
        <v>16</v>
      </c>
      <c r="D75" s="6">
        <v>1710</v>
      </c>
      <c r="E75" s="5">
        <v>0</v>
      </c>
      <c r="F75" s="6">
        <v>1710</v>
      </c>
      <c r="G75" s="11">
        <v>1831</v>
      </c>
      <c r="H75" s="11">
        <v>0</v>
      </c>
      <c r="I75" s="11">
        <v>1831</v>
      </c>
      <c r="J75" s="5">
        <v>1993</v>
      </c>
      <c r="K75" s="6">
        <v>0</v>
      </c>
      <c r="L75" s="5">
        <v>1993</v>
      </c>
      <c r="M75" s="6">
        <v>2012</v>
      </c>
      <c r="N75" s="5">
        <v>0</v>
      </c>
      <c r="O75" s="6">
        <v>2012</v>
      </c>
      <c r="P75" s="5">
        <v>2062</v>
      </c>
      <c r="Q75" s="6">
        <v>0</v>
      </c>
      <c r="R75" s="5">
        <v>2062</v>
      </c>
      <c r="S75" s="4"/>
      <c r="T75" s="23">
        <f t="shared" si="24"/>
        <v>0</v>
      </c>
      <c r="U75" s="23">
        <f t="shared" si="25"/>
        <v>1</v>
      </c>
      <c r="V75" s="23">
        <f t="shared" si="26"/>
        <v>0</v>
      </c>
      <c r="W75" s="23">
        <f t="shared" si="27"/>
        <v>1</v>
      </c>
      <c r="X75" s="23">
        <f t="shared" si="18"/>
        <v>0</v>
      </c>
      <c r="Y75" s="23">
        <f t="shared" si="19"/>
        <v>1</v>
      </c>
      <c r="Z75" s="23">
        <f t="shared" si="20"/>
        <v>0</v>
      </c>
      <c r="AA75" s="23">
        <f t="shared" si="21"/>
        <v>1</v>
      </c>
      <c r="AB75" s="23">
        <f t="shared" si="22"/>
        <v>0</v>
      </c>
      <c r="AC75" s="23">
        <f t="shared" si="23"/>
        <v>1</v>
      </c>
    </row>
    <row r="76" spans="1:29" x14ac:dyDescent="0.25">
      <c r="A76" s="14" t="s">
        <v>38</v>
      </c>
      <c r="B76" s="13" t="s">
        <v>21</v>
      </c>
      <c r="C76" s="12" t="s">
        <v>15</v>
      </c>
      <c r="D76" s="11"/>
      <c r="E76" s="10"/>
      <c r="F76" s="11"/>
      <c r="G76" s="11"/>
      <c r="H76" s="11"/>
      <c r="I76" s="11"/>
      <c r="J76" s="10">
        <v>1508</v>
      </c>
      <c r="K76" s="11"/>
      <c r="L76" s="10"/>
      <c r="M76" s="11">
        <v>1520</v>
      </c>
      <c r="N76" s="10"/>
      <c r="O76" s="11"/>
      <c r="P76" s="10">
        <v>1603</v>
      </c>
      <c r="Q76" s="11"/>
      <c r="R76" s="10"/>
      <c r="S76" s="4"/>
      <c r="T76" s="23"/>
      <c r="U76" s="23"/>
      <c r="V76" s="23"/>
      <c r="W76" s="23"/>
      <c r="X76" s="23"/>
      <c r="Y76" s="23"/>
      <c r="Z76" s="23"/>
      <c r="AA76" s="23"/>
      <c r="AB76" s="23"/>
      <c r="AC76" s="23"/>
    </row>
    <row r="77" spans="1:29" x14ac:dyDescent="0.25">
      <c r="A77" s="9" t="s">
        <v>38</v>
      </c>
      <c r="B77" s="8" t="s">
        <v>21</v>
      </c>
      <c r="C77" s="7" t="s">
        <v>13</v>
      </c>
      <c r="D77" s="6"/>
      <c r="E77" s="5"/>
      <c r="F77" s="6"/>
      <c r="G77" s="11"/>
      <c r="H77" s="11"/>
      <c r="I77" s="11"/>
      <c r="J77" s="5">
        <v>12572</v>
      </c>
      <c r="K77" s="6">
        <v>0</v>
      </c>
      <c r="L77" s="5">
        <v>12572</v>
      </c>
      <c r="M77" s="6">
        <v>11970</v>
      </c>
      <c r="N77" s="5">
        <v>0</v>
      </c>
      <c r="O77" s="6">
        <v>11970</v>
      </c>
      <c r="P77" s="5">
        <v>11389</v>
      </c>
      <c r="Q77" s="6">
        <v>0</v>
      </c>
      <c r="R77" s="5">
        <v>11389</v>
      </c>
      <c r="S77" s="4"/>
      <c r="T77" s="23"/>
      <c r="U77" s="23"/>
      <c r="V77" s="23"/>
      <c r="W77" s="23"/>
      <c r="X77" s="23">
        <f t="shared" si="18"/>
        <v>0</v>
      </c>
      <c r="Y77" s="23">
        <f t="shared" si="19"/>
        <v>1</v>
      </c>
      <c r="Z77" s="23">
        <f t="shared" si="20"/>
        <v>0</v>
      </c>
      <c r="AA77" s="23">
        <f t="shared" si="21"/>
        <v>1</v>
      </c>
      <c r="AB77" s="23">
        <f t="shared" si="22"/>
        <v>0</v>
      </c>
      <c r="AC77" s="23">
        <f t="shared" si="23"/>
        <v>1</v>
      </c>
    </row>
    <row r="78" spans="1:29" x14ac:dyDescent="0.25">
      <c r="A78" s="14" t="s">
        <v>38</v>
      </c>
      <c r="B78" s="13" t="s">
        <v>21</v>
      </c>
      <c r="C78" s="12" t="s">
        <v>12</v>
      </c>
      <c r="D78" s="11"/>
      <c r="E78" s="10"/>
      <c r="F78" s="11"/>
      <c r="G78" s="11"/>
      <c r="H78" s="11"/>
      <c r="I78" s="11"/>
      <c r="J78" s="10">
        <v>0</v>
      </c>
      <c r="K78" s="11">
        <v>0</v>
      </c>
      <c r="L78" s="10">
        <v>0</v>
      </c>
      <c r="M78" s="11">
        <v>0</v>
      </c>
      <c r="N78" s="10">
        <v>0</v>
      </c>
      <c r="O78" s="11">
        <v>0</v>
      </c>
      <c r="P78" s="10">
        <v>0</v>
      </c>
      <c r="Q78" s="11">
        <v>0</v>
      </c>
      <c r="R78" s="10">
        <v>0</v>
      </c>
      <c r="S78" s="4"/>
      <c r="T78" s="23"/>
      <c r="U78" s="23"/>
      <c r="V78" s="23"/>
      <c r="W78" s="23"/>
      <c r="X78" s="23"/>
      <c r="Y78" s="23"/>
      <c r="Z78" s="23"/>
      <c r="AA78" s="23"/>
      <c r="AB78" s="23"/>
      <c r="AC78" s="23"/>
    </row>
    <row r="79" spans="1:29" x14ac:dyDescent="0.25">
      <c r="A79" s="9" t="s">
        <v>38</v>
      </c>
      <c r="B79" s="8" t="s">
        <v>11</v>
      </c>
      <c r="C79" s="7" t="s">
        <v>10</v>
      </c>
      <c r="D79" s="6">
        <v>970</v>
      </c>
      <c r="E79" s="5"/>
      <c r="F79" s="6"/>
      <c r="G79" s="11">
        <v>999</v>
      </c>
      <c r="H79" s="11"/>
      <c r="I79" s="11"/>
      <c r="J79" s="5">
        <v>1003</v>
      </c>
      <c r="K79" s="6"/>
      <c r="L79" s="5"/>
      <c r="M79" s="6">
        <v>919</v>
      </c>
      <c r="N79" s="5"/>
      <c r="O79" s="6"/>
      <c r="P79" s="5">
        <v>916</v>
      </c>
      <c r="Q79" s="6"/>
      <c r="R79" s="5"/>
      <c r="S79" s="4"/>
      <c r="T79" s="23"/>
      <c r="U79" s="23"/>
      <c r="V79" s="23"/>
      <c r="W79" s="23"/>
      <c r="X79" s="23"/>
      <c r="Y79" s="23"/>
      <c r="Z79" s="23"/>
      <c r="AA79" s="23"/>
      <c r="AB79" s="23"/>
      <c r="AC79" s="23"/>
    </row>
    <row r="80" spans="1:29" x14ac:dyDescent="0.25">
      <c r="A80" s="14" t="s">
        <v>38</v>
      </c>
      <c r="B80" s="13" t="s">
        <v>11</v>
      </c>
      <c r="C80" s="12" t="s">
        <v>9</v>
      </c>
      <c r="D80" s="11"/>
      <c r="E80" s="10"/>
      <c r="F80" s="11"/>
      <c r="G80" s="11"/>
      <c r="H80" s="11"/>
      <c r="I80" s="11"/>
      <c r="J80" s="10"/>
      <c r="K80" s="11"/>
      <c r="L80" s="10"/>
      <c r="M80" s="11"/>
      <c r="N80" s="10"/>
      <c r="O80" s="11">
        <v>7625</v>
      </c>
      <c r="P80" s="10"/>
      <c r="Q80" s="11"/>
      <c r="R80" s="10">
        <v>7514</v>
      </c>
      <c r="S80" s="4"/>
      <c r="T80" s="23"/>
      <c r="U80" s="23"/>
      <c r="V80" s="23"/>
      <c r="W80" s="23"/>
      <c r="X80" s="23"/>
      <c r="Y80" s="23"/>
      <c r="Z80" s="23"/>
      <c r="AA80" s="23"/>
      <c r="AB80" s="23"/>
      <c r="AC80" s="23"/>
    </row>
    <row r="81" spans="1:29" x14ac:dyDescent="0.25">
      <c r="A81" s="9" t="s">
        <v>38</v>
      </c>
      <c r="B81" s="8" t="s">
        <v>11</v>
      </c>
      <c r="C81" s="7" t="s">
        <v>8</v>
      </c>
      <c r="D81" s="6">
        <v>1</v>
      </c>
      <c r="E81" s="5">
        <v>1</v>
      </c>
      <c r="F81" s="6">
        <v>0</v>
      </c>
      <c r="G81" s="11">
        <v>0</v>
      </c>
      <c r="H81" s="11">
        <v>0</v>
      </c>
      <c r="I81" s="11">
        <v>0</v>
      </c>
      <c r="J81" s="5">
        <v>0</v>
      </c>
      <c r="K81" s="6">
        <v>0</v>
      </c>
      <c r="L81" s="5">
        <v>0</v>
      </c>
      <c r="M81" s="6">
        <v>0</v>
      </c>
      <c r="N81" s="5">
        <v>0</v>
      </c>
      <c r="O81" s="6">
        <v>0</v>
      </c>
      <c r="P81" s="5">
        <v>0</v>
      </c>
      <c r="Q81" s="6">
        <v>0</v>
      </c>
      <c r="R81" s="5">
        <v>0</v>
      </c>
      <c r="S81" s="4"/>
      <c r="T81" s="23">
        <f t="shared" si="24"/>
        <v>1</v>
      </c>
      <c r="U81" s="23">
        <f t="shared" si="25"/>
        <v>0</v>
      </c>
      <c r="V81" s="23"/>
      <c r="W81" s="23"/>
      <c r="X81" s="23"/>
      <c r="Y81" s="23"/>
      <c r="Z81" s="23"/>
      <c r="AA81" s="23"/>
      <c r="AB81" s="23"/>
      <c r="AC81" s="23"/>
    </row>
    <row r="82" spans="1:29" x14ac:dyDescent="0.25">
      <c r="A82" s="14" t="s">
        <v>38</v>
      </c>
      <c r="B82" s="13" t="s">
        <v>11</v>
      </c>
      <c r="C82" s="12" t="s">
        <v>7</v>
      </c>
      <c r="D82" s="11">
        <v>0</v>
      </c>
      <c r="E82" s="10">
        <v>0</v>
      </c>
      <c r="F82" s="11">
        <v>0</v>
      </c>
      <c r="G82" s="11">
        <v>0</v>
      </c>
      <c r="H82" s="11">
        <v>0</v>
      </c>
      <c r="I82" s="11">
        <v>0</v>
      </c>
      <c r="J82" s="10">
        <v>0</v>
      </c>
      <c r="K82" s="11">
        <v>0</v>
      </c>
      <c r="L82" s="10">
        <v>0</v>
      </c>
      <c r="M82" s="11"/>
      <c r="N82" s="10"/>
      <c r="O82" s="11"/>
      <c r="P82" s="10"/>
      <c r="Q82" s="11"/>
      <c r="R82" s="10"/>
      <c r="S82" s="4"/>
      <c r="T82" s="23"/>
      <c r="U82" s="23"/>
      <c r="V82" s="23"/>
      <c r="W82" s="23"/>
      <c r="X82" s="23"/>
      <c r="Y82" s="23"/>
      <c r="Z82" s="23"/>
      <c r="AA82" s="23"/>
      <c r="AB82" s="23"/>
      <c r="AC82" s="23"/>
    </row>
    <row r="83" spans="1:29" x14ac:dyDescent="0.25">
      <c r="A83" s="9" t="s">
        <v>38</v>
      </c>
      <c r="B83" s="8" t="s">
        <v>11</v>
      </c>
      <c r="C83" s="7" t="s">
        <v>6</v>
      </c>
      <c r="D83" s="6">
        <v>900</v>
      </c>
      <c r="E83" s="5"/>
      <c r="F83" s="6"/>
      <c r="G83" s="11">
        <v>764</v>
      </c>
      <c r="H83" s="11"/>
      <c r="I83" s="11"/>
      <c r="J83" s="5">
        <v>738</v>
      </c>
      <c r="K83" s="6"/>
      <c r="L83" s="5"/>
      <c r="M83" s="6"/>
      <c r="N83" s="5"/>
      <c r="O83" s="6"/>
      <c r="P83" s="5"/>
      <c r="Q83" s="6"/>
      <c r="R83" s="5"/>
      <c r="S83" s="4"/>
      <c r="T83" s="23"/>
      <c r="U83" s="23"/>
      <c r="V83" s="23"/>
      <c r="W83" s="23"/>
      <c r="X83" s="23"/>
      <c r="Y83" s="23"/>
      <c r="Z83" s="23"/>
      <c r="AA83" s="23"/>
      <c r="AB83" s="23"/>
      <c r="AC83" s="23"/>
    </row>
    <row r="84" spans="1:29" x14ac:dyDescent="0.25">
      <c r="A84" s="14" t="s">
        <v>38</v>
      </c>
      <c r="B84" s="13" t="s">
        <v>11</v>
      </c>
      <c r="C84" s="12" t="s">
        <v>5</v>
      </c>
      <c r="D84" s="11">
        <v>920</v>
      </c>
      <c r="E84" s="10"/>
      <c r="F84" s="11"/>
      <c r="G84" s="11">
        <v>824</v>
      </c>
      <c r="H84" s="11"/>
      <c r="I84" s="11"/>
      <c r="J84" s="10">
        <v>705</v>
      </c>
      <c r="K84" s="11"/>
      <c r="L84" s="10"/>
      <c r="M84" s="11"/>
      <c r="N84" s="10"/>
      <c r="O84" s="11"/>
      <c r="P84" s="10">
        <v>809</v>
      </c>
      <c r="Q84" s="11"/>
      <c r="R84" s="10"/>
      <c r="S84" s="4"/>
      <c r="T84" s="23"/>
      <c r="U84" s="23"/>
      <c r="V84" s="23"/>
      <c r="W84" s="23"/>
      <c r="X84" s="23"/>
      <c r="Y84" s="23"/>
      <c r="Z84" s="23"/>
      <c r="AA84" s="23"/>
      <c r="AB84" s="23"/>
      <c r="AC84" s="23"/>
    </row>
    <row r="85" spans="1:29" x14ac:dyDescent="0.25">
      <c r="A85" s="9" t="s">
        <v>4</v>
      </c>
      <c r="B85" s="8" t="s">
        <v>3</v>
      </c>
      <c r="C85" s="7" t="s">
        <v>2</v>
      </c>
      <c r="D85" s="6">
        <v>2848</v>
      </c>
      <c r="E85" s="5">
        <v>146</v>
      </c>
      <c r="F85" s="6">
        <v>2702</v>
      </c>
      <c r="G85" s="11">
        <f>H85+I85</f>
        <v>2939</v>
      </c>
      <c r="H85" s="11">
        <v>167</v>
      </c>
      <c r="I85" s="11">
        <v>2772</v>
      </c>
      <c r="J85" s="5">
        <v>3023</v>
      </c>
      <c r="K85" s="6">
        <v>196</v>
      </c>
      <c r="L85" s="5">
        <v>2827</v>
      </c>
      <c r="M85" s="6">
        <v>3201</v>
      </c>
      <c r="N85" s="5">
        <v>201</v>
      </c>
      <c r="O85" s="6">
        <v>3000</v>
      </c>
      <c r="P85" s="5">
        <v>3594</v>
      </c>
      <c r="Q85" s="6">
        <v>240</v>
      </c>
      <c r="R85" s="5">
        <v>3354</v>
      </c>
      <c r="S85" s="4"/>
      <c r="T85" s="23">
        <f t="shared" si="24"/>
        <v>5.1264044943820225E-2</v>
      </c>
      <c r="U85" s="23">
        <f t="shared" si="25"/>
        <v>0.9487359550561798</v>
      </c>
      <c r="V85" s="23">
        <f t="shared" si="26"/>
        <v>5.6822048315753659E-2</v>
      </c>
      <c r="W85" s="23">
        <f t="shared" si="27"/>
        <v>0.94317795168424634</v>
      </c>
      <c r="X85" s="23">
        <f t="shared" si="18"/>
        <v>6.4836255375454843E-2</v>
      </c>
      <c r="Y85" s="23">
        <f t="shared" si="19"/>
        <v>0.9351637446245451</v>
      </c>
      <c r="Z85" s="23">
        <f t="shared" si="20"/>
        <v>6.2792877225866919E-2</v>
      </c>
      <c r="AA85" s="23">
        <f t="shared" si="21"/>
        <v>0.93720712277413309</v>
      </c>
      <c r="AB85" s="23">
        <f t="shared" si="22"/>
        <v>6.6777963272120197E-2</v>
      </c>
      <c r="AC85" s="23">
        <f t="shared" si="23"/>
        <v>0.93322203672787984</v>
      </c>
    </row>
    <row r="86" spans="1:29" x14ac:dyDescent="0.25">
      <c r="A86" s="14" t="s">
        <v>4</v>
      </c>
      <c r="B86" s="13" t="s">
        <v>3</v>
      </c>
      <c r="C86" s="12" t="s">
        <v>1</v>
      </c>
      <c r="D86" s="11">
        <v>650</v>
      </c>
      <c r="E86" s="10"/>
      <c r="F86" s="11"/>
      <c r="G86" s="11">
        <v>660</v>
      </c>
      <c r="H86" s="11"/>
      <c r="I86" s="11"/>
      <c r="J86" s="10">
        <v>687</v>
      </c>
      <c r="K86" s="11"/>
      <c r="L86" s="10"/>
      <c r="M86" s="11"/>
      <c r="N86" s="10"/>
      <c r="O86" s="11"/>
      <c r="P86" s="10"/>
      <c r="Q86" s="11"/>
      <c r="R86" s="10"/>
      <c r="S86" s="4"/>
      <c r="T86" s="23"/>
      <c r="U86" s="23"/>
      <c r="V86" s="23"/>
      <c r="W86" s="23"/>
      <c r="X86" s="23"/>
      <c r="Y86" s="23"/>
      <c r="Z86" s="23"/>
      <c r="AA86" s="23"/>
      <c r="AB86" s="23"/>
      <c r="AC86" s="23"/>
    </row>
    <row r="88" spans="1:29" x14ac:dyDescent="0.25">
      <c r="A88" s="3" t="s">
        <v>0</v>
      </c>
    </row>
    <row r="89" spans="1:29" x14ac:dyDescent="0.25">
      <c r="A89" s="3" t="s">
        <v>266</v>
      </c>
    </row>
    <row r="90" spans="1:29" x14ac:dyDescent="0.25">
      <c r="A90" s="2"/>
    </row>
  </sheetData>
  <mergeCells count="13">
    <mergeCell ref="X12:Y12"/>
    <mergeCell ref="Z12:AA12"/>
    <mergeCell ref="AB12:AC12"/>
    <mergeCell ref="C7:T9"/>
    <mergeCell ref="D11:R11"/>
    <mergeCell ref="T11:AC11"/>
    <mergeCell ref="D12:F12"/>
    <mergeCell ref="G12:I12"/>
    <mergeCell ref="J12:L12"/>
    <mergeCell ref="M12:O12"/>
    <mergeCell ref="P12:R12"/>
    <mergeCell ref="T12:U12"/>
    <mergeCell ref="V12:W12"/>
  </mergeCells>
  <conditionalFormatting sqref="D14:R86">
    <cfRule type="containsBlanks" dxfId="85" priority="2">
      <formula>LEN(TRIM(D14))=0</formula>
    </cfRule>
  </conditionalFormatting>
  <conditionalFormatting sqref="T14:AC86">
    <cfRule type="containsBlanks" dxfId="84" priority="1">
      <formula>LEN(TRIM(T14))=0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89"/>
  <sheetViews>
    <sheetView topLeftCell="P37" zoomScaleNormal="100" workbookViewId="0">
      <selection activeCell="Z69" sqref="Z69:AC69"/>
    </sheetView>
  </sheetViews>
  <sheetFormatPr defaultRowHeight="15.75" x14ac:dyDescent="0.25"/>
  <cols>
    <col min="1" max="1" width="9" style="1"/>
    <col min="2" max="2" width="25.625" style="1" customWidth="1"/>
    <col min="3" max="3" width="42.75" style="1" customWidth="1"/>
    <col min="4" max="18" width="11.125" style="1" customWidth="1"/>
    <col min="19" max="19" width="1.125" style="1" customWidth="1"/>
    <col min="20" max="29" width="11.125" style="1" customWidth="1"/>
    <col min="30" max="16384" width="9" style="1"/>
  </cols>
  <sheetData>
    <row r="3" spans="1:29" ht="25.5" x14ac:dyDescent="0.35">
      <c r="K3" s="16"/>
    </row>
    <row r="6" spans="1:29" ht="25.5" x14ac:dyDescent="0.35">
      <c r="C6" s="16" t="s">
        <v>263</v>
      </c>
    </row>
    <row r="7" spans="1:29" x14ac:dyDescent="0.25">
      <c r="C7" s="35" t="s">
        <v>129</v>
      </c>
      <c r="D7" s="35"/>
      <c r="E7" s="35"/>
      <c r="F7" s="35"/>
      <c r="G7" s="35"/>
      <c r="H7" s="35"/>
      <c r="I7" s="35"/>
      <c r="J7" s="35"/>
      <c r="K7" s="35"/>
      <c r="L7" s="35"/>
      <c r="M7" s="35"/>
      <c r="N7" s="35"/>
      <c r="O7" s="35"/>
      <c r="P7" s="35"/>
      <c r="Q7" s="35"/>
      <c r="R7" s="35"/>
      <c r="S7" s="35"/>
      <c r="T7" s="35"/>
    </row>
    <row r="8" spans="1:29" x14ac:dyDescent="0.25">
      <c r="C8" s="35"/>
      <c r="D8" s="35"/>
      <c r="E8" s="35"/>
      <c r="F8" s="35"/>
      <c r="G8" s="35"/>
      <c r="H8" s="35"/>
      <c r="I8" s="35"/>
      <c r="J8" s="35"/>
      <c r="K8" s="35"/>
      <c r="L8" s="35"/>
      <c r="M8" s="35"/>
      <c r="N8" s="35"/>
      <c r="O8" s="35"/>
      <c r="P8" s="35"/>
      <c r="Q8" s="35"/>
      <c r="R8" s="35"/>
      <c r="S8" s="35"/>
      <c r="T8" s="35"/>
    </row>
    <row r="9" spans="1:29" x14ac:dyDescent="0.25">
      <c r="C9" s="35"/>
      <c r="D9" s="35"/>
      <c r="E9" s="35"/>
      <c r="F9" s="35"/>
      <c r="G9" s="35"/>
      <c r="H9" s="35"/>
      <c r="I9" s="35"/>
      <c r="J9" s="35"/>
      <c r="K9" s="35"/>
      <c r="L9" s="35"/>
      <c r="M9" s="35"/>
      <c r="N9" s="35"/>
      <c r="O9" s="35"/>
      <c r="P9" s="35"/>
      <c r="Q9" s="35"/>
      <c r="R9" s="35"/>
      <c r="S9" s="35"/>
      <c r="T9" s="35"/>
    </row>
    <row r="11" spans="1:29" x14ac:dyDescent="0.25">
      <c r="D11" s="32" t="s">
        <v>93</v>
      </c>
      <c r="E11" s="33"/>
      <c r="F11" s="33"/>
      <c r="G11" s="33"/>
      <c r="H11" s="33"/>
      <c r="I11" s="33"/>
      <c r="J11" s="33"/>
      <c r="K11" s="33"/>
      <c r="L11" s="33"/>
      <c r="M11" s="33"/>
      <c r="N11" s="33"/>
      <c r="O11" s="33"/>
      <c r="P11" s="33"/>
      <c r="Q11" s="33"/>
      <c r="R11" s="33"/>
      <c r="S11" s="4"/>
      <c r="T11" s="32" t="s">
        <v>126</v>
      </c>
      <c r="U11" s="33"/>
      <c r="V11" s="33"/>
      <c r="W11" s="33"/>
      <c r="X11" s="33"/>
      <c r="Y11" s="33"/>
      <c r="Z11" s="33"/>
      <c r="AA11" s="33"/>
      <c r="AB11" s="33"/>
      <c r="AC11" s="33"/>
    </row>
    <row r="12" spans="1:29" x14ac:dyDescent="0.25">
      <c r="D12" s="36">
        <v>2010</v>
      </c>
      <c r="E12" s="36"/>
      <c r="F12" s="36"/>
      <c r="G12" s="37">
        <v>2011</v>
      </c>
      <c r="H12" s="38"/>
      <c r="I12" s="39"/>
      <c r="J12" s="36">
        <v>2012</v>
      </c>
      <c r="K12" s="36"/>
      <c r="L12" s="36"/>
      <c r="M12" s="36">
        <v>2013</v>
      </c>
      <c r="N12" s="36"/>
      <c r="O12" s="36"/>
      <c r="P12" s="36">
        <v>2014</v>
      </c>
      <c r="Q12" s="36"/>
      <c r="R12" s="36"/>
      <c r="S12" s="4"/>
      <c r="T12" s="36">
        <v>2010</v>
      </c>
      <c r="U12" s="36"/>
      <c r="V12" s="36">
        <v>2011</v>
      </c>
      <c r="W12" s="36"/>
      <c r="X12" s="36">
        <v>2012</v>
      </c>
      <c r="Y12" s="36"/>
      <c r="Z12" s="36">
        <v>2013</v>
      </c>
      <c r="AA12" s="36"/>
      <c r="AB12" s="36">
        <v>2014</v>
      </c>
      <c r="AC12" s="36"/>
    </row>
    <row r="13" spans="1:29" ht="52.5" customHeight="1" x14ac:dyDescent="0.25">
      <c r="A13" s="15" t="s">
        <v>92</v>
      </c>
      <c r="B13" s="15" t="s">
        <v>91</v>
      </c>
      <c r="C13" s="15" t="s">
        <v>90</v>
      </c>
      <c r="D13" s="22" t="s">
        <v>265</v>
      </c>
      <c r="E13" s="22" t="s">
        <v>127</v>
      </c>
      <c r="F13" s="22" t="s">
        <v>128</v>
      </c>
      <c r="G13" s="22" t="s">
        <v>265</v>
      </c>
      <c r="H13" s="22" t="s">
        <v>127</v>
      </c>
      <c r="I13" s="22" t="s">
        <v>128</v>
      </c>
      <c r="J13" s="22" t="s">
        <v>265</v>
      </c>
      <c r="K13" s="22" t="s">
        <v>127</v>
      </c>
      <c r="L13" s="22" t="s">
        <v>128</v>
      </c>
      <c r="M13" s="22" t="s">
        <v>265</v>
      </c>
      <c r="N13" s="22" t="s">
        <v>127</v>
      </c>
      <c r="O13" s="22" t="s">
        <v>128</v>
      </c>
      <c r="P13" s="22" t="s">
        <v>265</v>
      </c>
      <c r="Q13" s="22" t="s">
        <v>127</v>
      </c>
      <c r="R13" s="22" t="s">
        <v>128</v>
      </c>
      <c r="S13" s="4"/>
      <c r="T13" s="22" t="s">
        <v>127</v>
      </c>
      <c r="U13" s="22" t="s">
        <v>128</v>
      </c>
      <c r="V13" s="22" t="s">
        <v>127</v>
      </c>
      <c r="W13" s="22" t="s">
        <v>128</v>
      </c>
      <c r="X13" s="22" t="s">
        <v>127</v>
      </c>
      <c r="Y13" s="22" t="s">
        <v>128</v>
      </c>
      <c r="Z13" s="22" t="s">
        <v>127</v>
      </c>
      <c r="AA13" s="22" t="s">
        <v>128</v>
      </c>
      <c r="AB13" s="22" t="s">
        <v>127</v>
      </c>
      <c r="AC13" s="22" t="s">
        <v>128</v>
      </c>
    </row>
    <row r="14" spans="1:29" x14ac:dyDescent="0.25">
      <c r="A14" s="14" t="s">
        <v>89</v>
      </c>
      <c r="B14" s="13" t="s">
        <v>88</v>
      </c>
      <c r="C14" s="12" t="s">
        <v>107</v>
      </c>
      <c r="D14" s="11">
        <v>255</v>
      </c>
      <c r="E14" s="11"/>
      <c r="F14" s="11"/>
      <c r="G14" s="11"/>
      <c r="H14" s="11"/>
      <c r="I14" s="11"/>
      <c r="J14" s="10"/>
      <c r="K14" s="11"/>
      <c r="L14" s="10"/>
      <c r="M14" s="11"/>
      <c r="N14" s="10"/>
      <c r="O14" s="11"/>
      <c r="P14" s="10"/>
      <c r="Q14" s="11"/>
      <c r="R14" s="10"/>
      <c r="S14" s="4"/>
      <c r="T14" s="23"/>
      <c r="U14" s="23"/>
      <c r="V14" s="23"/>
      <c r="W14" s="23"/>
      <c r="X14" s="23"/>
      <c r="Y14" s="23"/>
      <c r="Z14" s="23"/>
      <c r="AA14" s="23"/>
      <c r="AB14" s="23"/>
      <c r="AC14" s="23"/>
    </row>
    <row r="15" spans="1:29" x14ac:dyDescent="0.25">
      <c r="A15" s="9" t="s">
        <v>89</v>
      </c>
      <c r="B15" s="8" t="s">
        <v>88</v>
      </c>
      <c r="C15" s="7" t="s">
        <v>85</v>
      </c>
      <c r="D15" s="6"/>
      <c r="E15" s="5"/>
      <c r="F15" s="6"/>
      <c r="G15" s="11"/>
      <c r="H15" s="11"/>
      <c r="I15" s="11"/>
      <c r="J15" s="5"/>
      <c r="K15" s="6"/>
      <c r="L15" s="5"/>
      <c r="M15" s="6"/>
      <c r="N15" s="5"/>
      <c r="O15" s="6"/>
      <c r="P15" s="5">
        <v>7</v>
      </c>
      <c r="Q15" s="6"/>
      <c r="R15" s="5"/>
      <c r="S15" s="4"/>
      <c r="T15" s="23"/>
      <c r="U15" s="23"/>
      <c r="V15" s="23"/>
      <c r="W15" s="23"/>
      <c r="X15" s="23"/>
      <c r="Y15" s="23"/>
      <c r="Z15" s="23"/>
      <c r="AA15" s="23"/>
      <c r="AB15" s="23"/>
      <c r="AC15" s="23"/>
    </row>
    <row r="16" spans="1:29" x14ac:dyDescent="0.25">
      <c r="A16" s="14" t="s">
        <v>89</v>
      </c>
      <c r="B16" s="13" t="s">
        <v>84</v>
      </c>
      <c r="C16" s="12" t="s">
        <v>83</v>
      </c>
      <c r="D16" s="11"/>
      <c r="E16" s="10"/>
      <c r="F16" s="11"/>
      <c r="G16" s="11"/>
      <c r="H16" s="11"/>
      <c r="I16" s="11"/>
      <c r="J16" s="10"/>
      <c r="K16" s="11"/>
      <c r="L16" s="10"/>
      <c r="M16" s="11">
        <v>9</v>
      </c>
      <c r="N16" s="10"/>
      <c r="O16" s="11"/>
      <c r="P16" s="10"/>
      <c r="Q16" s="11"/>
      <c r="R16" s="10"/>
      <c r="S16" s="4"/>
      <c r="T16" s="23"/>
      <c r="U16" s="23"/>
      <c r="V16" s="23"/>
      <c r="W16" s="23"/>
      <c r="X16" s="23"/>
      <c r="Y16" s="23"/>
      <c r="Z16" s="23"/>
      <c r="AA16" s="23"/>
      <c r="AB16" s="23"/>
      <c r="AC16" s="23"/>
    </row>
    <row r="17" spans="1:29" x14ac:dyDescent="0.25">
      <c r="A17" s="9" t="s">
        <v>89</v>
      </c>
      <c r="B17" s="8" t="s">
        <v>82</v>
      </c>
      <c r="C17" s="7" t="s">
        <v>81</v>
      </c>
      <c r="D17" s="6"/>
      <c r="E17" s="5"/>
      <c r="F17" s="6"/>
      <c r="G17" s="11"/>
      <c r="H17" s="11"/>
      <c r="I17" s="11"/>
      <c r="J17" s="6">
        <f>K17+L17</f>
        <v>54</v>
      </c>
      <c r="K17" s="6">
        <v>2</v>
      </c>
      <c r="L17" s="5">
        <v>52</v>
      </c>
      <c r="M17" s="6">
        <v>148</v>
      </c>
      <c r="N17" s="5">
        <v>69</v>
      </c>
      <c r="O17" s="6">
        <v>79</v>
      </c>
      <c r="P17" s="5">
        <v>140</v>
      </c>
      <c r="Q17" s="6">
        <v>52</v>
      </c>
      <c r="R17" s="5">
        <v>88</v>
      </c>
      <c r="S17" s="4"/>
      <c r="T17" s="23"/>
      <c r="U17" s="23"/>
      <c r="V17" s="23"/>
      <c r="W17" s="23"/>
      <c r="X17" s="23">
        <f t="shared" ref="X17:X20" si="0">K17/J17</f>
        <v>3.7037037037037035E-2</v>
      </c>
      <c r="Y17" s="23">
        <f t="shared" ref="Y17:Y20" si="1">L17/J17</f>
        <v>0.96296296296296291</v>
      </c>
      <c r="Z17" s="23">
        <f t="shared" ref="Z17:Z20" si="2">N17/M17</f>
        <v>0.46621621621621623</v>
      </c>
      <c r="AA17" s="23">
        <f t="shared" ref="AA17:AA20" si="3">O17/M17</f>
        <v>0.53378378378378377</v>
      </c>
      <c r="AB17" s="23">
        <f t="shared" ref="AB17:AB20" si="4">Q17/P17</f>
        <v>0.37142857142857144</v>
      </c>
      <c r="AC17" s="23">
        <f t="shared" ref="AC17:AC20" si="5">R17/P17</f>
        <v>0.62857142857142856</v>
      </c>
    </row>
    <row r="18" spans="1:29" x14ac:dyDescent="0.25">
      <c r="A18" s="14" t="s">
        <v>89</v>
      </c>
      <c r="B18" s="13" t="s">
        <v>80</v>
      </c>
      <c r="C18" s="12" t="s">
        <v>124</v>
      </c>
      <c r="D18" s="11"/>
      <c r="E18" s="10"/>
      <c r="F18" s="11"/>
      <c r="G18" s="11"/>
      <c r="H18" s="11"/>
      <c r="I18" s="11"/>
      <c r="J18" s="10"/>
      <c r="K18" s="11"/>
      <c r="L18" s="10"/>
      <c r="M18" s="11"/>
      <c r="N18" s="10"/>
      <c r="O18" s="11"/>
      <c r="P18" s="10">
        <v>100</v>
      </c>
      <c r="Q18" s="11">
        <v>35</v>
      </c>
      <c r="R18" s="10"/>
      <c r="S18" s="4"/>
      <c r="T18" s="23"/>
      <c r="U18" s="23"/>
      <c r="V18" s="23"/>
      <c r="W18" s="23"/>
      <c r="X18" s="23"/>
      <c r="Y18" s="23"/>
      <c r="Z18" s="23"/>
      <c r="AA18" s="23"/>
      <c r="AB18" s="23">
        <f t="shared" si="4"/>
        <v>0.35</v>
      </c>
      <c r="AC18" s="23"/>
    </row>
    <row r="19" spans="1:29" x14ac:dyDescent="0.25">
      <c r="A19" s="9" t="s">
        <v>77</v>
      </c>
      <c r="B19" s="8" t="s">
        <v>76</v>
      </c>
      <c r="C19" s="7" t="s">
        <v>75</v>
      </c>
      <c r="D19" s="6">
        <v>2</v>
      </c>
      <c r="E19" s="5"/>
      <c r="F19" s="6"/>
      <c r="G19" s="11">
        <v>3</v>
      </c>
      <c r="H19" s="11"/>
      <c r="I19" s="11"/>
      <c r="J19" s="11">
        <v>3</v>
      </c>
      <c r="K19" s="6"/>
      <c r="L19" s="5"/>
      <c r="M19" s="6"/>
      <c r="N19" s="5"/>
      <c r="O19" s="6"/>
      <c r="P19" s="5"/>
      <c r="Q19" s="6"/>
      <c r="R19" s="5"/>
      <c r="S19" s="4"/>
      <c r="T19" s="23"/>
      <c r="U19" s="23"/>
      <c r="V19" s="23"/>
      <c r="W19" s="23"/>
      <c r="X19" s="23"/>
      <c r="Y19" s="23"/>
      <c r="Z19" s="23"/>
      <c r="AA19" s="23"/>
      <c r="AB19" s="23"/>
      <c r="AC19" s="23"/>
    </row>
    <row r="20" spans="1:29" x14ac:dyDescent="0.25">
      <c r="A20" s="14" t="s">
        <v>77</v>
      </c>
      <c r="B20" s="13" t="s">
        <v>76</v>
      </c>
      <c r="C20" s="12" t="s">
        <v>74</v>
      </c>
      <c r="D20" s="11">
        <v>23</v>
      </c>
      <c r="E20" s="10">
        <v>23</v>
      </c>
      <c r="F20" s="11">
        <v>0</v>
      </c>
      <c r="G20" s="11">
        <v>23</v>
      </c>
      <c r="H20" s="11">
        <v>18</v>
      </c>
      <c r="I20" s="11">
        <v>5</v>
      </c>
      <c r="J20" s="10">
        <v>18</v>
      </c>
      <c r="K20" s="11">
        <v>16</v>
      </c>
      <c r="L20" s="10">
        <v>2</v>
      </c>
      <c r="M20" s="11">
        <v>19</v>
      </c>
      <c r="N20" s="10">
        <v>19</v>
      </c>
      <c r="O20" s="11">
        <v>0</v>
      </c>
      <c r="P20" s="10">
        <v>14</v>
      </c>
      <c r="Q20" s="11">
        <v>6</v>
      </c>
      <c r="R20" s="10">
        <v>8</v>
      </c>
      <c r="S20" s="4"/>
      <c r="T20" s="23">
        <f t="shared" ref="T20" si="6">E20/D20</f>
        <v>1</v>
      </c>
      <c r="U20" s="23">
        <f t="shared" ref="U20" si="7">F20/D20</f>
        <v>0</v>
      </c>
      <c r="V20" s="23">
        <f t="shared" ref="V20" si="8">H20/G20</f>
        <v>0.78260869565217395</v>
      </c>
      <c r="W20" s="23">
        <f t="shared" ref="W20" si="9">I20/G20</f>
        <v>0.21739130434782608</v>
      </c>
      <c r="X20" s="23">
        <f t="shared" si="0"/>
        <v>0.88888888888888884</v>
      </c>
      <c r="Y20" s="23">
        <f t="shared" si="1"/>
        <v>0.1111111111111111</v>
      </c>
      <c r="Z20" s="23">
        <f t="shared" si="2"/>
        <v>1</v>
      </c>
      <c r="AA20" s="23">
        <f t="shared" si="3"/>
        <v>0</v>
      </c>
      <c r="AB20" s="23">
        <f t="shared" si="4"/>
        <v>0.42857142857142855</v>
      </c>
      <c r="AC20" s="23">
        <f t="shared" si="5"/>
        <v>0.5714285714285714</v>
      </c>
    </row>
    <row r="21" spans="1:29" x14ac:dyDescent="0.25">
      <c r="A21" s="9" t="s">
        <v>77</v>
      </c>
      <c r="B21" s="8" t="s">
        <v>76</v>
      </c>
      <c r="C21" s="7" t="s">
        <v>73</v>
      </c>
      <c r="D21" s="6"/>
      <c r="E21" s="5"/>
      <c r="F21" s="6"/>
      <c r="G21" s="11"/>
      <c r="H21" s="11"/>
      <c r="I21" s="11"/>
      <c r="J21" s="5">
        <v>2</v>
      </c>
      <c r="K21" s="6">
        <v>3</v>
      </c>
      <c r="L21" s="5">
        <v>0</v>
      </c>
      <c r="M21" s="6">
        <v>2</v>
      </c>
      <c r="N21" s="5">
        <v>6</v>
      </c>
      <c r="O21" s="6">
        <v>3</v>
      </c>
      <c r="P21" s="5">
        <v>3</v>
      </c>
      <c r="Q21" s="6">
        <v>6</v>
      </c>
      <c r="R21" s="5">
        <v>5</v>
      </c>
      <c r="S21" s="4"/>
      <c r="T21" s="23"/>
      <c r="U21" s="23"/>
      <c r="V21" s="23"/>
      <c r="W21" s="23"/>
      <c r="X21" s="23">
        <f t="shared" ref="X21:X84" si="10">K21/J21</f>
        <v>1.5</v>
      </c>
      <c r="Y21" s="23">
        <f t="shared" ref="Y21:Y84" si="11">L21/J21</f>
        <v>0</v>
      </c>
      <c r="Z21" s="23">
        <f t="shared" ref="Z21:Z84" si="12">N21/M21</f>
        <v>3</v>
      </c>
      <c r="AA21" s="23">
        <f t="shared" ref="AA21:AA84" si="13">O21/M21</f>
        <v>1.5</v>
      </c>
      <c r="AB21" s="23">
        <f t="shared" ref="AB21:AB84" si="14">Q21/P21</f>
        <v>2</v>
      </c>
      <c r="AC21" s="23">
        <f t="shared" ref="AC21:AC84" si="15">R21/P21</f>
        <v>1.6666666666666667</v>
      </c>
    </row>
    <row r="22" spans="1:29" x14ac:dyDescent="0.25">
      <c r="A22" s="14" t="s">
        <v>77</v>
      </c>
      <c r="B22" s="13" t="s">
        <v>76</v>
      </c>
      <c r="C22" s="12" t="s">
        <v>115</v>
      </c>
      <c r="D22" s="11"/>
      <c r="E22" s="10"/>
      <c r="F22" s="11"/>
      <c r="G22" s="11"/>
      <c r="H22" s="11"/>
      <c r="I22" s="11"/>
      <c r="J22" s="10">
        <v>15</v>
      </c>
      <c r="K22" s="11">
        <v>87</v>
      </c>
      <c r="L22" s="10">
        <v>2</v>
      </c>
      <c r="M22" s="11">
        <v>28</v>
      </c>
      <c r="N22" s="10">
        <v>19</v>
      </c>
      <c r="O22" s="11">
        <v>9</v>
      </c>
      <c r="P22" s="10">
        <v>20</v>
      </c>
      <c r="Q22" s="11">
        <v>18</v>
      </c>
      <c r="R22" s="10">
        <v>2</v>
      </c>
      <c r="S22" s="4"/>
      <c r="T22" s="23"/>
      <c r="U22" s="23"/>
      <c r="V22" s="23"/>
      <c r="W22" s="23"/>
      <c r="X22" s="23">
        <f t="shared" si="10"/>
        <v>5.8</v>
      </c>
      <c r="Y22" s="23">
        <f t="shared" si="11"/>
        <v>0.13333333333333333</v>
      </c>
      <c r="Z22" s="23">
        <f t="shared" si="12"/>
        <v>0.6785714285714286</v>
      </c>
      <c r="AA22" s="23">
        <f t="shared" si="13"/>
        <v>0.32142857142857145</v>
      </c>
      <c r="AB22" s="23">
        <f t="shared" si="14"/>
        <v>0.9</v>
      </c>
      <c r="AC22" s="23">
        <f t="shared" si="15"/>
        <v>0.1</v>
      </c>
    </row>
    <row r="23" spans="1:29" x14ac:dyDescent="0.25">
      <c r="A23" s="9" t="s">
        <v>77</v>
      </c>
      <c r="B23" s="8" t="s">
        <v>72</v>
      </c>
      <c r="C23" s="7" t="s">
        <v>97</v>
      </c>
      <c r="D23" s="6">
        <v>160</v>
      </c>
      <c r="E23" s="5">
        <v>154</v>
      </c>
      <c r="F23" s="6">
        <v>6</v>
      </c>
      <c r="G23" s="11">
        <v>214</v>
      </c>
      <c r="H23" s="11">
        <v>207</v>
      </c>
      <c r="I23" s="11">
        <v>7</v>
      </c>
      <c r="J23" s="5">
        <v>167</v>
      </c>
      <c r="K23" s="6">
        <v>166</v>
      </c>
      <c r="L23" s="5">
        <v>1</v>
      </c>
      <c r="M23" s="6"/>
      <c r="N23" s="5"/>
      <c r="O23" s="6"/>
      <c r="P23" s="5"/>
      <c r="Q23" s="6"/>
      <c r="R23" s="5"/>
      <c r="S23" s="4"/>
      <c r="T23" s="23">
        <f t="shared" ref="T23:T84" si="16">E23/D23</f>
        <v>0.96250000000000002</v>
      </c>
      <c r="U23" s="23">
        <f t="shared" ref="U23:U84" si="17">F23/D23</f>
        <v>3.7499999999999999E-2</v>
      </c>
      <c r="V23" s="23">
        <f t="shared" ref="V23:V84" si="18">H23/G23</f>
        <v>0.96728971962616828</v>
      </c>
      <c r="W23" s="23">
        <f t="shared" ref="W23:W84" si="19">I23/G23</f>
        <v>3.2710280373831772E-2</v>
      </c>
      <c r="X23" s="23">
        <f t="shared" si="10"/>
        <v>0.99401197604790414</v>
      </c>
      <c r="Y23" s="23">
        <f t="shared" si="11"/>
        <v>5.9880239520958087E-3</v>
      </c>
      <c r="Z23" s="23"/>
      <c r="AA23" s="23"/>
      <c r="AB23" s="23"/>
      <c r="AC23" s="23"/>
    </row>
    <row r="24" spans="1:29" x14ac:dyDescent="0.25">
      <c r="A24" s="14" t="s">
        <v>77</v>
      </c>
      <c r="B24" s="13" t="s">
        <v>72</v>
      </c>
      <c r="C24" s="12" t="s">
        <v>71</v>
      </c>
      <c r="D24" s="11"/>
      <c r="E24" s="10"/>
      <c r="F24" s="11"/>
      <c r="G24" s="11">
        <v>461</v>
      </c>
      <c r="H24" s="11">
        <v>461</v>
      </c>
      <c r="I24" s="11">
        <v>0</v>
      </c>
      <c r="J24" s="10">
        <v>550</v>
      </c>
      <c r="K24" s="11">
        <v>550</v>
      </c>
      <c r="L24" s="10">
        <v>0</v>
      </c>
      <c r="M24" s="11">
        <v>88</v>
      </c>
      <c r="N24" s="10">
        <v>43</v>
      </c>
      <c r="O24" s="11">
        <v>46</v>
      </c>
      <c r="P24" s="10">
        <v>12</v>
      </c>
      <c r="Q24" s="11">
        <v>7</v>
      </c>
      <c r="R24" s="10">
        <v>5</v>
      </c>
      <c r="S24" s="4"/>
      <c r="T24" s="23"/>
      <c r="U24" s="23"/>
      <c r="V24" s="23">
        <f t="shared" si="18"/>
        <v>1</v>
      </c>
      <c r="W24" s="23">
        <f t="shared" si="19"/>
        <v>0</v>
      </c>
      <c r="X24" s="23">
        <f t="shared" si="10"/>
        <v>1</v>
      </c>
      <c r="Y24" s="23">
        <f t="shared" si="11"/>
        <v>0</v>
      </c>
      <c r="Z24" s="23">
        <f t="shared" si="12"/>
        <v>0.48863636363636365</v>
      </c>
      <c r="AA24" s="23">
        <f t="shared" si="13"/>
        <v>0.52272727272727271</v>
      </c>
      <c r="AB24" s="23">
        <f t="shared" si="14"/>
        <v>0.58333333333333337</v>
      </c>
      <c r="AC24" s="23">
        <f t="shared" si="15"/>
        <v>0.41666666666666669</v>
      </c>
    </row>
    <row r="25" spans="1:29" x14ac:dyDescent="0.25">
      <c r="A25" s="9" t="s">
        <v>77</v>
      </c>
      <c r="B25" s="8" t="s">
        <v>72</v>
      </c>
      <c r="C25" s="7" t="s">
        <v>70</v>
      </c>
      <c r="D25" s="6">
        <v>80</v>
      </c>
      <c r="E25" s="5"/>
      <c r="F25" s="6"/>
      <c r="G25" s="11">
        <v>79</v>
      </c>
      <c r="H25" s="11"/>
      <c r="I25" s="11"/>
      <c r="J25" s="5">
        <v>72</v>
      </c>
      <c r="K25" s="6"/>
      <c r="L25" s="5"/>
      <c r="M25" s="6"/>
      <c r="N25" s="5"/>
      <c r="O25" s="6"/>
      <c r="P25" s="5"/>
      <c r="Q25" s="6"/>
      <c r="R25" s="5"/>
      <c r="S25" s="4"/>
      <c r="T25" s="23"/>
      <c r="U25" s="23"/>
      <c r="V25" s="23"/>
      <c r="W25" s="23"/>
      <c r="X25" s="23"/>
      <c r="Y25" s="23"/>
      <c r="Z25" s="23"/>
      <c r="AA25" s="23"/>
      <c r="AB25" s="23"/>
      <c r="AC25" s="23"/>
    </row>
    <row r="26" spans="1:29" x14ac:dyDescent="0.25">
      <c r="A26" s="14" t="s">
        <v>77</v>
      </c>
      <c r="B26" s="13" t="s">
        <v>72</v>
      </c>
      <c r="C26" s="12" t="s">
        <v>116</v>
      </c>
      <c r="D26" s="11"/>
      <c r="E26" s="10"/>
      <c r="F26" s="11"/>
      <c r="G26" s="11"/>
      <c r="H26" s="11"/>
      <c r="I26" s="11"/>
      <c r="J26" s="10">
        <v>402</v>
      </c>
      <c r="K26" s="11"/>
      <c r="L26" s="10"/>
      <c r="M26" s="11"/>
      <c r="N26" s="10"/>
      <c r="O26" s="11"/>
      <c r="P26" s="10"/>
      <c r="Q26" s="11"/>
      <c r="R26" s="10"/>
      <c r="S26" s="4"/>
      <c r="T26" s="23"/>
      <c r="U26" s="23"/>
      <c r="V26" s="23"/>
      <c r="W26" s="23"/>
      <c r="X26" s="23"/>
      <c r="Y26" s="23"/>
      <c r="Z26" s="23"/>
      <c r="AA26" s="23"/>
      <c r="AB26" s="23"/>
      <c r="AC26" s="23"/>
    </row>
    <row r="27" spans="1:29" x14ac:dyDescent="0.25">
      <c r="A27" s="9" t="s">
        <v>77</v>
      </c>
      <c r="B27" s="8" t="s">
        <v>69</v>
      </c>
      <c r="C27" s="7" t="s">
        <v>68</v>
      </c>
      <c r="D27" s="6"/>
      <c r="E27" s="5"/>
      <c r="F27" s="6"/>
      <c r="G27" s="11"/>
      <c r="H27" s="11"/>
      <c r="I27" s="11"/>
      <c r="J27" s="5"/>
      <c r="K27" s="6"/>
      <c r="L27" s="5"/>
      <c r="M27" s="6">
        <v>7</v>
      </c>
      <c r="N27" s="5">
        <v>0</v>
      </c>
      <c r="O27" s="6">
        <v>7</v>
      </c>
      <c r="P27" s="5">
        <v>8</v>
      </c>
      <c r="Q27" s="6">
        <v>0</v>
      </c>
      <c r="R27" s="5">
        <v>8</v>
      </c>
      <c r="S27" s="4"/>
      <c r="T27" s="23"/>
      <c r="U27" s="23"/>
      <c r="V27" s="23"/>
      <c r="W27" s="23"/>
      <c r="X27" s="23"/>
      <c r="Y27" s="23"/>
      <c r="Z27" s="23">
        <f t="shared" si="12"/>
        <v>0</v>
      </c>
      <c r="AA27" s="23">
        <f t="shared" si="13"/>
        <v>1</v>
      </c>
      <c r="AB27" s="23">
        <f t="shared" si="14"/>
        <v>0</v>
      </c>
      <c r="AC27" s="23">
        <f t="shared" si="15"/>
        <v>1</v>
      </c>
    </row>
    <row r="28" spans="1:29" x14ac:dyDescent="0.25">
      <c r="A28" s="14" t="s">
        <v>77</v>
      </c>
      <c r="B28" s="13" t="s">
        <v>69</v>
      </c>
      <c r="C28" s="12" t="s">
        <v>67</v>
      </c>
      <c r="D28" s="11">
        <v>23400</v>
      </c>
      <c r="E28" s="10"/>
      <c r="F28" s="11"/>
      <c r="G28" s="11">
        <v>29100</v>
      </c>
      <c r="H28" s="11"/>
      <c r="I28" s="11"/>
      <c r="J28" s="11">
        <v>21900</v>
      </c>
      <c r="K28" s="11">
        <v>6000</v>
      </c>
      <c r="L28" s="10">
        <v>15900</v>
      </c>
      <c r="M28" s="11">
        <v>22000</v>
      </c>
      <c r="N28" s="10">
        <v>5700</v>
      </c>
      <c r="O28" s="11">
        <v>16300</v>
      </c>
      <c r="P28" s="10"/>
      <c r="Q28" s="11"/>
      <c r="R28" s="10"/>
      <c r="S28" s="4"/>
      <c r="T28" s="23"/>
      <c r="U28" s="23"/>
      <c r="V28" s="23"/>
      <c r="W28" s="23"/>
      <c r="X28" s="23">
        <f t="shared" si="10"/>
        <v>0.27397260273972601</v>
      </c>
      <c r="Y28" s="23">
        <f t="shared" si="11"/>
        <v>0.72602739726027399</v>
      </c>
      <c r="Z28" s="23">
        <f t="shared" si="12"/>
        <v>0.25909090909090909</v>
      </c>
      <c r="AA28" s="23">
        <f t="shared" si="13"/>
        <v>0.74090909090909096</v>
      </c>
      <c r="AB28" s="23"/>
      <c r="AC28" s="23"/>
    </row>
    <row r="29" spans="1:29" x14ac:dyDescent="0.25">
      <c r="A29" s="9" t="s">
        <v>77</v>
      </c>
      <c r="B29" s="8" t="s">
        <v>66</v>
      </c>
      <c r="C29" s="7" t="s">
        <v>65</v>
      </c>
      <c r="D29" s="6">
        <v>311</v>
      </c>
      <c r="E29" s="5"/>
      <c r="F29" s="6"/>
      <c r="G29" s="11">
        <v>378</v>
      </c>
      <c r="H29" s="11"/>
      <c r="I29" s="11"/>
      <c r="J29" s="5">
        <v>365</v>
      </c>
      <c r="K29" s="6"/>
      <c r="L29" s="5"/>
      <c r="M29" s="6">
        <v>374</v>
      </c>
      <c r="N29" s="5"/>
      <c r="O29" s="6"/>
      <c r="P29" s="5">
        <v>319</v>
      </c>
      <c r="Q29" s="6"/>
      <c r="R29" s="5"/>
      <c r="S29" s="4"/>
      <c r="T29" s="23"/>
      <c r="U29" s="23"/>
      <c r="V29" s="23"/>
      <c r="W29" s="23"/>
      <c r="X29" s="23"/>
      <c r="Y29" s="23"/>
      <c r="Z29" s="23"/>
      <c r="AA29" s="23"/>
      <c r="AB29" s="23"/>
      <c r="AC29" s="23"/>
    </row>
    <row r="30" spans="1:29" x14ac:dyDescent="0.25">
      <c r="A30" s="14" t="s">
        <v>77</v>
      </c>
      <c r="B30" s="13" t="s">
        <v>66</v>
      </c>
      <c r="C30" s="12" t="s">
        <v>63</v>
      </c>
      <c r="D30" s="11"/>
      <c r="E30" s="10"/>
      <c r="F30" s="11"/>
      <c r="G30" s="11"/>
      <c r="H30" s="11"/>
      <c r="I30" s="11"/>
      <c r="J30" s="10">
        <v>14066</v>
      </c>
      <c r="K30" s="11">
        <v>0</v>
      </c>
      <c r="L30" s="10">
        <v>14066</v>
      </c>
      <c r="M30" s="11">
        <v>16489</v>
      </c>
      <c r="N30" s="10">
        <v>0</v>
      </c>
      <c r="O30" s="11">
        <v>16489</v>
      </c>
      <c r="P30" s="10">
        <v>6863</v>
      </c>
      <c r="Q30" s="11">
        <v>0</v>
      </c>
      <c r="R30" s="10">
        <v>6863</v>
      </c>
      <c r="S30" s="4"/>
      <c r="T30" s="23"/>
      <c r="U30" s="23"/>
      <c r="V30" s="23"/>
      <c r="W30" s="23"/>
      <c r="X30" s="23">
        <f t="shared" si="10"/>
        <v>0</v>
      </c>
      <c r="Y30" s="23">
        <f t="shared" si="11"/>
        <v>1</v>
      </c>
      <c r="Z30" s="23">
        <f t="shared" si="12"/>
        <v>0</v>
      </c>
      <c r="AA30" s="23">
        <f t="shared" si="13"/>
        <v>1</v>
      </c>
      <c r="AB30" s="23">
        <f t="shared" si="14"/>
        <v>0</v>
      </c>
      <c r="AC30" s="23">
        <f t="shared" si="15"/>
        <v>1</v>
      </c>
    </row>
    <row r="31" spans="1:29" x14ac:dyDescent="0.25">
      <c r="A31" s="9" t="s">
        <v>77</v>
      </c>
      <c r="B31" s="8" t="s">
        <v>66</v>
      </c>
      <c r="C31" s="7" t="s">
        <v>109</v>
      </c>
      <c r="D31" s="6"/>
      <c r="E31" s="5"/>
      <c r="F31" s="6"/>
      <c r="G31" s="11"/>
      <c r="H31" s="11"/>
      <c r="I31" s="11"/>
      <c r="J31" s="5">
        <v>1676</v>
      </c>
      <c r="K31" s="6"/>
      <c r="L31" s="5"/>
      <c r="M31" s="6">
        <v>1440</v>
      </c>
      <c r="N31" s="5"/>
      <c r="O31" s="6"/>
      <c r="P31" s="5">
        <v>1356</v>
      </c>
      <c r="Q31" s="6"/>
      <c r="R31" s="5"/>
      <c r="S31" s="4"/>
      <c r="T31" s="23"/>
      <c r="U31" s="23"/>
      <c r="V31" s="23"/>
      <c r="W31" s="23"/>
      <c r="X31" s="23"/>
      <c r="Y31" s="23"/>
      <c r="Z31" s="23"/>
      <c r="AA31" s="23"/>
      <c r="AB31" s="23"/>
      <c r="AC31" s="23"/>
    </row>
    <row r="32" spans="1:29" x14ac:dyDescent="0.25">
      <c r="A32" s="14" t="s">
        <v>77</v>
      </c>
      <c r="B32" s="13" t="s">
        <v>66</v>
      </c>
      <c r="C32" s="12" t="s">
        <v>62</v>
      </c>
      <c r="D32" s="11">
        <v>2790</v>
      </c>
      <c r="E32" s="10">
        <v>20</v>
      </c>
      <c r="F32" s="11">
        <v>2770</v>
      </c>
      <c r="G32" s="11">
        <v>3731</v>
      </c>
      <c r="H32" s="11">
        <v>18</v>
      </c>
      <c r="I32" s="11">
        <v>3713</v>
      </c>
      <c r="J32" s="6">
        <f>K32+L32</f>
        <v>3145</v>
      </c>
      <c r="K32" s="11">
        <v>15</v>
      </c>
      <c r="L32" s="10">
        <v>3130</v>
      </c>
      <c r="M32" s="6">
        <f>N32+O32</f>
        <v>3261</v>
      </c>
      <c r="N32" s="10">
        <v>13</v>
      </c>
      <c r="O32" s="11">
        <v>3248</v>
      </c>
      <c r="P32" s="6">
        <f>Q32+R32</f>
        <v>2664</v>
      </c>
      <c r="Q32" s="11">
        <v>6</v>
      </c>
      <c r="R32" s="10">
        <v>2658</v>
      </c>
      <c r="S32" s="4"/>
      <c r="T32" s="23">
        <f t="shared" si="16"/>
        <v>7.1684587813620072E-3</v>
      </c>
      <c r="U32" s="23">
        <f t="shared" si="17"/>
        <v>0.99283154121863804</v>
      </c>
      <c r="V32" s="23">
        <f t="shared" si="18"/>
        <v>4.8244438488340927E-3</v>
      </c>
      <c r="W32" s="23">
        <f t="shared" si="19"/>
        <v>0.99517555615116593</v>
      </c>
      <c r="X32" s="23">
        <f t="shared" si="10"/>
        <v>4.7694753577106515E-3</v>
      </c>
      <c r="Y32" s="23">
        <f t="shared" si="11"/>
        <v>0.99523052464228934</v>
      </c>
      <c r="Z32" s="23">
        <f t="shared" si="12"/>
        <v>3.9865072063784111E-3</v>
      </c>
      <c r="AA32" s="23">
        <f t="shared" si="13"/>
        <v>0.99601349279362161</v>
      </c>
      <c r="AB32" s="23">
        <f t="shared" si="14"/>
        <v>2.2522522522522522E-3</v>
      </c>
      <c r="AC32" s="23">
        <f t="shared" si="15"/>
        <v>0.99774774774774777</v>
      </c>
    </row>
    <row r="33" spans="1:29" x14ac:dyDescent="0.25">
      <c r="A33" s="9" t="s">
        <v>77</v>
      </c>
      <c r="B33" s="8" t="s">
        <v>66</v>
      </c>
      <c r="C33" s="7" t="s">
        <v>61</v>
      </c>
      <c r="D33" s="6"/>
      <c r="E33" s="5"/>
      <c r="F33" s="6"/>
      <c r="G33" s="11"/>
      <c r="H33" s="11"/>
      <c r="I33" s="11"/>
      <c r="J33" s="11"/>
      <c r="K33" s="6"/>
      <c r="L33" s="5"/>
      <c r="M33" s="6"/>
      <c r="N33" s="5"/>
      <c r="O33" s="6"/>
      <c r="P33" s="5">
        <v>380</v>
      </c>
      <c r="Q33" s="6">
        <v>345</v>
      </c>
      <c r="R33" s="5">
        <v>35</v>
      </c>
      <c r="S33" s="4"/>
      <c r="T33" s="23"/>
      <c r="U33" s="23"/>
      <c r="V33" s="23"/>
      <c r="W33" s="23"/>
      <c r="X33" s="23"/>
      <c r="Y33" s="23"/>
      <c r="Z33" s="23"/>
      <c r="AA33" s="23"/>
      <c r="AB33" s="23">
        <f t="shared" si="14"/>
        <v>0.90789473684210531</v>
      </c>
      <c r="AC33" s="23">
        <f t="shared" si="15"/>
        <v>9.2105263157894732E-2</v>
      </c>
    </row>
    <row r="34" spans="1:29" x14ac:dyDescent="0.25">
      <c r="A34" s="14" t="s">
        <v>77</v>
      </c>
      <c r="B34" s="13" t="s">
        <v>66</v>
      </c>
      <c r="C34" s="12" t="s">
        <v>60</v>
      </c>
      <c r="D34" s="11"/>
      <c r="E34" s="10"/>
      <c r="F34" s="11"/>
      <c r="G34" s="11"/>
      <c r="H34" s="11"/>
      <c r="I34" s="11"/>
      <c r="J34" s="10">
        <v>44</v>
      </c>
      <c r="K34" s="11">
        <v>0</v>
      </c>
      <c r="L34" s="10">
        <v>44</v>
      </c>
      <c r="M34" s="11"/>
      <c r="N34" s="10"/>
      <c r="O34" s="11"/>
      <c r="P34" s="10"/>
      <c r="Q34" s="11"/>
      <c r="R34" s="10"/>
      <c r="S34" s="4"/>
      <c r="T34" s="23"/>
      <c r="U34" s="23"/>
      <c r="V34" s="23"/>
      <c r="W34" s="23"/>
      <c r="X34" s="23">
        <f t="shared" si="10"/>
        <v>0</v>
      </c>
      <c r="Y34" s="23">
        <f t="shared" si="11"/>
        <v>1</v>
      </c>
      <c r="Z34" s="23"/>
      <c r="AA34" s="23"/>
      <c r="AB34" s="23"/>
      <c r="AC34" s="23"/>
    </row>
    <row r="35" spans="1:29" x14ac:dyDescent="0.25">
      <c r="A35" s="9" t="s">
        <v>77</v>
      </c>
      <c r="B35" s="8" t="s">
        <v>66</v>
      </c>
      <c r="C35" s="7" t="s">
        <v>96</v>
      </c>
      <c r="D35" s="6">
        <v>13</v>
      </c>
      <c r="E35" s="5">
        <v>10</v>
      </c>
      <c r="F35" s="6">
        <v>3</v>
      </c>
      <c r="G35" s="11">
        <v>41</v>
      </c>
      <c r="H35" s="11">
        <v>21</v>
      </c>
      <c r="I35" s="11">
        <v>20</v>
      </c>
      <c r="J35" s="5">
        <v>40</v>
      </c>
      <c r="K35" s="6">
        <v>19</v>
      </c>
      <c r="L35" s="5">
        <v>21</v>
      </c>
      <c r="M35" s="6"/>
      <c r="N35" s="5"/>
      <c r="O35" s="6"/>
      <c r="P35" s="5"/>
      <c r="Q35" s="6"/>
      <c r="R35" s="5"/>
      <c r="S35" s="4"/>
      <c r="T35" s="23">
        <f t="shared" si="16"/>
        <v>0.76923076923076927</v>
      </c>
      <c r="U35" s="23">
        <f t="shared" si="17"/>
        <v>0.23076923076923078</v>
      </c>
      <c r="V35" s="23">
        <f t="shared" si="18"/>
        <v>0.51219512195121952</v>
      </c>
      <c r="W35" s="23">
        <f t="shared" si="19"/>
        <v>0.48780487804878048</v>
      </c>
      <c r="X35" s="23">
        <f t="shared" si="10"/>
        <v>0.47499999999999998</v>
      </c>
      <c r="Y35" s="23">
        <f t="shared" si="11"/>
        <v>0.52500000000000002</v>
      </c>
      <c r="Z35" s="23"/>
      <c r="AA35" s="23"/>
      <c r="AB35" s="23"/>
      <c r="AC35" s="23"/>
    </row>
    <row r="36" spans="1:29" x14ac:dyDescent="0.25">
      <c r="A36" s="14" t="s">
        <v>77</v>
      </c>
      <c r="B36" s="13" t="s">
        <v>66</v>
      </c>
      <c r="C36" s="12" t="s">
        <v>59</v>
      </c>
      <c r="D36" s="11"/>
      <c r="E36" s="10"/>
      <c r="F36" s="11"/>
      <c r="G36" s="11"/>
      <c r="H36" s="11"/>
      <c r="I36" s="11"/>
      <c r="J36" s="11"/>
      <c r="K36" s="11"/>
      <c r="L36" s="10"/>
      <c r="M36" s="11">
        <v>1213</v>
      </c>
      <c r="N36" s="10">
        <v>0</v>
      </c>
      <c r="O36" s="11">
        <v>1213</v>
      </c>
      <c r="P36" s="11">
        <v>1359</v>
      </c>
      <c r="Q36" s="11">
        <v>0</v>
      </c>
      <c r="R36" s="10">
        <v>1359</v>
      </c>
      <c r="S36" s="4"/>
      <c r="T36" s="23"/>
      <c r="U36" s="23"/>
      <c r="V36" s="23"/>
      <c r="W36" s="23"/>
      <c r="X36" s="23"/>
      <c r="Y36" s="23"/>
      <c r="Z36" s="23">
        <f t="shared" si="12"/>
        <v>0</v>
      </c>
      <c r="AA36" s="23">
        <f t="shared" si="13"/>
        <v>1</v>
      </c>
      <c r="AB36" s="23">
        <f t="shared" si="14"/>
        <v>0</v>
      </c>
      <c r="AC36" s="23">
        <f t="shared" si="15"/>
        <v>1</v>
      </c>
    </row>
    <row r="37" spans="1:29" x14ac:dyDescent="0.25">
      <c r="A37" s="9" t="s">
        <v>58</v>
      </c>
      <c r="B37" s="8" t="s">
        <v>57</v>
      </c>
      <c r="C37" s="7" t="s">
        <v>55</v>
      </c>
      <c r="D37" s="6">
        <v>391</v>
      </c>
      <c r="E37" s="5">
        <v>139</v>
      </c>
      <c r="F37" s="6">
        <v>252</v>
      </c>
      <c r="G37" s="11">
        <v>384</v>
      </c>
      <c r="H37" s="11">
        <v>132</v>
      </c>
      <c r="I37" s="11">
        <v>252</v>
      </c>
      <c r="J37" s="5">
        <v>414</v>
      </c>
      <c r="K37" s="6">
        <v>135</v>
      </c>
      <c r="L37" s="5">
        <v>279</v>
      </c>
      <c r="M37" s="6"/>
      <c r="N37" s="5"/>
      <c r="O37" s="6"/>
      <c r="P37" s="5"/>
      <c r="Q37" s="6"/>
      <c r="R37" s="5"/>
      <c r="S37" s="4"/>
      <c r="T37" s="23">
        <f t="shared" si="16"/>
        <v>0.35549872122762149</v>
      </c>
      <c r="U37" s="23">
        <f t="shared" si="17"/>
        <v>0.64450127877237851</v>
      </c>
      <c r="V37" s="23">
        <f t="shared" si="18"/>
        <v>0.34375</v>
      </c>
      <c r="W37" s="23">
        <f t="shared" si="19"/>
        <v>0.65625</v>
      </c>
      <c r="X37" s="23">
        <f t="shared" si="10"/>
        <v>0.32608695652173914</v>
      </c>
      <c r="Y37" s="23">
        <f t="shared" si="11"/>
        <v>0.67391304347826086</v>
      </c>
      <c r="Z37" s="23"/>
      <c r="AA37" s="23"/>
      <c r="AB37" s="23"/>
      <c r="AC37" s="23"/>
    </row>
    <row r="38" spans="1:29" x14ac:dyDescent="0.25">
      <c r="A38" s="14" t="s">
        <v>58</v>
      </c>
      <c r="B38" s="13" t="s">
        <v>57</v>
      </c>
      <c r="C38" s="12" t="s">
        <v>54</v>
      </c>
      <c r="D38" s="11">
        <v>3328</v>
      </c>
      <c r="E38" s="10"/>
      <c r="F38" s="11"/>
      <c r="G38" s="11">
        <v>3496</v>
      </c>
      <c r="H38" s="11"/>
      <c r="I38" s="11"/>
      <c r="J38" s="10">
        <v>1760</v>
      </c>
      <c r="K38" s="11"/>
      <c r="L38" s="10"/>
      <c r="M38" s="11">
        <v>1686</v>
      </c>
      <c r="N38" s="10"/>
      <c r="O38" s="11"/>
      <c r="P38" s="10">
        <v>1700</v>
      </c>
      <c r="Q38" s="11"/>
      <c r="R38" s="10"/>
      <c r="S38" s="4"/>
      <c r="T38" s="23"/>
      <c r="U38" s="23"/>
      <c r="V38" s="23"/>
      <c r="W38" s="23"/>
      <c r="X38" s="23"/>
      <c r="Y38" s="23"/>
      <c r="Z38" s="23"/>
      <c r="AA38" s="23"/>
      <c r="AB38" s="23"/>
      <c r="AC38" s="23"/>
    </row>
    <row r="39" spans="1:29" x14ac:dyDescent="0.25">
      <c r="A39" s="9" t="s">
        <v>58</v>
      </c>
      <c r="B39" s="8" t="s">
        <v>57</v>
      </c>
      <c r="C39" s="7" t="s">
        <v>53</v>
      </c>
      <c r="D39" s="6"/>
      <c r="E39" s="5"/>
      <c r="F39" s="6"/>
      <c r="G39" s="11">
        <v>3</v>
      </c>
      <c r="H39" s="11"/>
      <c r="I39" s="11"/>
      <c r="J39" s="5">
        <v>5</v>
      </c>
      <c r="K39" s="6"/>
      <c r="L39" s="5"/>
      <c r="M39" s="6">
        <v>10</v>
      </c>
      <c r="N39" s="5"/>
      <c r="O39" s="6"/>
      <c r="P39" s="5">
        <v>10</v>
      </c>
      <c r="Q39" s="6"/>
      <c r="R39" s="5"/>
      <c r="S39" s="4"/>
      <c r="T39" s="23"/>
      <c r="U39" s="23"/>
      <c r="V39" s="23"/>
      <c r="W39" s="23"/>
      <c r="X39" s="23"/>
      <c r="Y39" s="23"/>
      <c r="Z39" s="23"/>
      <c r="AA39" s="23"/>
      <c r="AB39" s="23"/>
      <c r="AC39" s="23"/>
    </row>
    <row r="40" spans="1:29" x14ac:dyDescent="0.25">
      <c r="A40" s="14" t="s">
        <v>58</v>
      </c>
      <c r="B40" s="13" t="s">
        <v>57</v>
      </c>
      <c r="C40" s="12" t="s">
        <v>52</v>
      </c>
      <c r="D40" s="11">
        <v>90</v>
      </c>
      <c r="E40" s="10">
        <v>65</v>
      </c>
      <c r="F40" s="11">
        <v>25</v>
      </c>
      <c r="G40" s="11">
        <v>91</v>
      </c>
      <c r="H40" s="11">
        <v>64</v>
      </c>
      <c r="I40" s="11">
        <v>27</v>
      </c>
      <c r="J40" s="10">
        <v>93</v>
      </c>
      <c r="K40" s="11">
        <v>75</v>
      </c>
      <c r="L40" s="10">
        <v>18</v>
      </c>
      <c r="M40" s="11"/>
      <c r="N40" s="10"/>
      <c r="O40" s="11"/>
      <c r="P40" s="10"/>
      <c r="Q40" s="11"/>
      <c r="R40" s="10"/>
      <c r="S40" s="4"/>
      <c r="T40" s="23">
        <f t="shared" si="16"/>
        <v>0.72222222222222221</v>
      </c>
      <c r="U40" s="23">
        <f t="shared" si="17"/>
        <v>0.27777777777777779</v>
      </c>
      <c r="V40" s="23">
        <f t="shared" si="18"/>
        <v>0.70329670329670335</v>
      </c>
      <c r="W40" s="23">
        <f t="shared" si="19"/>
        <v>0.2967032967032967</v>
      </c>
      <c r="X40" s="23">
        <f t="shared" si="10"/>
        <v>0.80645161290322576</v>
      </c>
      <c r="Y40" s="23">
        <f t="shared" si="11"/>
        <v>0.19354838709677419</v>
      </c>
      <c r="Z40" s="23"/>
      <c r="AA40" s="23"/>
      <c r="AB40" s="23"/>
      <c r="AC40" s="23"/>
    </row>
    <row r="41" spans="1:29" x14ac:dyDescent="0.25">
      <c r="A41" s="9" t="s">
        <v>58</v>
      </c>
      <c r="B41" s="8" t="s">
        <v>57</v>
      </c>
      <c r="C41" s="7" t="s">
        <v>117</v>
      </c>
      <c r="D41" s="6"/>
      <c r="E41" s="5"/>
      <c r="F41" s="6"/>
      <c r="G41" s="11"/>
      <c r="H41" s="11"/>
      <c r="I41" s="11"/>
      <c r="J41" s="5">
        <v>70</v>
      </c>
      <c r="K41" s="6">
        <v>1</v>
      </c>
      <c r="L41" s="5">
        <v>69</v>
      </c>
      <c r="M41" s="6">
        <v>69</v>
      </c>
      <c r="N41" s="5">
        <v>1</v>
      </c>
      <c r="O41" s="6">
        <v>68</v>
      </c>
      <c r="P41" s="5">
        <v>73</v>
      </c>
      <c r="Q41" s="6">
        <v>2</v>
      </c>
      <c r="R41" s="5">
        <v>71</v>
      </c>
      <c r="S41" s="4"/>
      <c r="T41" s="23"/>
      <c r="U41" s="23"/>
      <c r="V41" s="23"/>
      <c r="W41" s="23"/>
      <c r="X41" s="23">
        <f t="shared" si="10"/>
        <v>1.4285714285714285E-2</v>
      </c>
      <c r="Y41" s="23">
        <f t="shared" si="11"/>
        <v>0.98571428571428577</v>
      </c>
      <c r="Z41" s="23">
        <f t="shared" si="12"/>
        <v>1.4492753623188406E-2</v>
      </c>
      <c r="AA41" s="23">
        <f t="shared" si="13"/>
        <v>0.98550724637681164</v>
      </c>
      <c r="AB41" s="23">
        <f t="shared" si="14"/>
        <v>2.7397260273972601E-2</v>
      </c>
      <c r="AC41" s="23">
        <f t="shared" si="15"/>
        <v>0.9726027397260274</v>
      </c>
    </row>
    <row r="42" spans="1:29" x14ac:dyDescent="0.25">
      <c r="A42" s="14" t="s">
        <v>58</v>
      </c>
      <c r="B42" s="13" t="s">
        <v>51</v>
      </c>
      <c r="C42" s="12" t="s">
        <v>50</v>
      </c>
      <c r="D42" s="11"/>
      <c r="E42" s="10"/>
      <c r="F42" s="11"/>
      <c r="G42" s="11"/>
      <c r="H42" s="11"/>
      <c r="I42" s="11"/>
      <c r="J42" s="10">
        <v>3217</v>
      </c>
      <c r="K42" s="11"/>
      <c r="L42" s="10"/>
      <c r="M42" s="11"/>
      <c r="N42" s="10"/>
      <c r="O42" s="11"/>
      <c r="P42" s="10"/>
      <c r="Q42" s="11"/>
      <c r="R42" s="10"/>
      <c r="S42" s="4"/>
      <c r="T42" s="23"/>
      <c r="U42" s="23"/>
      <c r="V42" s="23"/>
      <c r="W42" s="23"/>
      <c r="X42" s="23"/>
      <c r="Y42" s="23"/>
      <c r="Z42" s="23"/>
      <c r="AA42" s="23"/>
      <c r="AB42" s="23"/>
      <c r="AC42" s="23"/>
    </row>
    <row r="43" spans="1:29" x14ac:dyDescent="0.25">
      <c r="A43" s="9" t="s">
        <v>58</v>
      </c>
      <c r="B43" s="8" t="s">
        <v>51</v>
      </c>
      <c r="C43" s="7" t="s">
        <v>49</v>
      </c>
      <c r="D43" s="6"/>
      <c r="E43" s="5"/>
      <c r="F43" s="6"/>
      <c r="G43" s="11"/>
      <c r="H43" s="11"/>
      <c r="I43" s="11"/>
      <c r="J43" s="5"/>
      <c r="K43" s="6"/>
      <c r="L43" s="5"/>
      <c r="M43" s="6"/>
      <c r="N43" s="5"/>
      <c r="O43" s="6"/>
      <c r="P43" s="5">
        <v>188</v>
      </c>
      <c r="Q43" s="6">
        <v>106</v>
      </c>
      <c r="R43" s="5">
        <v>82</v>
      </c>
      <c r="S43" s="4"/>
      <c r="T43" s="23"/>
      <c r="U43" s="23"/>
      <c r="V43" s="23"/>
      <c r="W43" s="23"/>
      <c r="X43" s="23"/>
      <c r="Y43" s="23"/>
      <c r="Z43" s="23"/>
      <c r="AA43" s="23"/>
      <c r="AB43" s="23">
        <f t="shared" si="14"/>
        <v>0.56382978723404253</v>
      </c>
      <c r="AC43" s="23">
        <f t="shared" si="15"/>
        <v>0.43617021276595747</v>
      </c>
    </row>
    <row r="44" spans="1:29" x14ac:dyDescent="0.25">
      <c r="A44" s="14" t="s">
        <v>58</v>
      </c>
      <c r="B44" s="13" t="s">
        <v>48</v>
      </c>
      <c r="C44" s="12" t="s">
        <v>46</v>
      </c>
      <c r="D44" s="11">
        <v>102</v>
      </c>
      <c r="E44" s="10"/>
      <c r="F44" s="11"/>
      <c r="G44" s="11">
        <v>132</v>
      </c>
      <c r="H44" s="11"/>
      <c r="I44" s="11"/>
      <c r="J44" s="10">
        <v>134</v>
      </c>
      <c r="K44" s="11"/>
      <c r="L44" s="10"/>
      <c r="M44" s="11">
        <v>143</v>
      </c>
      <c r="N44" s="10"/>
      <c r="O44" s="11"/>
      <c r="P44" s="10">
        <v>163</v>
      </c>
      <c r="Q44" s="11"/>
      <c r="R44" s="10"/>
      <c r="S44" s="4"/>
      <c r="T44" s="23"/>
      <c r="U44" s="23"/>
      <c r="V44" s="23"/>
      <c r="W44" s="23"/>
      <c r="X44" s="23"/>
      <c r="Y44" s="23"/>
      <c r="Z44" s="23"/>
      <c r="AA44" s="23"/>
      <c r="AB44" s="23"/>
      <c r="AC44" s="23"/>
    </row>
    <row r="45" spans="1:29" x14ac:dyDescent="0.25">
      <c r="A45" s="9" t="s">
        <v>58</v>
      </c>
      <c r="B45" s="8" t="s">
        <v>48</v>
      </c>
      <c r="C45" s="7" t="s">
        <v>44</v>
      </c>
      <c r="D45" s="6"/>
      <c r="E45" s="5"/>
      <c r="F45" s="6"/>
      <c r="G45" s="11"/>
      <c r="H45" s="11"/>
      <c r="I45" s="11"/>
      <c r="J45" s="5"/>
      <c r="K45" s="6"/>
      <c r="L45" s="5"/>
      <c r="M45" s="6">
        <v>56</v>
      </c>
      <c r="N45" s="5">
        <v>34</v>
      </c>
      <c r="O45" s="6">
        <v>31</v>
      </c>
      <c r="P45" s="5">
        <v>87</v>
      </c>
      <c r="Q45" s="6">
        <v>58</v>
      </c>
      <c r="R45" s="5">
        <v>30</v>
      </c>
      <c r="S45" s="4"/>
      <c r="T45" s="23"/>
      <c r="U45" s="23"/>
      <c r="V45" s="23"/>
      <c r="W45" s="23"/>
      <c r="X45" s="23"/>
      <c r="Y45" s="23"/>
      <c r="Z45" s="23">
        <f t="shared" si="12"/>
        <v>0.6071428571428571</v>
      </c>
      <c r="AA45" s="23">
        <f t="shared" si="13"/>
        <v>0.5535714285714286</v>
      </c>
      <c r="AB45" s="23">
        <f t="shared" si="14"/>
        <v>0.66666666666666663</v>
      </c>
      <c r="AC45" s="23">
        <f t="shared" si="15"/>
        <v>0.34482758620689657</v>
      </c>
    </row>
    <row r="46" spans="1:29" x14ac:dyDescent="0.25">
      <c r="A46" s="14" t="s">
        <v>58</v>
      </c>
      <c r="B46" s="13" t="s">
        <v>48</v>
      </c>
      <c r="C46" s="12" t="s">
        <v>43</v>
      </c>
      <c r="D46" s="11"/>
      <c r="E46" s="10"/>
      <c r="F46" s="11"/>
      <c r="G46" s="11"/>
      <c r="H46" s="11"/>
      <c r="I46" s="11"/>
      <c r="J46" s="10">
        <v>16</v>
      </c>
      <c r="K46" s="11">
        <v>3</v>
      </c>
      <c r="L46" s="10">
        <v>13</v>
      </c>
      <c r="M46" s="11">
        <v>6</v>
      </c>
      <c r="N46" s="10">
        <v>1</v>
      </c>
      <c r="O46" s="11">
        <v>5</v>
      </c>
      <c r="P46" s="10">
        <v>9</v>
      </c>
      <c r="Q46" s="11">
        <v>1</v>
      </c>
      <c r="R46" s="10">
        <v>8</v>
      </c>
      <c r="S46" s="4"/>
      <c r="T46" s="23"/>
      <c r="U46" s="23"/>
      <c r="V46" s="23"/>
      <c r="W46" s="23"/>
      <c r="X46" s="23">
        <f t="shared" si="10"/>
        <v>0.1875</v>
      </c>
      <c r="Y46" s="23">
        <f t="shared" si="11"/>
        <v>0.8125</v>
      </c>
      <c r="Z46" s="23">
        <f t="shared" si="12"/>
        <v>0.16666666666666666</v>
      </c>
      <c r="AA46" s="23">
        <f t="shared" si="13"/>
        <v>0.83333333333333337</v>
      </c>
      <c r="AB46" s="23">
        <f t="shared" si="14"/>
        <v>0.1111111111111111</v>
      </c>
      <c r="AC46" s="23">
        <f t="shared" si="15"/>
        <v>0.88888888888888884</v>
      </c>
    </row>
    <row r="47" spans="1:29" x14ac:dyDescent="0.25">
      <c r="A47" s="9" t="s">
        <v>58</v>
      </c>
      <c r="B47" s="8" t="s">
        <v>48</v>
      </c>
      <c r="C47" s="7" t="s">
        <v>42</v>
      </c>
      <c r="D47" s="6"/>
      <c r="E47" s="5"/>
      <c r="F47" s="6"/>
      <c r="G47" s="11"/>
      <c r="H47" s="11"/>
      <c r="I47" s="11"/>
      <c r="J47" s="5">
        <v>10</v>
      </c>
      <c r="K47" s="6">
        <v>0</v>
      </c>
      <c r="L47" s="5">
        <v>10</v>
      </c>
      <c r="M47" s="6"/>
      <c r="N47" s="5"/>
      <c r="O47" s="6"/>
      <c r="P47" s="5"/>
      <c r="Q47" s="6"/>
      <c r="R47" s="5"/>
      <c r="S47" s="4"/>
      <c r="T47" s="23"/>
      <c r="U47" s="23"/>
      <c r="V47" s="23"/>
      <c r="W47" s="23"/>
      <c r="X47" s="23">
        <f t="shared" si="10"/>
        <v>0</v>
      </c>
      <c r="Y47" s="23">
        <f t="shared" si="11"/>
        <v>1</v>
      </c>
      <c r="Z47" s="23"/>
      <c r="AA47" s="23"/>
      <c r="AB47" s="23"/>
      <c r="AC47" s="23"/>
    </row>
    <row r="48" spans="1:29" x14ac:dyDescent="0.25">
      <c r="A48" s="14" t="s">
        <v>58</v>
      </c>
      <c r="B48" s="13" t="s">
        <v>48</v>
      </c>
      <c r="C48" s="12" t="s">
        <v>41</v>
      </c>
      <c r="D48" s="11">
        <v>0</v>
      </c>
      <c r="E48" s="10"/>
      <c r="F48" s="11"/>
      <c r="G48" s="11">
        <v>0</v>
      </c>
      <c r="H48" s="11"/>
      <c r="I48" s="11"/>
      <c r="J48" s="10">
        <v>0</v>
      </c>
      <c r="K48" s="11"/>
      <c r="L48" s="10"/>
      <c r="M48" s="11"/>
      <c r="N48" s="10"/>
      <c r="O48" s="11"/>
      <c r="P48" s="10"/>
      <c r="Q48" s="11"/>
      <c r="R48" s="10"/>
      <c r="S48" s="4"/>
      <c r="T48" s="23"/>
      <c r="U48" s="23"/>
      <c r="V48" s="23"/>
      <c r="W48" s="23"/>
      <c r="X48" s="23"/>
      <c r="Y48" s="23"/>
      <c r="Z48" s="23"/>
      <c r="AA48" s="23"/>
      <c r="AB48" s="23"/>
      <c r="AC48" s="23"/>
    </row>
    <row r="49" spans="1:29" x14ac:dyDescent="0.25">
      <c r="A49" s="9" t="s">
        <v>58</v>
      </c>
      <c r="B49" s="8" t="s">
        <v>48</v>
      </c>
      <c r="C49" s="7" t="s">
        <v>40</v>
      </c>
      <c r="D49" s="6"/>
      <c r="E49" s="5"/>
      <c r="F49" s="6"/>
      <c r="G49" s="11"/>
      <c r="H49" s="11"/>
      <c r="I49" s="11"/>
      <c r="J49" s="5">
        <v>213</v>
      </c>
      <c r="K49" s="6">
        <v>42</v>
      </c>
      <c r="L49" s="5">
        <v>171</v>
      </c>
      <c r="M49" s="6">
        <v>373</v>
      </c>
      <c r="N49" s="5">
        <v>45</v>
      </c>
      <c r="O49" s="6">
        <v>328</v>
      </c>
      <c r="P49" s="5">
        <v>505</v>
      </c>
      <c r="Q49" s="6">
        <v>55</v>
      </c>
      <c r="R49" s="5">
        <v>450</v>
      </c>
      <c r="S49" s="4"/>
      <c r="T49" s="23"/>
      <c r="U49" s="23"/>
      <c r="V49" s="23"/>
      <c r="W49" s="23"/>
      <c r="X49" s="23">
        <f t="shared" si="10"/>
        <v>0.19718309859154928</v>
      </c>
      <c r="Y49" s="23">
        <f t="shared" si="11"/>
        <v>0.80281690140845074</v>
      </c>
      <c r="Z49" s="23">
        <f t="shared" si="12"/>
        <v>0.12064343163538874</v>
      </c>
      <c r="AA49" s="23">
        <f t="shared" si="13"/>
        <v>0.87935656836461129</v>
      </c>
      <c r="AB49" s="23">
        <f t="shared" si="14"/>
        <v>0.10891089108910891</v>
      </c>
      <c r="AC49" s="23">
        <f t="shared" si="15"/>
        <v>0.8910891089108911</v>
      </c>
    </row>
    <row r="50" spans="1:29" x14ac:dyDescent="0.25">
      <c r="A50" s="14" t="s">
        <v>58</v>
      </c>
      <c r="B50" s="13" t="s">
        <v>48</v>
      </c>
      <c r="C50" s="12" t="s">
        <v>39</v>
      </c>
      <c r="D50" s="11"/>
      <c r="E50" s="10"/>
      <c r="F50" s="11"/>
      <c r="G50" s="11"/>
      <c r="H50" s="11"/>
      <c r="I50" s="11"/>
      <c r="J50" s="10">
        <v>43</v>
      </c>
      <c r="K50" s="11">
        <v>42</v>
      </c>
      <c r="L50" s="10">
        <v>1</v>
      </c>
      <c r="M50" s="11">
        <v>20</v>
      </c>
      <c r="N50" s="10">
        <v>19</v>
      </c>
      <c r="O50" s="11">
        <v>1</v>
      </c>
      <c r="P50" s="10">
        <v>44</v>
      </c>
      <c r="Q50" s="11">
        <v>42</v>
      </c>
      <c r="R50" s="10">
        <v>2</v>
      </c>
      <c r="S50" s="4"/>
      <c r="T50" s="23"/>
      <c r="U50" s="23"/>
      <c r="V50" s="23"/>
      <c r="W50" s="23"/>
      <c r="X50" s="23">
        <f t="shared" si="10"/>
        <v>0.97674418604651159</v>
      </c>
      <c r="Y50" s="23">
        <f t="shared" si="11"/>
        <v>2.3255813953488372E-2</v>
      </c>
      <c r="Z50" s="23">
        <f t="shared" si="12"/>
        <v>0.95</v>
      </c>
      <c r="AA50" s="23">
        <f t="shared" si="13"/>
        <v>0.05</v>
      </c>
      <c r="AB50" s="23">
        <f t="shared" si="14"/>
        <v>0.95454545454545459</v>
      </c>
      <c r="AC50" s="23">
        <f t="shared" si="15"/>
        <v>4.5454545454545456E-2</v>
      </c>
    </row>
    <row r="51" spans="1:29" x14ac:dyDescent="0.25">
      <c r="A51" s="9" t="s">
        <v>38</v>
      </c>
      <c r="B51" s="8" t="s">
        <v>37</v>
      </c>
      <c r="C51" s="7" t="s">
        <v>36</v>
      </c>
      <c r="D51" s="6"/>
      <c r="E51" s="5"/>
      <c r="F51" s="6"/>
      <c r="G51" s="11"/>
      <c r="H51" s="11"/>
      <c r="I51" s="11"/>
      <c r="J51" s="5"/>
      <c r="K51" s="6"/>
      <c r="L51" s="5"/>
      <c r="M51" s="6">
        <v>222</v>
      </c>
      <c r="N51" s="5"/>
      <c r="O51" s="6"/>
      <c r="P51" s="5">
        <v>231</v>
      </c>
      <c r="Q51" s="6"/>
      <c r="R51" s="5"/>
      <c r="S51" s="4"/>
      <c r="T51" s="23"/>
      <c r="U51" s="23"/>
      <c r="V51" s="23"/>
      <c r="W51" s="23"/>
      <c r="X51" s="23"/>
      <c r="Y51" s="23"/>
      <c r="Z51" s="23"/>
      <c r="AA51" s="23"/>
      <c r="AB51" s="23"/>
      <c r="AC51" s="23"/>
    </row>
    <row r="52" spans="1:29" x14ac:dyDescent="0.25">
      <c r="A52" s="14" t="s">
        <v>38</v>
      </c>
      <c r="B52" s="13" t="s">
        <v>37</v>
      </c>
      <c r="C52" s="12" t="s">
        <v>35</v>
      </c>
      <c r="D52" s="11">
        <v>20</v>
      </c>
      <c r="E52" s="10"/>
      <c r="F52" s="11"/>
      <c r="G52" s="11">
        <v>17</v>
      </c>
      <c r="H52" s="11"/>
      <c r="I52" s="11"/>
      <c r="J52" s="10">
        <v>18</v>
      </c>
      <c r="K52" s="11"/>
      <c r="L52" s="10"/>
      <c r="M52" s="11">
        <v>15</v>
      </c>
      <c r="N52" s="10"/>
      <c r="O52" s="11"/>
      <c r="P52" s="10">
        <v>14</v>
      </c>
      <c r="Q52" s="11"/>
      <c r="R52" s="10"/>
      <c r="S52" s="4"/>
      <c r="T52" s="23"/>
      <c r="U52" s="23"/>
      <c r="V52" s="23"/>
      <c r="W52" s="23"/>
      <c r="X52" s="23"/>
      <c r="Y52" s="23"/>
      <c r="Z52" s="23"/>
      <c r="AA52" s="23"/>
      <c r="AB52" s="23"/>
      <c r="AC52" s="23"/>
    </row>
    <row r="53" spans="1:29" x14ac:dyDescent="0.25">
      <c r="A53" s="9" t="s">
        <v>38</v>
      </c>
      <c r="B53" s="8" t="s">
        <v>37</v>
      </c>
      <c r="C53" s="7" t="s">
        <v>110</v>
      </c>
      <c r="D53" s="6">
        <f>E53+F53</f>
        <v>136</v>
      </c>
      <c r="E53" s="5">
        <v>17</v>
      </c>
      <c r="F53" s="6">
        <v>119</v>
      </c>
      <c r="G53" s="6">
        <f>H53+I53</f>
        <v>168</v>
      </c>
      <c r="H53" s="11">
        <v>15</v>
      </c>
      <c r="I53" s="11">
        <v>153</v>
      </c>
      <c r="J53" s="5">
        <f>K53+L53</f>
        <v>104</v>
      </c>
      <c r="K53" s="6">
        <v>14</v>
      </c>
      <c r="L53" s="5">
        <v>90</v>
      </c>
      <c r="M53" s="6">
        <v>105</v>
      </c>
      <c r="N53" s="5">
        <v>13</v>
      </c>
      <c r="O53" s="6">
        <v>92</v>
      </c>
      <c r="P53" s="5">
        <v>100</v>
      </c>
      <c r="Q53" s="6">
        <v>13</v>
      </c>
      <c r="R53" s="5">
        <v>87</v>
      </c>
      <c r="S53" s="4"/>
      <c r="T53" s="23">
        <f t="shared" si="16"/>
        <v>0.125</v>
      </c>
      <c r="U53" s="23">
        <f t="shared" si="17"/>
        <v>0.875</v>
      </c>
      <c r="V53" s="23">
        <f t="shared" si="18"/>
        <v>8.9285714285714288E-2</v>
      </c>
      <c r="W53" s="23">
        <f t="shared" si="19"/>
        <v>0.9107142857142857</v>
      </c>
      <c r="X53" s="23">
        <f t="shared" si="10"/>
        <v>0.13461538461538461</v>
      </c>
      <c r="Y53" s="23">
        <f t="shared" si="11"/>
        <v>0.86538461538461542</v>
      </c>
      <c r="Z53" s="23">
        <f t="shared" si="12"/>
        <v>0.12380952380952381</v>
      </c>
      <c r="AA53" s="23">
        <f t="shared" si="13"/>
        <v>0.87619047619047619</v>
      </c>
      <c r="AB53" s="23">
        <f t="shared" si="14"/>
        <v>0.13</v>
      </c>
      <c r="AC53" s="23">
        <f t="shared" si="15"/>
        <v>0.87</v>
      </c>
    </row>
    <row r="54" spans="1:29" x14ac:dyDescent="0.25">
      <c r="A54" s="14" t="s">
        <v>38</v>
      </c>
      <c r="B54" s="13" t="s">
        <v>37</v>
      </c>
      <c r="C54" s="12" t="s">
        <v>33</v>
      </c>
      <c r="D54" s="11"/>
      <c r="E54" s="10"/>
      <c r="F54" s="11"/>
      <c r="G54" s="11"/>
      <c r="H54" s="11">
        <v>67</v>
      </c>
      <c r="I54" s="11"/>
      <c r="J54" s="10">
        <v>94</v>
      </c>
      <c r="K54" s="11">
        <v>33</v>
      </c>
      <c r="L54" s="10">
        <v>61</v>
      </c>
      <c r="M54" s="11"/>
      <c r="N54" s="10"/>
      <c r="O54" s="11"/>
      <c r="P54" s="10"/>
      <c r="Q54" s="11"/>
      <c r="R54" s="10"/>
      <c r="S54" s="4"/>
      <c r="T54" s="23"/>
      <c r="U54" s="23"/>
      <c r="V54" s="23"/>
      <c r="W54" s="23"/>
      <c r="X54" s="23">
        <f t="shared" si="10"/>
        <v>0.35106382978723405</v>
      </c>
      <c r="Y54" s="23">
        <f t="shared" si="11"/>
        <v>0.64893617021276595</v>
      </c>
      <c r="Z54" s="23"/>
      <c r="AA54" s="23"/>
      <c r="AB54" s="23"/>
      <c r="AC54" s="23"/>
    </row>
    <row r="55" spans="1:29" x14ac:dyDescent="0.25">
      <c r="A55" s="9" t="s">
        <v>38</v>
      </c>
      <c r="B55" s="8" t="s">
        <v>37</v>
      </c>
      <c r="C55" s="7" t="s">
        <v>30</v>
      </c>
      <c r="D55" s="6">
        <v>20331</v>
      </c>
      <c r="E55" s="5"/>
      <c r="F55" s="6"/>
      <c r="G55" s="11">
        <v>19994</v>
      </c>
      <c r="H55" s="11"/>
      <c r="I55" s="11"/>
      <c r="J55" s="5">
        <v>19069</v>
      </c>
      <c r="K55" s="6"/>
      <c r="L55" s="5"/>
      <c r="M55" s="6">
        <v>18159</v>
      </c>
      <c r="N55" s="5"/>
      <c r="O55" s="6"/>
      <c r="P55" s="5">
        <v>17654</v>
      </c>
      <c r="Q55" s="6"/>
      <c r="R55" s="5"/>
      <c r="S55" s="4"/>
      <c r="T55" s="23"/>
      <c r="U55" s="23"/>
      <c r="V55" s="23"/>
      <c r="W55" s="23"/>
      <c r="X55" s="23"/>
      <c r="Y55" s="23"/>
      <c r="Z55" s="23"/>
      <c r="AA55" s="23"/>
      <c r="AB55" s="23"/>
      <c r="AC55" s="23"/>
    </row>
    <row r="56" spans="1:29" x14ac:dyDescent="0.25">
      <c r="A56" s="14" t="s">
        <v>38</v>
      </c>
      <c r="B56" s="13" t="s">
        <v>37</v>
      </c>
      <c r="C56" s="12" t="s">
        <v>29</v>
      </c>
      <c r="D56" s="11"/>
      <c r="E56" s="10"/>
      <c r="F56" s="11"/>
      <c r="G56" s="11"/>
      <c r="H56" s="11"/>
      <c r="I56" s="11"/>
      <c r="J56" s="10"/>
      <c r="K56" s="11"/>
      <c r="L56" s="10"/>
      <c r="M56" s="11"/>
      <c r="N56" s="10"/>
      <c r="O56" s="11"/>
      <c r="P56" s="10">
        <v>74</v>
      </c>
      <c r="Q56" s="11">
        <v>5</v>
      </c>
      <c r="R56" s="10">
        <v>69</v>
      </c>
      <c r="S56" s="4"/>
      <c r="T56" s="23"/>
      <c r="U56" s="23"/>
      <c r="V56" s="23"/>
      <c r="W56" s="23"/>
      <c r="X56" s="23"/>
      <c r="Y56" s="23"/>
      <c r="Z56" s="23"/>
      <c r="AA56" s="23"/>
      <c r="AB56" s="23">
        <f t="shared" si="14"/>
        <v>6.7567567567567571E-2</v>
      </c>
      <c r="AC56" s="23">
        <f t="shared" si="15"/>
        <v>0.93243243243243246</v>
      </c>
    </row>
    <row r="57" spans="1:29" x14ac:dyDescent="0.25">
      <c r="A57" s="9" t="s">
        <v>38</v>
      </c>
      <c r="B57" s="8" t="s">
        <v>28</v>
      </c>
      <c r="C57" s="7" t="s">
        <v>27</v>
      </c>
      <c r="D57" s="6">
        <v>24</v>
      </c>
      <c r="E57" s="5"/>
      <c r="F57" s="6"/>
      <c r="G57" s="11">
        <v>24</v>
      </c>
      <c r="H57" s="11"/>
      <c r="I57" s="11"/>
      <c r="J57" s="5">
        <v>16</v>
      </c>
      <c r="K57" s="6"/>
      <c r="L57" s="5"/>
      <c r="M57" s="6">
        <v>30</v>
      </c>
      <c r="N57" s="5"/>
      <c r="O57" s="6"/>
      <c r="P57" s="5">
        <v>20</v>
      </c>
      <c r="Q57" s="6"/>
      <c r="R57" s="5"/>
      <c r="S57" s="4"/>
      <c r="T57" s="23"/>
      <c r="U57" s="23"/>
      <c r="V57" s="23"/>
      <c r="W57" s="23"/>
      <c r="X57" s="23"/>
      <c r="Y57" s="23"/>
      <c r="Z57" s="23"/>
      <c r="AA57" s="23"/>
      <c r="AB57" s="23"/>
      <c r="AC57" s="23"/>
    </row>
    <row r="58" spans="1:29" x14ac:dyDescent="0.25">
      <c r="A58" s="14" t="s">
        <v>38</v>
      </c>
      <c r="B58" s="13" t="s">
        <v>28</v>
      </c>
      <c r="C58" s="12" t="s">
        <v>111</v>
      </c>
      <c r="D58" s="11">
        <v>54</v>
      </c>
      <c r="E58" s="10"/>
      <c r="F58" s="11"/>
      <c r="G58" s="11"/>
      <c r="H58" s="11"/>
      <c r="I58" s="11"/>
      <c r="J58" s="10"/>
      <c r="K58" s="11"/>
      <c r="L58" s="10"/>
      <c r="M58" s="11">
        <v>36</v>
      </c>
      <c r="N58" s="10">
        <v>0</v>
      </c>
      <c r="O58" s="11">
        <v>36</v>
      </c>
      <c r="P58" s="10"/>
      <c r="Q58" s="11"/>
      <c r="R58" s="10"/>
      <c r="S58" s="4"/>
      <c r="T58" s="23"/>
      <c r="U58" s="23"/>
      <c r="V58" s="23"/>
      <c r="W58" s="23"/>
      <c r="X58" s="23"/>
      <c r="Y58" s="23"/>
      <c r="Z58" s="23">
        <f t="shared" si="12"/>
        <v>0</v>
      </c>
      <c r="AA58" s="23">
        <f t="shared" si="13"/>
        <v>1</v>
      </c>
      <c r="AB58" s="23"/>
      <c r="AC58" s="23"/>
    </row>
    <row r="59" spans="1:29" x14ac:dyDescent="0.25">
      <c r="A59" s="9" t="s">
        <v>38</v>
      </c>
      <c r="B59" s="8" t="s">
        <v>28</v>
      </c>
      <c r="C59" s="7" t="s">
        <v>26</v>
      </c>
      <c r="D59" s="11">
        <v>30</v>
      </c>
      <c r="E59" s="5"/>
      <c r="F59" s="6"/>
      <c r="G59" s="11">
        <v>28</v>
      </c>
      <c r="H59" s="11"/>
      <c r="I59" s="11"/>
      <c r="J59" s="11">
        <v>33</v>
      </c>
      <c r="K59" s="6"/>
      <c r="L59" s="5"/>
      <c r="M59" s="6">
        <v>28</v>
      </c>
      <c r="N59" s="5"/>
      <c r="O59" s="6"/>
      <c r="P59" s="5">
        <v>44</v>
      </c>
      <c r="Q59" s="6"/>
      <c r="R59" s="5"/>
      <c r="S59" s="4"/>
      <c r="T59" s="23"/>
      <c r="U59" s="23"/>
      <c r="V59" s="23"/>
      <c r="W59" s="23"/>
      <c r="X59" s="23"/>
      <c r="Y59" s="23"/>
      <c r="Z59" s="23"/>
      <c r="AA59" s="23"/>
      <c r="AB59" s="23"/>
      <c r="AC59" s="23"/>
    </row>
    <row r="60" spans="1:29" x14ac:dyDescent="0.25">
      <c r="A60" s="14" t="s">
        <v>38</v>
      </c>
      <c r="B60" s="13" t="s">
        <v>28</v>
      </c>
      <c r="C60" s="12" t="s">
        <v>25</v>
      </c>
      <c r="D60" s="11">
        <v>31</v>
      </c>
      <c r="E60" s="10">
        <v>0</v>
      </c>
      <c r="F60" s="11">
        <v>31</v>
      </c>
      <c r="G60" s="11">
        <v>20</v>
      </c>
      <c r="H60" s="11">
        <v>0</v>
      </c>
      <c r="I60" s="11">
        <v>20</v>
      </c>
      <c r="J60" s="10">
        <v>19</v>
      </c>
      <c r="K60" s="11">
        <v>0</v>
      </c>
      <c r="L60" s="10">
        <v>19</v>
      </c>
      <c r="M60" s="11">
        <v>17</v>
      </c>
      <c r="N60" s="10">
        <v>0</v>
      </c>
      <c r="O60" s="11">
        <v>17</v>
      </c>
      <c r="P60" s="10"/>
      <c r="Q60" s="11"/>
      <c r="R60" s="10"/>
      <c r="S60" s="4"/>
      <c r="T60" s="23">
        <f t="shared" si="16"/>
        <v>0</v>
      </c>
      <c r="U60" s="23">
        <f t="shared" si="17"/>
        <v>1</v>
      </c>
      <c r="V60" s="23">
        <f t="shared" si="18"/>
        <v>0</v>
      </c>
      <c r="W60" s="23">
        <f t="shared" si="19"/>
        <v>1</v>
      </c>
      <c r="X60" s="23">
        <f t="shared" si="10"/>
        <v>0</v>
      </c>
      <c r="Y60" s="23">
        <f t="shared" si="11"/>
        <v>1</v>
      </c>
      <c r="Z60" s="23">
        <f t="shared" si="12"/>
        <v>0</v>
      </c>
      <c r="AA60" s="23">
        <f t="shared" si="13"/>
        <v>1</v>
      </c>
      <c r="AB60" s="23"/>
      <c r="AC60" s="23"/>
    </row>
    <row r="61" spans="1:29" x14ac:dyDescent="0.25">
      <c r="A61" s="9" t="s">
        <v>38</v>
      </c>
      <c r="B61" s="8" t="s">
        <v>28</v>
      </c>
      <c r="C61" s="7" t="s">
        <v>24</v>
      </c>
      <c r="D61" s="6">
        <v>109</v>
      </c>
      <c r="E61" s="5">
        <v>62</v>
      </c>
      <c r="F61" s="6"/>
      <c r="G61" s="11">
        <v>140</v>
      </c>
      <c r="H61" s="11">
        <v>50</v>
      </c>
      <c r="I61" s="11"/>
      <c r="J61" s="5">
        <v>158</v>
      </c>
      <c r="K61" s="6">
        <v>58</v>
      </c>
      <c r="L61" s="5"/>
      <c r="M61" s="6">
        <v>146</v>
      </c>
      <c r="N61" s="5">
        <v>37</v>
      </c>
      <c r="O61" s="6">
        <v>0</v>
      </c>
      <c r="P61" s="5">
        <v>132</v>
      </c>
      <c r="Q61" s="6">
        <v>22</v>
      </c>
      <c r="R61" s="5">
        <v>0</v>
      </c>
      <c r="S61" s="4"/>
      <c r="T61" s="23">
        <f t="shared" si="16"/>
        <v>0.56880733944954132</v>
      </c>
      <c r="U61" s="23"/>
      <c r="V61" s="23">
        <f t="shared" si="18"/>
        <v>0.35714285714285715</v>
      </c>
      <c r="W61" s="23"/>
      <c r="X61" s="23">
        <f t="shared" si="10"/>
        <v>0.36708860759493672</v>
      </c>
      <c r="Y61" s="23"/>
      <c r="Z61" s="23">
        <f t="shared" si="12"/>
        <v>0.25342465753424659</v>
      </c>
      <c r="AA61" s="23">
        <f t="shared" si="13"/>
        <v>0</v>
      </c>
      <c r="AB61" s="23">
        <f t="shared" si="14"/>
        <v>0.16666666666666666</v>
      </c>
      <c r="AC61" s="23">
        <f t="shared" si="15"/>
        <v>0</v>
      </c>
    </row>
    <row r="62" spans="1:29" x14ac:dyDescent="0.25">
      <c r="A62" s="14" t="s">
        <v>38</v>
      </c>
      <c r="B62" s="13" t="s">
        <v>28</v>
      </c>
      <c r="C62" s="12" t="s">
        <v>23</v>
      </c>
      <c r="D62" s="11">
        <v>97</v>
      </c>
      <c r="E62" s="10"/>
      <c r="F62" s="11"/>
      <c r="G62" s="11">
        <v>108</v>
      </c>
      <c r="H62" s="11"/>
      <c r="I62" s="11"/>
      <c r="J62" s="10">
        <v>232</v>
      </c>
      <c r="K62" s="11"/>
      <c r="L62" s="10"/>
      <c r="M62" s="11">
        <v>104</v>
      </c>
      <c r="N62" s="10"/>
      <c r="O62" s="11"/>
      <c r="P62" s="10">
        <v>96</v>
      </c>
      <c r="Q62" s="11"/>
      <c r="R62" s="10"/>
      <c r="S62" s="4"/>
      <c r="T62" s="23"/>
      <c r="U62" s="23"/>
      <c r="V62" s="23"/>
      <c r="W62" s="23"/>
      <c r="X62" s="23"/>
      <c r="Y62" s="23"/>
      <c r="Z62" s="23"/>
      <c r="AA62" s="23"/>
      <c r="AB62" s="23"/>
      <c r="AC62" s="23"/>
    </row>
    <row r="63" spans="1:29" x14ac:dyDescent="0.25">
      <c r="A63" s="9" t="s">
        <v>38</v>
      </c>
      <c r="B63" s="8" t="s">
        <v>28</v>
      </c>
      <c r="C63" s="7" t="s">
        <v>95</v>
      </c>
      <c r="D63" s="6">
        <f>E63+F63</f>
        <v>63</v>
      </c>
      <c r="E63" s="5">
        <v>1</v>
      </c>
      <c r="F63" s="6">
        <v>62</v>
      </c>
      <c r="G63" s="11"/>
      <c r="H63" s="11"/>
      <c r="I63" s="11"/>
      <c r="J63" s="5">
        <v>39</v>
      </c>
      <c r="K63" s="6">
        <v>2</v>
      </c>
      <c r="L63" s="5">
        <v>37</v>
      </c>
      <c r="M63" s="6"/>
      <c r="N63" s="5"/>
      <c r="O63" s="6"/>
      <c r="P63" s="5"/>
      <c r="Q63" s="6"/>
      <c r="R63" s="5"/>
      <c r="S63" s="4"/>
      <c r="T63" s="23">
        <f t="shared" si="16"/>
        <v>1.5873015873015872E-2</v>
      </c>
      <c r="U63" s="23">
        <f t="shared" si="17"/>
        <v>0.98412698412698407</v>
      </c>
      <c r="V63" s="23"/>
      <c r="W63" s="23"/>
      <c r="X63" s="23">
        <f t="shared" si="10"/>
        <v>5.128205128205128E-2</v>
      </c>
      <c r="Y63" s="23">
        <f t="shared" si="11"/>
        <v>0.94871794871794868</v>
      </c>
      <c r="Z63" s="23"/>
      <c r="AA63" s="23"/>
      <c r="AB63" s="23"/>
      <c r="AC63" s="23"/>
    </row>
    <row r="64" spans="1:29" x14ac:dyDescent="0.25">
      <c r="A64" s="14" t="s">
        <v>38</v>
      </c>
      <c r="B64" s="13" t="s">
        <v>28</v>
      </c>
      <c r="C64" s="12" t="s">
        <v>22</v>
      </c>
      <c r="D64" s="6">
        <f>E64+F64</f>
        <v>118</v>
      </c>
      <c r="E64" s="10">
        <v>82</v>
      </c>
      <c r="F64" s="11">
        <v>36</v>
      </c>
      <c r="G64" s="6">
        <f>H64+I64</f>
        <v>115</v>
      </c>
      <c r="H64" s="11">
        <v>74</v>
      </c>
      <c r="I64" s="11">
        <v>41</v>
      </c>
      <c r="J64" s="10">
        <v>95</v>
      </c>
      <c r="K64" s="11">
        <v>54</v>
      </c>
      <c r="L64" s="10">
        <v>41</v>
      </c>
      <c r="M64" s="11">
        <v>65</v>
      </c>
      <c r="N64" s="10">
        <v>33</v>
      </c>
      <c r="O64" s="11">
        <v>32</v>
      </c>
      <c r="P64" s="10">
        <v>61</v>
      </c>
      <c r="Q64" s="11">
        <v>35</v>
      </c>
      <c r="R64" s="10">
        <v>26</v>
      </c>
      <c r="S64" s="4"/>
      <c r="T64" s="23">
        <f t="shared" si="16"/>
        <v>0.69491525423728817</v>
      </c>
      <c r="U64" s="23">
        <f t="shared" si="17"/>
        <v>0.30508474576271188</v>
      </c>
      <c r="V64" s="23">
        <f t="shared" si="18"/>
        <v>0.64347826086956517</v>
      </c>
      <c r="W64" s="23">
        <f t="shared" si="19"/>
        <v>0.35652173913043478</v>
      </c>
      <c r="X64" s="23">
        <f t="shared" si="10"/>
        <v>0.56842105263157894</v>
      </c>
      <c r="Y64" s="23">
        <f t="shared" si="11"/>
        <v>0.43157894736842106</v>
      </c>
      <c r="Z64" s="23">
        <f t="shared" si="12"/>
        <v>0.50769230769230766</v>
      </c>
      <c r="AA64" s="23">
        <f t="shared" si="13"/>
        <v>0.49230769230769234</v>
      </c>
      <c r="AB64" s="23">
        <f t="shared" si="14"/>
        <v>0.57377049180327866</v>
      </c>
      <c r="AC64" s="23">
        <f t="shared" si="15"/>
        <v>0.42622950819672129</v>
      </c>
    </row>
    <row r="65" spans="1:29" x14ac:dyDescent="0.25">
      <c r="A65" s="9" t="s">
        <v>38</v>
      </c>
      <c r="B65" s="8" t="s">
        <v>28</v>
      </c>
      <c r="C65" s="7" t="s">
        <v>112</v>
      </c>
      <c r="D65" s="6"/>
      <c r="E65" s="5">
        <v>829</v>
      </c>
      <c r="F65" s="6"/>
      <c r="G65" s="11"/>
      <c r="H65" s="11">
        <v>722</v>
      </c>
      <c r="I65" s="11"/>
      <c r="J65" s="5">
        <v>574</v>
      </c>
      <c r="K65" s="6">
        <v>16</v>
      </c>
      <c r="L65" s="5">
        <v>558</v>
      </c>
      <c r="M65" s="6">
        <v>471</v>
      </c>
      <c r="N65" s="5">
        <v>14</v>
      </c>
      <c r="O65" s="6">
        <v>457</v>
      </c>
      <c r="P65" s="5">
        <v>440</v>
      </c>
      <c r="Q65" s="6">
        <v>22</v>
      </c>
      <c r="R65" s="5">
        <v>418</v>
      </c>
      <c r="S65" s="4"/>
      <c r="T65" s="23"/>
      <c r="U65" s="23"/>
      <c r="V65" s="23"/>
      <c r="W65" s="23"/>
      <c r="X65" s="23">
        <f t="shared" si="10"/>
        <v>2.7874564459930314E-2</v>
      </c>
      <c r="Y65" s="23">
        <f t="shared" si="11"/>
        <v>0.97212543554006969</v>
      </c>
      <c r="Z65" s="23">
        <f t="shared" si="12"/>
        <v>2.9723991507430998E-2</v>
      </c>
      <c r="AA65" s="23">
        <f t="shared" si="13"/>
        <v>0.97027600849256901</v>
      </c>
      <c r="AB65" s="23">
        <f t="shared" si="14"/>
        <v>0.05</v>
      </c>
      <c r="AC65" s="23">
        <f t="shared" si="15"/>
        <v>0.95</v>
      </c>
    </row>
    <row r="66" spans="1:29" x14ac:dyDescent="0.25">
      <c r="A66" s="14" t="s">
        <v>38</v>
      </c>
      <c r="B66" s="13" t="s">
        <v>28</v>
      </c>
      <c r="C66" s="12" t="s">
        <v>119</v>
      </c>
      <c r="D66" s="11"/>
      <c r="E66" s="10"/>
      <c r="F66" s="11"/>
      <c r="G66" s="11"/>
      <c r="H66" s="11"/>
      <c r="I66" s="11"/>
      <c r="J66" s="10"/>
      <c r="K66" s="11"/>
      <c r="L66" s="10"/>
      <c r="M66" s="11"/>
      <c r="N66" s="10"/>
      <c r="O66" s="11"/>
      <c r="P66" s="10">
        <v>2</v>
      </c>
      <c r="Q66" s="11">
        <v>0</v>
      </c>
      <c r="R66" s="10">
        <v>2</v>
      </c>
      <c r="S66" s="4"/>
      <c r="T66" s="23"/>
      <c r="U66" s="23"/>
      <c r="V66" s="23"/>
      <c r="W66" s="23"/>
      <c r="X66" s="23"/>
      <c r="Y66" s="23"/>
      <c r="Z66" s="23"/>
      <c r="AA66" s="23"/>
      <c r="AB66" s="23">
        <f t="shared" si="14"/>
        <v>0</v>
      </c>
      <c r="AC66" s="23">
        <f t="shared" si="15"/>
        <v>1</v>
      </c>
    </row>
    <row r="67" spans="1:29" x14ac:dyDescent="0.25">
      <c r="A67" s="9" t="s">
        <v>38</v>
      </c>
      <c r="B67" s="8" t="s">
        <v>28</v>
      </c>
      <c r="C67" s="7" t="s">
        <v>94</v>
      </c>
      <c r="D67" s="6"/>
      <c r="E67" s="5"/>
      <c r="F67" s="6"/>
      <c r="G67" s="11"/>
      <c r="H67" s="11"/>
      <c r="I67" s="11"/>
      <c r="J67" s="5">
        <v>10</v>
      </c>
      <c r="K67" s="6">
        <v>704</v>
      </c>
      <c r="L67" s="5">
        <v>1973</v>
      </c>
      <c r="M67" s="6">
        <v>19</v>
      </c>
      <c r="N67" s="5">
        <v>668</v>
      </c>
      <c r="O67" s="6">
        <v>2074</v>
      </c>
      <c r="P67" s="5"/>
      <c r="Q67" s="6"/>
      <c r="R67" s="5"/>
      <c r="S67" s="4"/>
      <c r="T67" s="23"/>
      <c r="U67" s="23"/>
      <c r="V67" s="23"/>
      <c r="W67" s="23"/>
      <c r="X67" s="23">
        <f t="shared" si="10"/>
        <v>70.400000000000006</v>
      </c>
      <c r="Y67" s="23">
        <f t="shared" si="11"/>
        <v>197.3</v>
      </c>
      <c r="Z67" s="23">
        <f t="shared" si="12"/>
        <v>35.157894736842103</v>
      </c>
      <c r="AA67" s="23">
        <f t="shared" si="13"/>
        <v>109.15789473684211</v>
      </c>
      <c r="AB67" s="23"/>
      <c r="AC67" s="23"/>
    </row>
    <row r="68" spans="1:29" x14ac:dyDescent="0.25">
      <c r="A68" s="14" t="s">
        <v>38</v>
      </c>
      <c r="B68" s="13" t="s">
        <v>21</v>
      </c>
      <c r="C68" s="12" t="s">
        <v>123</v>
      </c>
      <c r="D68" s="11"/>
      <c r="E68" s="10"/>
      <c r="F68" s="11"/>
      <c r="G68" s="11"/>
      <c r="H68" s="11"/>
      <c r="I68" s="11"/>
      <c r="J68" s="10"/>
      <c r="K68" s="11"/>
      <c r="L68" s="10"/>
      <c r="M68" s="11">
        <v>9</v>
      </c>
      <c r="N68" s="10">
        <v>1</v>
      </c>
      <c r="O68" s="11">
        <v>8</v>
      </c>
      <c r="P68" s="10">
        <v>11</v>
      </c>
      <c r="Q68" s="11">
        <v>1</v>
      </c>
      <c r="R68" s="10">
        <v>10</v>
      </c>
      <c r="S68" s="4"/>
      <c r="T68" s="23"/>
      <c r="U68" s="23"/>
      <c r="V68" s="23"/>
      <c r="W68" s="23"/>
      <c r="X68" s="23"/>
      <c r="Y68" s="23"/>
      <c r="Z68" s="23">
        <f t="shared" si="12"/>
        <v>0.1111111111111111</v>
      </c>
      <c r="AA68" s="23">
        <f t="shared" si="13"/>
        <v>0.88888888888888884</v>
      </c>
      <c r="AB68" s="23">
        <f t="shared" si="14"/>
        <v>9.0909090909090912E-2</v>
      </c>
      <c r="AC68" s="23">
        <f t="shared" si="15"/>
        <v>0.90909090909090906</v>
      </c>
    </row>
    <row r="69" spans="1:29" x14ac:dyDescent="0.25">
      <c r="A69" s="9" t="s">
        <v>38</v>
      </c>
      <c r="B69" s="8" t="s">
        <v>21</v>
      </c>
      <c r="C69" s="7" t="s">
        <v>113</v>
      </c>
      <c r="D69" s="6"/>
      <c r="E69" s="5">
        <v>1</v>
      </c>
      <c r="F69" s="6">
        <v>1</v>
      </c>
      <c r="G69" s="11"/>
      <c r="H69" s="11">
        <v>1</v>
      </c>
      <c r="I69" s="11">
        <v>1</v>
      </c>
      <c r="J69" s="5"/>
      <c r="K69" s="6">
        <v>0</v>
      </c>
      <c r="L69" s="5">
        <v>1</v>
      </c>
      <c r="M69" s="6">
        <v>5</v>
      </c>
      <c r="N69" s="5">
        <v>0</v>
      </c>
      <c r="O69" s="6">
        <v>0</v>
      </c>
      <c r="P69" s="5">
        <v>7</v>
      </c>
      <c r="Q69" s="6">
        <v>0</v>
      </c>
      <c r="R69" s="5">
        <v>0</v>
      </c>
      <c r="S69" s="4"/>
      <c r="T69" s="23"/>
      <c r="U69" s="23"/>
      <c r="V69" s="23"/>
      <c r="W69" s="23"/>
      <c r="X69" s="23"/>
      <c r="Y69" s="23"/>
      <c r="Z69" s="23"/>
      <c r="AA69" s="23"/>
      <c r="AB69" s="23"/>
      <c r="AC69" s="23"/>
    </row>
    <row r="70" spans="1:29" x14ac:dyDescent="0.25">
      <c r="A70" s="14" t="s">
        <v>38</v>
      </c>
      <c r="B70" s="13" t="s">
        <v>21</v>
      </c>
      <c r="C70" s="12" t="s">
        <v>20</v>
      </c>
      <c r="D70" s="11"/>
      <c r="E70" s="10"/>
      <c r="F70" s="11"/>
      <c r="G70" s="11"/>
      <c r="H70" s="11"/>
      <c r="I70" s="11"/>
      <c r="J70" s="10"/>
      <c r="K70" s="11"/>
      <c r="L70" s="10"/>
      <c r="M70" s="11"/>
      <c r="N70" s="10"/>
      <c r="O70" s="11"/>
      <c r="P70" s="10">
        <v>18</v>
      </c>
      <c r="Q70" s="11"/>
      <c r="R70" s="10"/>
      <c r="S70" s="4"/>
      <c r="T70" s="23"/>
      <c r="U70" s="23"/>
      <c r="V70" s="23"/>
      <c r="W70" s="23"/>
      <c r="X70" s="23"/>
      <c r="Y70" s="23"/>
      <c r="Z70" s="23"/>
      <c r="AA70" s="23"/>
      <c r="AB70" s="23"/>
      <c r="AC70" s="23"/>
    </row>
    <row r="71" spans="1:29" x14ac:dyDescent="0.25">
      <c r="A71" s="9" t="s">
        <v>38</v>
      </c>
      <c r="B71" s="8" t="s">
        <v>21</v>
      </c>
      <c r="C71" s="7" t="s">
        <v>18</v>
      </c>
      <c r="D71" s="11">
        <v>659</v>
      </c>
      <c r="E71" s="5">
        <v>0</v>
      </c>
      <c r="F71" s="6">
        <v>659</v>
      </c>
      <c r="G71" s="11">
        <v>603</v>
      </c>
      <c r="H71" s="11">
        <v>0</v>
      </c>
      <c r="I71" s="11">
        <v>603</v>
      </c>
      <c r="J71" s="5">
        <v>619</v>
      </c>
      <c r="K71" s="6">
        <v>0</v>
      </c>
      <c r="L71" s="5">
        <v>619</v>
      </c>
      <c r="M71" s="6">
        <v>612</v>
      </c>
      <c r="N71" s="5">
        <v>0</v>
      </c>
      <c r="O71" s="6">
        <v>612</v>
      </c>
      <c r="P71" s="5">
        <v>503</v>
      </c>
      <c r="Q71" s="6">
        <v>0</v>
      </c>
      <c r="R71" s="5">
        <v>503</v>
      </c>
      <c r="S71" s="4"/>
      <c r="T71" s="23">
        <f t="shared" si="16"/>
        <v>0</v>
      </c>
      <c r="U71" s="23">
        <f t="shared" si="17"/>
        <v>1</v>
      </c>
      <c r="V71" s="23">
        <f t="shared" si="18"/>
        <v>0</v>
      </c>
      <c r="W71" s="23">
        <f t="shared" si="19"/>
        <v>1</v>
      </c>
      <c r="X71" s="23">
        <f t="shared" si="10"/>
        <v>0</v>
      </c>
      <c r="Y71" s="23">
        <f t="shared" si="11"/>
        <v>1</v>
      </c>
      <c r="Z71" s="23">
        <f t="shared" si="12"/>
        <v>0</v>
      </c>
      <c r="AA71" s="23">
        <f t="shared" si="13"/>
        <v>1</v>
      </c>
      <c r="AB71" s="23">
        <f t="shared" si="14"/>
        <v>0</v>
      </c>
      <c r="AC71" s="23">
        <f t="shared" si="15"/>
        <v>1</v>
      </c>
    </row>
    <row r="72" spans="1:29" x14ac:dyDescent="0.25">
      <c r="A72" s="14" t="s">
        <v>38</v>
      </c>
      <c r="B72" s="13" t="s">
        <v>21</v>
      </c>
      <c r="C72" s="12" t="s">
        <v>114</v>
      </c>
      <c r="D72" s="11"/>
      <c r="E72" s="10"/>
      <c r="F72" s="11"/>
      <c r="G72" s="11"/>
      <c r="H72" s="11"/>
      <c r="I72" s="11"/>
      <c r="J72" s="10"/>
      <c r="K72" s="11"/>
      <c r="L72" s="10"/>
      <c r="M72" s="11"/>
      <c r="N72" s="10"/>
      <c r="O72" s="11"/>
      <c r="P72" s="10">
        <v>24</v>
      </c>
      <c r="Q72" s="11">
        <v>11</v>
      </c>
      <c r="R72" s="10">
        <v>13</v>
      </c>
      <c r="S72" s="4"/>
      <c r="T72" s="23"/>
      <c r="U72" s="23"/>
      <c r="V72" s="23"/>
      <c r="W72" s="23"/>
      <c r="X72" s="23"/>
      <c r="Y72" s="23"/>
      <c r="Z72" s="23"/>
      <c r="AA72" s="23"/>
      <c r="AB72" s="23">
        <f t="shared" si="14"/>
        <v>0.45833333333333331</v>
      </c>
      <c r="AC72" s="23">
        <f t="shared" si="15"/>
        <v>0.54166666666666663</v>
      </c>
    </row>
    <row r="73" spans="1:29" x14ac:dyDescent="0.25">
      <c r="A73" s="9" t="s">
        <v>38</v>
      </c>
      <c r="B73" s="8" t="s">
        <v>21</v>
      </c>
      <c r="C73" s="7" t="s">
        <v>17</v>
      </c>
      <c r="D73" s="6"/>
      <c r="E73" s="5"/>
      <c r="F73" s="6"/>
      <c r="G73" s="11"/>
      <c r="H73" s="11"/>
      <c r="I73" s="11"/>
      <c r="J73" s="5"/>
      <c r="K73" s="6"/>
      <c r="L73" s="5"/>
      <c r="M73" s="6"/>
      <c r="N73" s="5"/>
      <c r="O73" s="6"/>
      <c r="P73" s="5">
        <v>3</v>
      </c>
      <c r="Q73" s="6">
        <v>0</v>
      </c>
      <c r="R73" s="5">
        <v>3</v>
      </c>
      <c r="S73" s="4"/>
      <c r="T73" s="23"/>
      <c r="U73" s="23"/>
      <c r="V73" s="23"/>
      <c r="W73" s="23"/>
      <c r="X73" s="23"/>
      <c r="Y73" s="23"/>
      <c r="Z73" s="23"/>
      <c r="AA73" s="23"/>
      <c r="AB73" s="23">
        <f t="shared" si="14"/>
        <v>0</v>
      </c>
      <c r="AC73" s="23">
        <f t="shared" si="15"/>
        <v>1</v>
      </c>
    </row>
    <row r="74" spans="1:29" x14ac:dyDescent="0.25">
      <c r="A74" s="14" t="s">
        <v>38</v>
      </c>
      <c r="B74" s="13" t="s">
        <v>21</v>
      </c>
      <c r="C74" s="12" t="s">
        <v>16</v>
      </c>
      <c r="D74" s="11">
        <v>240</v>
      </c>
      <c r="E74" s="10">
        <v>0</v>
      </c>
      <c r="F74" s="11">
        <v>240</v>
      </c>
      <c r="G74" s="11">
        <v>244</v>
      </c>
      <c r="H74" s="11">
        <v>0</v>
      </c>
      <c r="I74" s="11">
        <v>244</v>
      </c>
      <c r="J74" s="10">
        <v>259</v>
      </c>
      <c r="K74" s="11">
        <v>0</v>
      </c>
      <c r="L74" s="10">
        <v>259</v>
      </c>
      <c r="M74" s="11">
        <v>278</v>
      </c>
      <c r="N74" s="10">
        <v>0</v>
      </c>
      <c r="O74" s="11">
        <v>278</v>
      </c>
      <c r="P74" s="10">
        <v>155</v>
      </c>
      <c r="Q74" s="11">
        <v>0</v>
      </c>
      <c r="R74" s="10">
        <v>155</v>
      </c>
      <c r="S74" s="4"/>
      <c r="T74" s="23">
        <f t="shared" si="16"/>
        <v>0</v>
      </c>
      <c r="U74" s="23">
        <f t="shared" si="17"/>
        <v>1</v>
      </c>
      <c r="V74" s="23">
        <f t="shared" si="18"/>
        <v>0</v>
      </c>
      <c r="W74" s="23">
        <f t="shared" si="19"/>
        <v>1</v>
      </c>
      <c r="X74" s="23">
        <f t="shared" si="10"/>
        <v>0</v>
      </c>
      <c r="Y74" s="23">
        <f t="shared" si="11"/>
        <v>1</v>
      </c>
      <c r="Z74" s="23">
        <f t="shared" si="12"/>
        <v>0</v>
      </c>
      <c r="AA74" s="23">
        <f t="shared" si="13"/>
        <v>1</v>
      </c>
      <c r="AB74" s="23">
        <f t="shared" si="14"/>
        <v>0</v>
      </c>
      <c r="AC74" s="23">
        <f t="shared" si="15"/>
        <v>1</v>
      </c>
    </row>
    <row r="75" spans="1:29" x14ac:dyDescent="0.25">
      <c r="A75" s="9" t="s">
        <v>38</v>
      </c>
      <c r="B75" s="8" t="s">
        <v>21</v>
      </c>
      <c r="C75" s="7" t="s">
        <v>15</v>
      </c>
      <c r="D75" s="6"/>
      <c r="E75" s="5"/>
      <c r="F75" s="6"/>
      <c r="G75" s="11"/>
      <c r="H75" s="11"/>
      <c r="I75" s="11"/>
      <c r="J75" s="5">
        <v>60</v>
      </c>
      <c r="K75" s="6"/>
      <c r="L75" s="5"/>
      <c r="M75" s="6">
        <v>58</v>
      </c>
      <c r="N75" s="5"/>
      <c r="O75" s="6"/>
      <c r="P75" s="5">
        <v>55</v>
      </c>
      <c r="Q75" s="6"/>
      <c r="R75" s="5"/>
      <c r="S75" s="4"/>
      <c r="T75" s="23"/>
      <c r="U75" s="23"/>
      <c r="V75" s="23"/>
      <c r="W75" s="23"/>
      <c r="X75" s="23"/>
      <c r="Y75" s="23"/>
      <c r="Z75" s="23"/>
      <c r="AA75" s="23"/>
      <c r="AB75" s="23"/>
      <c r="AC75" s="23"/>
    </row>
    <row r="76" spans="1:29" x14ac:dyDescent="0.25">
      <c r="A76" s="14" t="s">
        <v>38</v>
      </c>
      <c r="B76" s="13" t="s">
        <v>21</v>
      </c>
      <c r="C76" s="12" t="s">
        <v>13</v>
      </c>
      <c r="D76" s="11"/>
      <c r="E76" s="10"/>
      <c r="F76" s="11"/>
      <c r="G76" s="11"/>
      <c r="H76" s="11"/>
      <c r="I76" s="11"/>
      <c r="J76" s="10">
        <v>1973</v>
      </c>
      <c r="K76" s="11">
        <v>0</v>
      </c>
      <c r="L76" s="10">
        <v>1973</v>
      </c>
      <c r="M76" s="11">
        <v>1869</v>
      </c>
      <c r="N76" s="10">
        <v>0</v>
      </c>
      <c r="O76" s="11">
        <v>1869</v>
      </c>
      <c r="P76" s="10">
        <v>1696</v>
      </c>
      <c r="Q76" s="11">
        <v>0</v>
      </c>
      <c r="R76" s="10">
        <v>1696</v>
      </c>
      <c r="S76" s="4"/>
      <c r="T76" s="23"/>
      <c r="U76" s="23"/>
      <c r="V76" s="23"/>
      <c r="W76" s="23"/>
      <c r="X76" s="23">
        <f t="shared" si="10"/>
        <v>0</v>
      </c>
      <c r="Y76" s="23">
        <f t="shared" si="11"/>
        <v>1</v>
      </c>
      <c r="Z76" s="23">
        <f t="shared" si="12"/>
        <v>0</v>
      </c>
      <c r="AA76" s="23">
        <f t="shared" si="13"/>
        <v>1</v>
      </c>
      <c r="AB76" s="23">
        <f t="shared" si="14"/>
        <v>0</v>
      </c>
      <c r="AC76" s="23">
        <f t="shared" si="15"/>
        <v>1</v>
      </c>
    </row>
    <row r="77" spans="1:29" x14ac:dyDescent="0.25">
      <c r="A77" s="9" t="s">
        <v>38</v>
      </c>
      <c r="B77" s="8" t="s">
        <v>21</v>
      </c>
      <c r="C77" s="7" t="s">
        <v>12</v>
      </c>
      <c r="D77" s="6"/>
      <c r="E77" s="5"/>
      <c r="F77" s="6"/>
      <c r="G77" s="11"/>
      <c r="H77" s="11"/>
      <c r="I77" s="11"/>
      <c r="J77" s="5">
        <v>0</v>
      </c>
      <c r="K77" s="6">
        <v>0</v>
      </c>
      <c r="L77" s="5">
        <v>0</v>
      </c>
      <c r="M77" s="6">
        <v>0</v>
      </c>
      <c r="N77" s="5">
        <v>0</v>
      </c>
      <c r="O77" s="6">
        <v>0</v>
      </c>
      <c r="P77" s="5">
        <v>0</v>
      </c>
      <c r="Q77" s="6">
        <v>0</v>
      </c>
      <c r="R77" s="5">
        <v>0</v>
      </c>
      <c r="S77" s="4"/>
      <c r="T77" s="23"/>
      <c r="U77" s="23"/>
      <c r="V77" s="23"/>
      <c r="W77" s="23"/>
      <c r="X77" s="23"/>
      <c r="Y77" s="23"/>
      <c r="Z77" s="23"/>
      <c r="AA77" s="23"/>
      <c r="AB77" s="23"/>
      <c r="AC77" s="23"/>
    </row>
    <row r="78" spans="1:29" x14ac:dyDescent="0.25">
      <c r="A78" s="14" t="s">
        <v>38</v>
      </c>
      <c r="B78" s="13" t="s">
        <v>11</v>
      </c>
      <c r="C78" s="12" t="s">
        <v>10</v>
      </c>
      <c r="D78" s="11">
        <v>52</v>
      </c>
      <c r="E78" s="10"/>
      <c r="F78" s="11"/>
      <c r="G78" s="11">
        <v>64</v>
      </c>
      <c r="H78" s="11"/>
      <c r="I78" s="11"/>
      <c r="J78" s="10">
        <v>48</v>
      </c>
      <c r="K78" s="11"/>
      <c r="L78" s="10"/>
      <c r="M78" s="11">
        <v>43</v>
      </c>
      <c r="N78" s="10"/>
      <c r="O78" s="11"/>
      <c r="P78" s="10">
        <v>32</v>
      </c>
      <c r="Q78" s="11"/>
      <c r="R78" s="10"/>
      <c r="S78" s="4"/>
      <c r="T78" s="23"/>
      <c r="U78" s="23"/>
      <c r="V78" s="23"/>
      <c r="W78" s="23"/>
      <c r="X78" s="23"/>
      <c r="Y78" s="23"/>
      <c r="Z78" s="23"/>
      <c r="AA78" s="23"/>
      <c r="AB78" s="23"/>
      <c r="AC78" s="23"/>
    </row>
    <row r="79" spans="1:29" x14ac:dyDescent="0.25">
      <c r="A79" s="9" t="s">
        <v>38</v>
      </c>
      <c r="B79" s="8" t="s">
        <v>11</v>
      </c>
      <c r="C79" s="7" t="s">
        <v>9</v>
      </c>
      <c r="D79" s="6"/>
      <c r="E79" s="5"/>
      <c r="F79" s="6"/>
      <c r="G79" s="11"/>
      <c r="H79" s="11"/>
      <c r="I79" s="11"/>
      <c r="J79" s="5"/>
      <c r="K79" s="6"/>
      <c r="L79" s="5"/>
      <c r="M79" s="6"/>
      <c r="N79" s="5"/>
      <c r="O79" s="6">
        <v>229</v>
      </c>
      <c r="P79" s="5"/>
      <c r="Q79" s="6"/>
      <c r="R79" s="5">
        <v>226</v>
      </c>
      <c r="S79" s="4"/>
      <c r="T79" s="23"/>
      <c r="U79" s="23"/>
      <c r="V79" s="23"/>
      <c r="W79" s="23"/>
      <c r="X79" s="23"/>
      <c r="Y79" s="23"/>
      <c r="Z79" s="23"/>
      <c r="AA79" s="23"/>
      <c r="AB79" s="23"/>
      <c r="AC79" s="23"/>
    </row>
    <row r="80" spans="1:29" x14ac:dyDescent="0.25">
      <c r="A80" s="14" t="s">
        <v>38</v>
      </c>
      <c r="B80" s="13" t="s">
        <v>11</v>
      </c>
      <c r="C80" s="12" t="s">
        <v>8</v>
      </c>
      <c r="D80" s="11">
        <v>0</v>
      </c>
      <c r="E80" s="10">
        <v>0</v>
      </c>
      <c r="F80" s="11">
        <v>0</v>
      </c>
      <c r="G80" s="11">
        <v>0</v>
      </c>
      <c r="H80" s="11">
        <v>0</v>
      </c>
      <c r="I80" s="11">
        <v>0</v>
      </c>
      <c r="J80" s="10">
        <v>0</v>
      </c>
      <c r="K80" s="11">
        <v>0</v>
      </c>
      <c r="L80" s="10">
        <v>0</v>
      </c>
      <c r="M80" s="11">
        <v>0</v>
      </c>
      <c r="N80" s="10">
        <v>0</v>
      </c>
      <c r="O80" s="11">
        <v>1</v>
      </c>
      <c r="P80" s="10">
        <v>0</v>
      </c>
      <c r="Q80" s="11">
        <v>0</v>
      </c>
      <c r="R80" s="10">
        <v>0</v>
      </c>
      <c r="S80" s="4"/>
      <c r="T80" s="23"/>
      <c r="U80" s="23"/>
      <c r="V80" s="23"/>
      <c r="W80" s="23"/>
      <c r="X80" s="23"/>
      <c r="Y80" s="23"/>
      <c r="Z80" s="23"/>
      <c r="AA80" s="23"/>
      <c r="AB80" s="23"/>
      <c r="AC80" s="23"/>
    </row>
    <row r="81" spans="1:29" x14ac:dyDescent="0.25">
      <c r="A81" s="9" t="s">
        <v>38</v>
      </c>
      <c r="B81" s="8" t="s">
        <v>11</v>
      </c>
      <c r="C81" s="7" t="s">
        <v>7</v>
      </c>
      <c r="D81" s="6">
        <v>0</v>
      </c>
      <c r="E81" s="5">
        <v>0</v>
      </c>
      <c r="F81" s="6">
        <v>0</v>
      </c>
      <c r="G81" s="11">
        <v>0</v>
      </c>
      <c r="H81" s="11">
        <v>0</v>
      </c>
      <c r="I81" s="11">
        <v>0</v>
      </c>
      <c r="J81" s="5">
        <v>0</v>
      </c>
      <c r="K81" s="6">
        <v>0</v>
      </c>
      <c r="L81" s="5">
        <v>0</v>
      </c>
      <c r="M81" s="6"/>
      <c r="N81" s="5"/>
      <c r="O81" s="6"/>
      <c r="P81" s="5"/>
      <c r="Q81" s="6"/>
      <c r="R81" s="5"/>
      <c r="S81" s="4"/>
      <c r="T81" s="23"/>
      <c r="U81" s="23"/>
      <c r="V81" s="23"/>
      <c r="W81" s="23"/>
      <c r="X81" s="23"/>
      <c r="Y81" s="23"/>
      <c r="Z81" s="23"/>
      <c r="AA81" s="23"/>
      <c r="AB81" s="23"/>
      <c r="AC81" s="23"/>
    </row>
    <row r="82" spans="1:29" x14ac:dyDescent="0.25">
      <c r="A82" s="14" t="s">
        <v>38</v>
      </c>
      <c r="B82" s="13" t="s">
        <v>11</v>
      </c>
      <c r="C82" s="12" t="s">
        <v>6</v>
      </c>
      <c r="D82" s="11">
        <v>135</v>
      </c>
      <c r="E82" s="10"/>
      <c r="F82" s="11"/>
      <c r="G82" s="11">
        <v>114</v>
      </c>
      <c r="H82" s="11"/>
      <c r="I82" s="11"/>
      <c r="J82" s="10">
        <v>75</v>
      </c>
      <c r="K82" s="11"/>
      <c r="L82" s="10"/>
      <c r="M82" s="11"/>
      <c r="N82" s="10"/>
      <c r="O82" s="11"/>
      <c r="P82" s="10"/>
      <c r="Q82" s="11"/>
      <c r="R82" s="10"/>
      <c r="S82" s="4"/>
      <c r="T82" s="23"/>
      <c r="U82" s="23"/>
      <c r="V82" s="23"/>
      <c r="W82" s="23"/>
      <c r="X82" s="23"/>
      <c r="Y82" s="23"/>
      <c r="Z82" s="23"/>
      <c r="AA82" s="23"/>
      <c r="AB82" s="23"/>
      <c r="AC82" s="23"/>
    </row>
    <row r="83" spans="1:29" x14ac:dyDescent="0.25">
      <c r="A83" s="9" t="s">
        <v>38</v>
      </c>
      <c r="B83" s="8" t="s">
        <v>11</v>
      </c>
      <c r="C83" s="7" t="s">
        <v>5</v>
      </c>
      <c r="D83" s="6">
        <v>73</v>
      </c>
      <c r="E83" s="5"/>
      <c r="F83" s="6"/>
      <c r="G83" s="11">
        <v>63</v>
      </c>
      <c r="H83" s="11"/>
      <c r="I83" s="11"/>
      <c r="J83" s="5">
        <v>49</v>
      </c>
      <c r="K83" s="6"/>
      <c r="L83" s="5"/>
      <c r="M83" s="6"/>
      <c r="N83" s="5"/>
      <c r="O83" s="6"/>
      <c r="P83" s="5">
        <v>36</v>
      </c>
      <c r="Q83" s="6"/>
      <c r="R83" s="5"/>
      <c r="S83" s="4"/>
      <c r="T83" s="23"/>
      <c r="U83" s="23"/>
      <c r="V83" s="23"/>
      <c r="W83" s="23"/>
      <c r="X83" s="23"/>
      <c r="Y83" s="23"/>
      <c r="Z83" s="23"/>
      <c r="AA83" s="23"/>
      <c r="AB83" s="23"/>
      <c r="AC83" s="23"/>
    </row>
    <row r="84" spans="1:29" x14ac:dyDescent="0.25">
      <c r="A84" s="14" t="s">
        <v>4</v>
      </c>
      <c r="B84" s="13" t="s">
        <v>3</v>
      </c>
      <c r="C84" s="12" t="s">
        <v>2</v>
      </c>
      <c r="D84" s="6">
        <f>E84+F84</f>
        <v>385</v>
      </c>
      <c r="E84" s="10">
        <v>14</v>
      </c>
      <c r="F84" s="11">
        <v>371</v>
      </c>
      <c r="G84" s="6">
        <f>H84+I84</f>
        <v>357</v>
      </c>
      <c r="H84" s="11">
        <v>15</v>
      </c>
      <c r="I84" s="11">
        <v>342</v>
      </c>
      <c r="J84" s="10">
        <v>385</v>
      </c>
      <c r="K84" s="11">
        <v>22</v>
      </c>
      <c r="L84" s="10">
        <v>363</v>
      </c>
      <c r="M84" s="11">
        <v>432</v>
      </c>
      <c r="N84" s="10">
        <v>21</v>
      </c>
      <c r="O84" s="11">
        <v>411</v>
      </c>
      <c r="P84" s="10">
        <v>441</v>
      </c>
      <c r="Q84" s="11">
        <v>28</v>
      </c>
      <c r="R84" s="10">
        <v>413</v>
      </c>
      <c r="S84" s="4"/>
      <c r="T84" s="23">
        <f t="shared" si="16"/>
        <v>3.6363636363636362E-2</v>
      </c>
      <c r="U84" s="23">
        <f t="shared" si="17"/>
        <v>0.96363636363636362</v>
      </c>
      <c r="V84" s="23">
        <f t="shared" si="18"/>
        <v>4.2016806722689079E-2</v>
      </c>
      <c r="W84" s="23">
        <f t="shared" si="19"/>
        <v>0.95798319327731096</v>
      </c>
      <c r="X84" s="23">
        <f t="shared" si="10"/>
        <v>5.7142857142857141E-2</v>
      </c>
      <c r="Y84" s="23">
        <f t="shared" si="11"/>
        <v>0.94285714285714284</v>
      </c>
      <c r="Z84" s="23">
        <f t="shared" si="12"/>
        <v>4.8611111111111112E-2</v>
      </c>
      <c r="AA84" s="23">
        <f t="shared" si="13"/>
        <v>0.95138888888888884</v>
      </c>
      <c r="AB84" s="23">
        <f t="shared" si="14"/>
        <v>6.3492063492063489E-2</v>
      </c>
      <c r="AC84" s="23">
        <f t="shared" si="15"/>
        <v>0.93650793650793651</v>
      </c>
    </row>
    <row r="85" spans="1:29" x14ac:dyDescent="0.25">
      <c r="A85" s="9" t="s">
        <v>4</v>
      </c>
      <c r="B85" s="8" t="s">
        <v>3</v>
      </c>
      <c r="C85" s="7" t="s">
        <v>1</v>
      </c>
      <c r="D85" s="6">
        <v>82</v>
      </c>
      <c r="E85" s="5"/>
      <c r="F85" s="6"/>
      <c r="G85" s="11">
        <v>89</v>
      </c>
      <c r="H85" s="11"/>
      <c r="I85" s="11"/>
      <c r="J85" s="5">
        <v>92</v>
      </c>
      <c r="K85" s="6"/>
      <c r="L85" s="5"/>
      <c r="M85" s="6"/>
      <c r="N85" s="5"/>
      <c r="O85" s="6"/>
      <c r="P85" s="5"/>
      <c r="Q85" s="6"/>
      <c r="R85" s="5"/>
      <c r="S85" s="4"/>
      <c r="T85" s="23"/>
      <c r="U85" s="23"/>
      <c r="V85" s="23"/>
      <c r="W85" s="23"/>
      <c r="X85" s="23"/>
      <c r="Y85" s="23"/>
      <c r="Z85" s="23"/>
      <c r="AA85" s="23"/>
      <c r="AB85" s="23"/>
      <c r="AC85" s="23"/>
    </row>
    <row r="87" spans="1:29" x14ac:dyDescent="0.25">
      <c r="A87" s="3" t="s">
        <v>0</v>
      </c>
    </row>
    <row r="88" spans="1:29" x14ac:dyDescent="0.25">
      <c r="A88" s="3" t="s">
        <v>266</v>
      </c>
    </row>
    <row r="89" spans="1:29" x14ac:dyDescent="0.25">
      <c r="A89" s="2"/>
    </row>
  </sheetData>
  <mergeCells count="13">
    <mergeCell ref="X12:Y12"/>
    <mergeCell ref="Z12:AA12"/>
    <mergeCell ref="AB12:AC12"/>
    <mergeCell ref="C7:T9"/>
    <mergeCell ref="D11:R11"/>
    <mergeCell ref="T11:AC11"/>
    <mergeCell ref="D12:F12"/>
    <mergeCell ref="G12:I12"/>
    <mergeCell ref="J12:L12"/>
    <mergeCell ref="M12:O12"/>
    <mergeCell ref="P12:R12"/>
    <mergeCell ref="T12:U12"/>
    <mergeCell ref="V12:W12"/>
  </mergeCells>
  <conditionalFormatting sqref="D14:R85">
    <cfRule type="containsBlanks" dxfId="83" priority="2">
      <formula>LEN(TRIM(D14))=0</formula>
    </cfRule>
  </conditionalFormatting>
  <conditionalFormatting sqref="T14:AC85">
    <cfRule type="containsBlanks" dxfId="82" priority="1">
      <formula>LEN(TRIM(T14))=0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3"/>
  <sheetViews>
    <sheetView topLeftCell="C1" zoomScale="80" zoomScaleNormal="80" workbookViewId="0">
      <selection activeCell="J11" sqref="J11:M11"/>
    </sheetView>
  </sheetViews>
  <sheetFormatPr defaultRowHeight="15.75" x14ac:dyDescent="0.25"/>
  <cols>
    <col min="1" max="1" width="9" style="1"/>
    <col min="2" max="2" width="24.875" style="1" customWidth="1"/>
    <col min="3" max="3" width="42.5" style="1" customWidth="1"/>
    <col min="4" max="8" width="12.5" style="1" customWidth="1"/>
    <col min="9" max="9" width="1.25" style="1" customWidth="1"/>
    <col min="10" max="13" width="11.375" style="1" customWidth="1"/>
    <col min="14" max="16384" width="9" style="1"/>
  </cols>
  <sheetData>
    <row r="3" spans="1:13" ht="25.5" x14ac:dyDescent="0.35">
      <c r="H3" s="16"/>
    </row>
    <row r="6" spans="1:13" ht="25.5" x14ac:dyDescent="0.35">
      <c r="B6" s="16" t="s">
        <v>131</v>
      </c>
    </row>
    <row r="7" spans="1:13" ht="15.75" customHeight="1" x14ac:dyDescent="0.25">
      <c r="B7" s="34" t="s">
        <v>132</v>
      </c>
      <c r="C7" s="34"/>
      <c r="D7" s="34"/>
      <c r="E7" s="34"/>
      <c r="F7" s="34"/>
      <c r="G7" s="34"/>
      <c r="H7" s="34"/>
      <c r="I7" s="34"/>
      <c r="J7" s="34"/>
      <c r="K7" s="34"/>
      <c r="L7" s="34"/>
      <c r="M7" s="34"/>
    </row>
    <row r="8" spans="1:13" x14ac:dyDescent="0.25">
      <c r="B8" s="34"/>
      <c r="C8" s="34"/>
      <c r="D8" s="34"/>
      <c r="E8" s="34"/>
      <c r="F8" s="34"/>
      <c r="G8" s="34"/>
      <c r="H8" s="34"/>
      <c r="I8" s="34"/>
      <c r="J8" s="34"/>
      <c r="K8" s="34"/>
      <c r="L8" s="34"/>
      <c r="M8" s="34"/>
    </row>
    <row r="9" spans="1:13" ht="34.5" customHeight="1" x14ac:dyDescent="0.25">
      <c r="B9" s="34"/>
      <c r="C9" s="34"/>
      <c r="D9" s="34"/>
      <c r="E9" s="34"/>
      <c r="F9" s="34"/>
      <c r="G9" s="34"/>
      <c r="H9" s="34"/>
      <c r="I9" s="34"/>
      <c r="J9" s="34"/>
      <c r="K9" s="34"/>
      <c r="L9" s="34"/>
      <c r="M9" s="34"/>
    </row>
    <row r="11" spans="1:13" x14ac:dyDescent="0.25">
      <c r="D11" s="32" t="s">
        <v>93</v>
      </c>
      <c r="E11" s="33"/>
      <c r="F11" s="33"/>
      <c r="G11" s="33"/>
      <c r="H11" s="33"/>
      <c r="I11" s="4"/>
      <c r="J11" s="33" t="s">
        <v>251</v>
      </c>
      <c r="K11" s="33"/>
      <c r="L11" s="33"/>
      <c r="M11" s="33"/>
    </row>
    <row r="12" spans="1:13" ht="62.25" customHeight="1" x14ac:dyDescent="0.25">
      <c r="A12" s="24" t="s">
        <v>92</v>
      </c>
      <c r="B12" s="21" t="s">
        <v>91</v>
      </c>
      <c r="C12" s="21" t="s">
        <v>90</v>
      </c>
      <c r="D12" s="22" t="s">
        <v>133</v>
      </c>
      <c r="E12" s="22" t="s">
        <v>134</v>
      </c>
      <c r="F12" s="22" t="s">
        <v>135</v>
      </c>
      <c r="G12" s="22" t="s">
        <v>136</v>
      </c>
      <c r="H12" s="22" t="s">
        <v>137</v>
      </c>
      <c r="I12" s="4"/>
      <c r="J12" s="22" t="s">
        <v>134</v>
      </c>
      <c r="K12" s="22" t="s">
        <v>135</v>
      </c>
      <c r="L12" s="22" t="s">
        <v>136</v>
      </c>
      <c r="M12" s="22" t="s">
        <v>137</v>
      </c>
    </row>
    <row r="13" spans="1:13" x14ac:dyDescent="0.25">
      <c r="A13" s="14" t="s">
        <v>77</v>
      </c>
      <c r="B13" s="17" t="s">
        <v>76</v>
      </c>
      <c r="C13" s="18" t="s">
        <v>75</v>
      </c>
      <c r="D13" s="19">
        <v>1278</v>
      </c>
      <c r="E13" s="20">
        <v>0</v>
      </c>
      <c r="F13" s="19">
        <v>0</v>
      </c>
      <c r="G13" s="20">
        <v>0</v>
      </c>
      <c r="H13" s="19">
        <v>0</v>
      </c>
      <c r="I13" s="4"/>
      <c r="J13" s="26">
        <f>E13/D13*1000</f>
        <v>0</v>
      </c>
      <c r="K13" s="26">
        <f>F13/D13*1000</f>
        <v>0</v>
      </c>
      <c r="L13" s="26">
        <f>G13/D13*1000</f>
        <v>0</v>
      </c>
      <c r="M13" s="26">
        <f>H13/D13*1000</f>
        <v>0</v>
      </c>
    </row>
    <row r="14" spans="1:13" x14ac:dyDescent="0.25">
      <c r="A14" s="9" t="s">
        <v>77</v>
      </c>
      <c r="B14" s="8" t="s">
        <v>72</v>
      </c>
      <c r="C14" s="7" t="s">
        <v>97</v>
      </c>
      <c r="D14" s="19">
        <v>10541</v>
      </c>
      <c r="E14" s="5"/>
      <c r="F14" s="6">
        <v>13</v>
      </c>
      <c r="G14" s="5">
        <v>7</v>
      </c>
      <c r="H14" s="6">
        <v>2</v>
      </c>
      <c r="I14" s="4"/>
      <c r="J14" s="26"/>
      <c r="K14" s="26">
        <f t="shared" ref="K14:K59" si="0">F14/D14*1000</f>
        <v>1.2332795749928851</v>
      </c>
      <c r="L14" s="26">
        <f t="shared" ref="L14:L59" si="1">G14/D14*1000</f>
        <v>0.66407361730386105</v>
      </c>
      <c r="M14" s="26">
        <f t="shared" ref="M14:M59" si="2">H14/D14*1000</f>
        <v>0.1897353192296746</v>
      </c>
    </row>
    <row r="15" spans="1:13" x14ac:dyDescent="0.25">
      <c r="A15" s="9" t="s">
        <v>77</v>
      </c>
      <c r="B15" s="8" t="s">
        <v>72</v>
      </c>
      <c r="C15" s="7" t="s">
        <v>70</v>
      </c>
      <c r="D15" s="19">
        <v>11148</v>
      </c>
      <c r="E15" s="5">
        <v>35</v>
      </c>
      <c r="F15" s="6"/>
      <c r="G15" s="5"/>
      <c r="H15" s="6"/>
      <c r="I15" s="4"/>
      <c r="J15" s="26">
        <f t="shared" ref="J15:J59" si="3">E15/D15*1000</f>
        <v>3.1395766056691783</v>
      </c>
      <c r="K15" s="26"/>
      <c r="L15" s="26"/>
      <c r="M15" s="26"/>
    </row>
    <row r="16" spans="1:13" x14ac:dyDescent="0.25">
      <c r="A16" s="14" t="s">
        <v>77</v>
      </c>
      <c r="B16" s="13" t="s">
        <v>72</v>
      </c>
      <c r="C16" s="12" t="s">
        <v>108</v>
      </c>
      <c r="D16" s="19">
        <v>230266</v>
      </c>
      <c r="E16" s="10">
        <v>22</v>
      </c>
      <c r="F16" s="11">
        <v>22</v>
      </c>
      <c r="G16" s="10">
        <v>0</v>
      </c>
      <c r="H16" s="11">
        <v>0</v>
      </c>
      <c r="I16" s="4"/>
      <c r="J16" s="26">
        <f t="shared" si="3"/>
        <v>9.5541677885575813E-2</v>
      </c>
      <c r="K16" s="26">
        <f t="shared" si="0"/>
        <v>9.5541677885575813E-2</v>
      </c>
      <c r="L16" s="26">
        <f t="shared" si="1"/>
        <v>0</v>
      </c>
      <c r="M16" s="26">
        <f t="shared" si="2"/>
        <v>0</v>
      </c>
    </row>
    <row r="17" spans="1:13" x14ac:dyDescent="0.25">
      <c r="A17" s="9" t="s">
        <v>77</v>
      </c>
      <c r="B17" s="8" t="s">
        <v>69</v>
      </c>
      <c r="C17" s="7" t="s">
        <v>67</v>
      </c>
      <c r="D17" s="19">
        <v>2270100</v>
      </c>
      <c r="E17" s="5">
        <v>4537</v>
      </c>
      <c r="F17" s="6">
        <v>787</v>
      </c>
      <c r="G17" s="5">
        <v>105</v>
      </c>
      <c r="H17" s="6">
        <v>531</v>
      </c>
      <c r="I17" s="4"/>
      <c r="J17" s="26">
        <f t="shared" si="3"/>
        <v>1.9985903704682613</v>
      </c>
      <c r="K17" s="26">
        <f t="shared" si="0"/>
        <v>0.34668076296198402</v>
      </c>
      <c r="L17" s="26">
        <f t="shared" si="1"/>
        <v>4.6253469010175761E-2</v>
      </c>
      <c r="M17" s="26">
        <f t="shared" si="2"/>
        <v>0.23391040042288888</v>
      </c>
    </row>
    <row r="18" spans="1:13" x14ac:dyDescent="0.25">
      <c r="A18" s="14" t="s">
        <v>77</v>
      </c>
      <c r="B18" s="13" t="s">
        <v>66</v>
      </c>
      <c r="C18" s="12" t="s">
        <v>109</v>
      </c>
      <c r="D18" s="19">
        <v>60148</v>
      </c>
      <c r="E18" s="10">
        <v>250</v>
      </c>
      <c r="F18" s="11"/>
      <c r="G18" s="10">
        <v>40</v>
      </c>
      <c r="H18" s="11">
        <v>23</v>
      </c>
      <c r="I18" s="4"/>
      <c r="J18" s="26">
        <f t="shared" si="3"/>
        <v>4.1564141783600457</v>
      </c>
      <c r="K18" s="26"/>
      <c r="L18" s="26">
        <f t="shared" si="1"/>
        <v>0.66502626853760727</v>
      </c>
      <c r="M18" s="26">
        <f t="shared" si="2"/>
        <v>0.38239010440912419</v>
      </c>
    </row>
    <row r="19" spans="1:13" x14ac:dyDescent="0.25">
      <c r="A19" s="9" t="s">
        <v>77</v>
      </c>
      <c r="B19" s="8" t="s">
        <v>66</v>
      </c>
      <c r="C19" s="7" t="s">
        <v>62</v>
      </c>
      <c r="D19" s="19">
        <v>84444</v>
      </c>
      <c r="E19" s="5">
        <v>151</v>
      </c>
      <c r="F19" s="6">
        <v>44</v>
      </c>
      <c r="G19" s="5"/>
      <c r="H19" s="6">
        <v>11</v>
      </c>
      <c r="I19" s="4"/>
      <c r="J19" s="26">
        <f t="shared" si="3"/>
        <v>1.7881673061437164</v>
      </c>
      <c r="K19" s="26">
        <f t="shared" si="0"/>
        <v>0.52105537397565249</v>
      </c>
      <c r="L19" s="26"/>
      <c r="M19" s="26">
        <f t="shared" si="2"/>
        <v>0.13026384349391312</v>
      </c>
    </row>
    <row r="20" spans="1:13" x14ac:dyDescent="0.25">
      <c r="A20" s="14" t="s">
        <v>77</v>
      </c>
      <c r="B20" s="13" t="s">
        <v>66</v>
      </c>
      <c r="C20" s="12" t="s">
        <v>96</v>
      </c>
      <c r="D20" s="19">
        <v>6197</v>
      </c>
      <c r="E20" s="10">
        <v>18</v>
      </c>
      <c r="F20" s="11"/>
      <c r="G20" s="10"/>
      <c r="H20" s="11"/>
      <c r="I20" s="4"/>
      <c r="J20" s="26">
        <f t="shared" si="3"/>
        <v>2.9046312731967081</v>
      </c>
      <c r="K20" s="26"/>
      <c r="L20" s="26"/>
      <c r="M20" s="26"/>
    </row>
    <row r="21" spans="1:13" x14ac:dyDescent="0.25">
      <c r="A21" s="9" t="s">
        <v>58</v>
      </c>
      <c r="B21" s="8" t="s">
        <v>57</v>
      </c>
      <c r="C21" s="7" t="s">
        <v>55</v>
      </c>
      <c r="D21" s="19">
        <v>10159</v>
      </c>
      <c r="E21" s="5">
        <v>16</v>
      </c>
      <c r="F21" s="6">
        <v>4</v>
      </c>
      <c r="G21" s="5">
        <v>0</v>
      </c>
      <c r="H21" s="6">
        <v>4</v>
      </c>
      <c r="I21" s="4"/>
      <c r="J21" s="26">
        <f t="shared" si="3"/>
        <v>1.5749581651737374</v>
      </c>
      <c r="K21" s="26">
        <f t="shared" si="0"/>
        <v>0.39373954129343436</v>
      </c>
      <c r="L21" s="26">
        <f t="shared" si="1"/>
        <v>0</v>
      </c>
      <c r="M21" s="26">
        <f t="shared" si="2"/>
        <v>0.39373954129343436</v>
      </c>
    </row>
    <row r="22" spans="1:13" x14ac:dyDescent="0.25">
      <c r="A22" s="14" t="s">
        <v>58</v>
      </c>
      <c r="B22" s="13" t="s">
        <v>57</v>
      </c>
      <c r="C22" s="12" t="s">
        <v>54</v>
      </c>
      <c r="D22" s="19">
        <v>72975</v>
      </c>
      <c r="E22" s="10">
        <v>385</v>
      </c>
      <c r="F22" s="11">
        <v>23</v>
      </c>
      <c r="G22" s="10">
        <v>0</v>
      </c>
      <c r="H22" s="11">
        <v>23</v>
      </c>
      <c r="I22" s="4"/>
      <c r="J22" s="26">
        <f t="shared" si="3"/>
        <v>5.275779376498801</v>
      </c>
      <c r="K22" s="26">
        <f t="shared" si="0"/>
        <v>0.31517643028434394</v>
      </c>
      <c r="L22" s="26">
        <f t="shared" si="1"/>
        <v>0</v>
      </c>
      <c r="M22" s="26">
        <f t="shared" si="2"/>
        <v>0.31517643028434394</v>
      </c>
    </row>
    <row r="23" spans="1:13" x14ac:dyDescent="0.25">
      <c r="A23" s="9" t="s">
        <v>58</v>
      </c>
      <c r="B23" s="8" t="s">
        <v>57</v>
      </c>
      <c r="C23" s="7" t="s">
        <v>53</v>
      </c>
      <c r="D23" s="19">
        <v>7421</v>
      </c>
      <c r="E23" s="5">
        <v>19</v>
      </c>
      <c r="F23" s="6">
        <v>18</v>
      </c>
      <c r="G23" s="5">
        <v>1</v>
      </c>
      <c r="H23" s="6">
        <v>0</v>
      </c>
      <c r="I23" s="4"/>
      <c r="J23" s="26">
        <f t="shared" si="3"/>
        <v>2.5603018461123837</v>
      </c>
      <c r="K23" s="26">
        <f t="shared" si="0"/>
        <v>2.4255491173696266</v>
      </c>
      <c r="L23" s="26">
        <f t="shared" si="1"/>
        <v>0.13475272874275704</v>
      </c>
      <c r="M23" s="26">
        <f t="shared" si="2"/>
        <v>0</v>
      </c>
    </row>
    <row r="24" spans="1:13" x14ac:dyDescent="0.25">
      <c r="A24" s="14" t="s">
        <v>58</v>
      </c>
      <c r="B24" s="13" t="s">
        <v>57</v>
      </c>
      <c r="C24" s="12" t="s">
        <v>52</v>
      </c>
      <c r="D24" s="19">
        <v>45681</v>
      </c>
      <c r="E24" s="10">
        <v>20</v>
      </c>
      <c r="F24" s="11">
        <v>9</v>
      </c>
      <c r="G24" s="10">
        <v>0</v>
      </c>
      <c r="H24" s="11">
        <v>9</v>
      </c>
      <c r="I24" s="4"/>
      <c r="J24" s="26">
        <f t="shared" si="3"/>
        <v>0.43781878680414177</v>
      </c>
      <c r="K24" s="26">
        <f t="shared" si="0"/>
        <v>0.1970184540618638</v>
      </c>
      <c r="L24" s="26">
        <f t="shared" si="1"/>
        <v>0</v>
      </c>
      <c r="M24" s="26">
        <f t="shared" si="2"/>
        <v>0.1970184540618638</v>
      </c>
    </row>
    <row r="25" spans="1:13" x14ac:dyDescent="0.25">
      <c r="A25" s="9" t="s">
        <v>58</v>
      </c>
      <c r="B25" s="8" t="s">
        <v>51</v>
      </c>
      <c r="C25" s="7" t="s">
        <v>118</v>
      </c>
      <c r="D25" s="19">
        <v>60436</v>
      </c>
      <c r="E25" s="5">
        <v>440</v>
      </c>
      <c r="F25" s="6"/>
      <c r="G25" s="5">
        <v>11</v>
      </c>
      <c r="H25" s="6">
        <v>9</v>
      </c>
      <c r="I25" s="4"/>
      <c r="J25" s="26">
        <f t="shared" si="3"/>
        <v>7.2804288834469517</v>
      </c>
      <c r="K25" s="26"/>
      <c r="L25" s="26">
        <f t="shared" si="1"/>
        <v>0.1820107220861738</v>
      </c>
      <c r="M25" s="26">
        <f t="shared" si="2"/>
        <v>0.14891786352505132</v>
      </c>
    </row>
    <row r="26" spans="1:13" x14ac:dyDescent="0.25">
      <c r="A26" s="14" t="s">
        <v>58</v>
      </c>
      <c r="B26" s="13" t="s">
        <v>48</v>
      </c>
      <c r="C26" s="12" t="s">
        <v>47</v>
      </c>
      <c r="D26" s="19">
        <v>4313</v>
      </c>
      <c r="E26" s="10">
        <v>37</v>
      </c>
      <c r="F26" s="11"/>
      <c r="G26" s="10"/>
      <c r="H26" s="11"/>
      <c r="I26" s="4"/>
      <c r="J26" s="26">
        <f t="shared" si="3"/>
        <v>8.5787155112450737</v>
      </c>
      <c r="K26" s="26"/>
      <c r="L26" s="26"/>
      <c r="M26" s="26"/>
    </row>
    <row r="27" spans="1:13" x14ac:dyDescent="0.25">
      <c r="A27" s="9" t="s">
        <v>58</v>
      </c>
      <c r="B27" s="8" t="s">
        <v>48</v>
      </c>
      <c r="C27" s="7" t="s">
        <v>46</v>
      </c>
      <c r="D27" s="19">
        <v>21971</v>
      </c>
      <c r="E27" s="5">
        <v>132</v>
      </c>
      <c r="F27" s="6"/>
      <c r="G27" s="5">
        <v>0</v>
      </c>
      <c r="H27" s="6">
        <v>7</v>
      </c>
      <c r="I27" s="4"/>
      <c r="J27" s="26">
        <f t="shared" si="3"/>
        <v>6.0079195302899278</v>
      </c>
      <c r="K27" s="26"/>
      <c r="L27" s="26">
        <f t="shared" si="1"/>
        <v>0</v>
      </c>
      <c r="M27" s="26">
        <f t="shared" si="2"/>
        <v>0.31860179327295068</v>
      </c>
    </row>
    <row r="28" spans="1:13" x14ac:dyDescent="0.25">
      <c r="A28" s="14" t="s">
        <v>58</v>
      </c>
      <c r="B28" s="13" t="s">
        <v>48</v>
      </c>
      <c r="C28" s="12" t="s">
        <v>45</v>
      </c>
      <c r="D28" s="19">
        <v>636</v>
      </c>
      <c r="E28" s="10">
        <v>1</v>
      </c>
      <c r="F28" s="11"/>
      <c r="G28" s="10"/>
      <c r="H28" s="11"/>
      <c r="I28" s="4"/>
      <c r="J28" s="26">
        <f t="shared" si="3"/>
        <v>1.5723270440251573</v>
      </c>
      <c r="K28" s="26"/>
      <c r="L28" s="26"/>
      <c r="M28" s="26"/>
    </row>
    <row r="29" spans="1:13" x14ac:dyDescent="0.25">
      <c r="A29" s="9" t="s">
        <v>38</v>
      </c>
      <c r="B29" s="8" t="s">
        <v>37</v>
      </c>
      <c r="C29" s="7" t="s">
        <v>35</v>
      </c>
      <c r="D29" s="19">
        <v>9379</v>
      </c>
      <c r="E29" s="5">
        <v>46</v>
      </c>
      <c r="F29" s="6"/>
      <c r="G29" s="5"/>
      <c r="H29" s="6">
        <v>6</v>
      </c>
      <c r="I29" s="4"/>
      <c r="J29" s="26">
        <f t="shared" si="3"/>
        <v>4.9045740484060136</v>
      </c>
      <c r="K29" s="26"/>
      <c r="L29" s="26"/>
      <c r="M29" s="26">
        <f t="shared" si="2"/>
        <v>0.63972704979208872</v>
      </c>
    </row>
    <row r="30" spans="1:13" x14ac:dyDescent="0.25">
      <c r="A30" s="14" t="s">
        <v>38</v>
      </c>
      <c r="B30" s="13" t="s">
        <v>37</v>
      </c>
      <c r="C30" s="12" t="s">
        <v>110</v>
      </c>
      <c r="D30" s="19">
        <v>21900</v>
      </c>
      <c r="E30" s="10">
        <v>35</v>
      </c>
      <c r="F30" s="11">
        <v>46</v>
      </c>
      <c r="G30" s="10"/>
      <c r="H30" s="11">
        <v>11</v>
      </c>
      <c r="I30" s="4"/>
      <c r="J30" s="26">
        <f t="shared" si="3"/>
        <v>1.5981735159817352</v>
      </c>
      <c r="K30" s="26">
        <f t="shared" si="0"/>
        <v>2.1004566210045659</v>
      </c>
      <c r="L30" s="26"/>
      <c r="M30" s="26">
        <f t="shared" si="2"/>
        <v>0.50228310502283102</v>
      </c>
    </row>
    <row r="31" spans="1:13" x14ac:dyDescent="0.25">
      <c r="A31" s="9" t="s">
        <v>38</v>
      </c>
      <c r="B31" s="8" t="s">
        <v>37</v>
      </c>
      <c r="C31" s="7" t="s">
        <v>34</v>
      </c>
      <c r="D31" s="19">
        <v>16328</v>
      </c>
      <c r="E31" s="5">
        <v>51</v>
      </c>
      <c r="F31" s="6"/>
      <c r="G31" s="5">
        <v>1</v>
      </c>
      <c r="H31" s="6">
        <v>7</v>
      </c>
      <c r="I31" s="4"/>
      <c r="J31" s="26">
        <f t="shared" si="3"/>
        <v>3.1234688878000982</v>
      </c>
      <c r="K31" s="26"/>
      <c r="L31" s="26">
        <f t="shared" si="1"/>
        <v>6.124448799608035E-2</v>
      </c>
      <c r="M31" s="26">
        <f t="shared" si="2"/>
        <v>0.42871141597256246</v>
      </c>
    </row>
    <row r="32" spans="1:13" x14ac:dyDescent="0.25">
      <c r="A32" s="14" t="s">
        <v>38</v>
      </c>
      <c r="B32" s="13" t="s">
        <v>37</v>
      </c>
      <c r="C32" s="12" t="s">
        <v>33</v>
      </c>
      <c r="D32" s="19">
        <v>82372</v>
      </c>
      <c r="E32" s="10">
        <v>135</v>
      </c>
      <c r="F32" s="11">
        <v>44</v>
      </c>
      <c r="G32" s="10"/>
      <c r="H32" s="11">
        <v>34</v>
      </c>
      <c r="I32" s="4"/>
      <c r="J32" s="26">
        <f t="shared" si="3"/>
        <v>1.6389064245131841</v>
      </c>
      <c r="K32" s="26">
        <f t="shared" si="0"/>
        <v>0.53416209391540814</v>
      </c>
      <c r="L32" s="26"/>
      <c r="M32" s="26">
        <f t="shared" si="2"/>
        <v>0.41276161802554268</v>
      </c>
    </row>
    <row r="33" spans="1:13" x14ac:dyDescent="0.25">
      <c r="A33" s="9" t="s">
        <v>38</v>
      </c>
      <c r="B33" s="8" t="s">
        <v>37</v>
      </c>
      <c r="C33" s="7" t="s">
        <v>31</v>
      </c>
      <c r="D33" s="19">
        <v>28244</v>
      </c>
      <c r="E33" s="5">
        <v>77</v>
      </c>
      <c r="F33" s="6">
        <v>67</v>
      </c>
      <c r="G33" s="5">
        <v>1</v>
      </c>
      <c r="H33" s="6">
        <v>9</v>
      </c>
      <c r="I33" s="4"/>
      <c r="J33" s="26">
        <f t="shared" si="3"/>
        <v>2.7262427418212716</v>
      </c>
      <c r="K33" s="26">
        <f t="shared" si="0"/>
        <v>2.3721852428834445</v>
      </c>
      <c r="L33" s="26">
        <f t="shared" si="1"/>
        <v>3.5405749893782749E-2</v>
      </c>
      <c r="M33" s="26">
        <f t="shared" si="2"/>
        <v>0.31865174904404475</v>
      </c>
    </row>
    <row r="34" spans="1:13" x14ac:dyDescent="0.25">
      <c r="A34" s="14" t="s">
        <v>38</v>
      </c>
      <c r="B34" s="13" t="s">
        <v>37</v>
      </c>
      <c r="C34" s="12" t="s">
        <v>30</v>
      </c>
      <c r="D34" s="19">
        <v>818037</v>
      </c>
      <c r="E34" s="10">
        <v>4775</v>
      </c>
      <c r="F34" s="11"/>
      <c r="G34" s="10"/>
      <c r="H34" s="11">
        <v>476</v>
      </c>
      <c r="I34" s="4"/>
      <c r="J34" s="26">
        <f t="shared" si="3"/>
        <v>5.8371442856496714</v>
      </c>
      <c r="K34" s="26"/>
      <c r="L34" s="26"/>
      <c r="M34" s="26">
        <f t="shared" si="2"/>
        <v>0.58188077067418709</v>
      </c>
    </row>
    <row r="35" spans="1:13" x14ac:dyDescent="0.25">
      <c r="A35" s="9" t="s">
        <v>38</v>
      </c>
      <c r="B35" s="8" t="s">
        <v>37</v>
      </c>
      <c r="C35" s="7" t="s">
        <v>29</v>
      </c>
      <c r="D35" s="19">
        <v>10031</v>
      </c>
      <c r="E35" s="5">
        <v>16</v>
      </c>
      <c r="F35" s="6"/>
      <c r="G35" s="5">
        <v>0</v>
      </c>
      <c r="H35" s="6">
        <v>8</v>
      </c>
      <c r="I35" s="4"/>
      <c r="J35" s="26">
        <f t="shared" si="3"/>
        <v>1.5950553284817066</v>
      </c>
      <c r="K35" s="26"/>
      <c r="L35" s="26">
        <f t="shared" si="1"/>
        <v>0</v>
      </c>
      <c r="M35" s="26">
        <f t="shared" si="2"/>
        <v>0.79752766424085331</v>
      </c>
    </row>
    <row r="36" spans="1:13" x14ac:dyDescent="0.25">
      <c r="A36" s="14" t="s">
        <v>38</v>
      </c>
      <c r="B36" s="13" t="s">
        <v>28</v>
      </c>
      <c r="C36" s="12" t="s">
        <v>27</v>
      </c>
      <c r="D36" s="19">
        <v>3944</v>
      </c>
      <c r="E36" s="10">
        <v>11</v>
      </c>
      <c r="F36" s="11"/>
      <c r="G36" s="10">
        <v>0</v>
      </c>
      <c r="H36" s="11">
        <v>2</v>
      </c>
      <c r="I36" s="4"/>
      <c r="J36" s="26">
        <f t="shared" si="3"/>
        <v>2.7890466531440161</v>
      </c>
      <c r="K36" s="26"/>
      <c r="L36" s="26">
        <f t="shared" si="1"/>
        <v>0</v>
      </c>
      <c r="M36" s="26">
        <f t="shared" si="2"/>
        <v>0.50709939148073024</v>
      </c>
    </row>
    <row r="37" spans="1:13" x14ac:dyDescent="0.25">
      <c r="A37" s="9" t="s">
        <v>38</v>
      </c>
      <c r="B37" s="8" t="s">
        <v>28</v>
      </c>
      <c r="C37" s="7" t="s">
        <v>111</v>
      </c>
      <c r="D37" s="19">
        <v>3393</v>
      </c>
      <c r="E37" s="5">
        <v>6</v>
      </c>
      <c r="F37" s="6"/>
      <c r="G37" s="5"/>
      <c r="H37" s="6"/>
      <c r="I37" s="4"/>
      <c r="J37" s="26">
        <f t="shared" si="3"/>
        <v>1.7683465959328026</v>
      </c>
      <c r="K37" s="26"/>
      <c r="L37" s="26"/>
      <c r="M37" s="26"/>
    </row>
    <row r="38" spans="1:13" x14ac:dyDescent="0.25">
      <c r="A38" s="14" t="s">
        <v>38</v>
      </c>
      <c r="B38" s="13" t="s">
        <v>28</v>
      </c>
      <c r="C38" s="12" t="s">
        <v>26</v>
      </c>
      <c r="D38" s="19">
        <v>3364</v>
      </c>
      <c r="E38" s="10">
        <v>6</v>
      </c>
      <c r="F38" s="11">
        <v>4</v>
      </c>
      <c r="G38" s="10"/>
      <c r="H38" s="11">
        <v>4</v>
      </c>
      <c r="I38" s="4"/>
      <c r="J38" s="26">
        <f t="shared" si="3"/>
        <v>1.7835909631391202</v>
      </c>
      <c r="K38" s="26">
        <f t="shared" si="0"/>
        <v>1.1890606420927465</v>
      </c>
      <c r="L38" s="26"/>
      <c r="M38" s="26">
        <f t="shared" si="2"/>
        <v>1.1890606420927465</v>
      </c>
    </row>
    <row r="39" spans="1:13" x14ac:dyDescent="0.25">
      <c r="A39" s="9" t="s">
        <v>38</v>
      </c>
      <c r="B39" s="8" t="s">
        <v>28</v>
      </c>
      <c r="C39" s="7" t="s">
        <v>25</v>
      </c>
      <c r="D39" s="19">
        <v>4318</v>
      </c>
      <c r="E39" s="5">
        <v>11</v>
      </c>
      <c r="F39" s="6">
        <v>6</v>
      </c>
      <c r="G39" s="5">
        <v>0</v>
      </c>
      <c r="H39" s="6">
        <v>3</v>
      </c>
      <c r="I39" s="4"/>
      <c r="J39" s="26">
        <f t="shared" si="3"/>
        <v>2.5474756831866605</v>
      </c>
      <c r="K39" s="26">
        <f t="shared" si="0"/>
        <v>1.3895321908290876</v>
      </c>
      <c r="L39" s="26">
        <f t="shared" si="1"/>
        <v>0</v>
      </c>
      <c r="M39" s="26">
        <f t="shared" si="2"/>
        <v>0.69476609541454382</v>
      </c>
    </row>
    <row r="40" spans="1:13" x14ac:dyDescent="0.25">
      <c r="A40" s="14" t="s">
        <v>38</v>
      </c>
      <c r="B40" s="13" t="s">
        <v>28</v>
      </c>
      <c r="C40" s="12" t="s">
        <v>24</v>
      </c>
      <c r="D40" s="19">
        <v>6780</v>
      </c>
      <c r="E40" s="10">
        <v>20</v>
      </c>
      <c r="F40" s="11">
        <v>4</v>
      </c>
      <c r="G40" s="10">
        <v>0</v>
      </c>
      <c r="H40" s="11">
        <v>3</v>
      </c>
      <c r="I40" s="4"/>
      <c r="J40" s="26">
        <f t="shared" si="3"/>
        <v>2.9498525073746311</v>
      </c>
      <c r="K40" s="26">
        <f t="shared" si="0"/>
        <v>0.58997050147492625</v>
      </c>
      <c r="L40" s="26">
        <f t="shared" si="1"/>
        <v>0</v>
      </c>
      <c r="M40" s="26">
        <f t="shared" si="2"/>
        <v>0.44247787610619471</v>
      </c>
    </row>
    <row r="41" spans="1:13" x14ac:dyDescent="0.25">
      <c r="A41" s="9" t="s">
        <v>38</v>
      </c>
      <c r="B41" s="8" t="s">
        <v>28</v>
      </c>
      <c r="C41" s="7" t="s">
        <v>23</v>
      </c>
      <c r="D41" s="19">
        <v>9139</v>
      </c>
      <c r="E41" s="5">
        <v>25</v>
      </c>
      <c r="F41" s="6">
        <v>11</v>
      </c>
      <c r="G41" s="5">
        <v>3</v>
      </c>
      <c r="H41" s="6">
        <v>8</v>
      </c>
      <c r="I41" s="4"/>
      <c r="J41" s="26">
        <f t="shared" si="3"/>
        <v>2.7355290513185251</v>
      </c>
      <c r="K41" s="26">
        <f t="shared" si="0"/>
        <v>1.2036327825801509</v>
      </c>
      <c r="L41" s="26">
        <f t="shared" si="1"/>
        <v>0.32826348615822304</v>
      </c>
      <c r="M41" s="26">
        <f t="shared" si="2"/>
        <v>0.87536929642192796</v>
      </c>
    </row>
    <row r="42" spans="1:13" x14ac:dyDescent="0.25">
      <c r="A42" s="14" t="s">
        <v>38</v>
      </c>
      <c r="B42" s="13" t="s">
        <v>28</v>
      </c>
      <c r="C42" s="12" t="s">
        <v>95</v>
      </c>
      <c r="D42" s="19">
        <v>3564</v>
      </c>
      <c r="E42" s="10">
        <v>3</v>
      </c>
      <c r="F42" s="11">
        <v>2</v>
      </c>
      <c r="G42" s="10">
        <v>0</v>
      </c>
      <c r="H42" s="11">
        <v>2</v>
      </c>
      <c r="I42" s="4"/>
      <c r="J42" s="26">
        <f t="shared" si="3"/>
        <v>0.84175084175084169</v>
      </c>
      <c r="K42" s="26">
        <f t="shared" si="0"/>
        <v>0.5611672278338945</v>
      </c>
      <c r="L42" s="26">
        <f t="shared" si="1"/>
        <v>0</v>
      </c>
      <c r="M42" s="26">
        <f t="shared" si="2"/>
        <v>0.5611672278338945</v>
      </c>
    </row>
    <row r="43" spans="1:13" x14ac:dyDescent="0.25">
      <c r="A43" s="9" t="s">
        <v>38</v>
      </c>
      <c r="B43" s="8" t="s">
        <v>28</v>
      </c>
      <c r="C43" s="7" t="s">
        <v>22</v>
      </c>
      <c r="D43" s="19">
        <v>6846</v>
      </c>
      <c r="E43" s="5">
        <v>14</v>
      </c>
      <c r="F43" s="6">
        <v>3</v>
      </c>
      <c r="G43" s="5">
        <v>0</v>
      </c>
      <c r="H43" s="6">
        <v>3</v>
      </c>
      <c r="I43" s="4"/>
      <c r="J43" s="26">
        <f t="shared" si="3"/>
        <v>2.0449897750511248</v>
      </c>
      <c r="K43" s="26">
        <f t="shared" si="0"/>
        <v>0.43821209465381245</v>
      </c>
      <c r="L43" s="26">
        <f t="shared" si="1"/>
        <v>0</v>
      </c>
      <c r="M43" s="26">
        <f t="shared" si="2"/>
        <v>0.43821209465381245</v>
      </c>
    </row>
    <row r="44" spans="1:13" x14ac:dyDescent="0.25">
      <c r="A44" s="14" t="s">
        <v>38</v>
      </c>
      <c r="B44" s="13" t="s">
        <v>28</v>
      </c>
      <c r="C44" s="12" t="s">
        <v>112</v>
      </c>
      <c r="D44" s="19">
        <v>84004</v>
      </c>
      <c r="E44" s="10">
        <v>197</v>
      </c>
      <c r="F44" s="11"/>
      <c r="G44" s="10">
        <v>1</v>
      </c>
      <c r="H44" s="11">
        <v>58</v>
      </c>
      <c r="I44" s="4"/>
      <c r="J44" s="26">
        <f t="shared" si="3"/>
        <v>2.3451264225513073</v>
      </c>
      <c r="K44" s="26"/>
      <c r="L44" s="26">
        <f t="shared" si="1"/>
        <v>1.1904195038331509E-2</v>
      </c>
      <c r="M44" s="26">
        <f t="shared" si="2"/>
        <v>0.69044331222322741</v>
      </c>
    </row>
    <row r="45" spans="1:13" x14ac:dyDescent="0.25">
      <c r="A45" s="9" t="s">
        <v>38</v>
      </c>
      <c r="B45" s="8" t="s">
        <v>28</v>
      </c>
      <c r="C45" s="12" t="s">
        <v>119</v>
      </c>
      <c r="D45" s="19">
        <v>1465</v>
      </c>
      <c r="E45" s="10">
        <v>0</v>
      </c>
      <c r="F45" s="11"/>
      <c r="G45" s="10"/>
      <c r="H45" s="11"/>
      <c r="I45" s="4"/>
      <c r="J45" s="26">
        <f t="shared" si="3"/>
        <v>0</v>
      </c>
      <c r="K45" s="26"/>
      <c r="L45" s="26"/>
      <c r="M45" s="26"/>
    </row>
    <row r="46" spans="1:13" x14ac:dyDescent="0.25">
      <c r="A46" s="14" t="s">
        <v>38</v>
      </c>
      <c r="B46" s="13" t="s">
        <v>21</v>
      </c>
      <c r="C46" s="12" t="s">
        <v>113</v>
      </c>
      <c r="D46" s="19">
        <v>44</v>
      </c>
      <c r="E46" s="10">
        <v>0</v>
      </c>
      <c r="F46" s="11">
        <v>0</v>
      </c>
      <c r="G46" s="10">
        <v>0</v>
      </c>
      <c r="H46" s="11">
        <v>0</v>
      </c>
      <c r="I46" s="4"/>
      <c r="J46" s="26">
        <f t="shared" si="3"/>
        <v>0</v>
      </c>
      <c r="K46" s="26">
        <f t="shared" si="0"/>
        <v>0</v>
      </c>
      <c r="L46" s="26">
        <f t="shared" si="1"/>
        <v>0</v>
      </c>
      <c r="M46" s="26">
        <f t="shared" si="2"/>
        <v>0</v>
      </c>
    </row>
    <row r="47" spans="1:13" x14ac:dyDescent="0.25">
      <c r="A47" s="9" t="s">
        <v>38</v>
      </c>
      <c r="B47" s="8" t="s">
        <v>21</v>
      </c>
      <c r="C47" s="12" t="s">
        <v>20</v>
      </c>
      <c r="D47" s="19">
        <v>5165</v>
      </c>
      <c r="E47" s="10">
        <v>12</v>
      </c>
      <c r="F47" s="11"/>
      <c r="G47" s="10"/>
      <c r="H47" s="11">
        <v>1</v>
      </c>
      <c r="I47" s="4"/>
      <c r="J47" s="26">
        <f t="shared" si="3"/>
        <v>2.3233301064859631</v>
      </c>
      <c r="K47" s="26"/>
      <c r="L47" s="26"/>
      <c r="M47" s="26">
        <f t="shared" si="2"/>
        <v>0.19361084220716362</v>
      </c>
    </row>
    <row r="48" spans="1:13" x14ac:dyDescent="0.25">
      <c r="A48" s="9" t="s">
        <v>38</v>
      </c>
      <c r="B48" s="8" t="s">
        <v>21</v>
      </c>
      <c r="C48" s="12" t="s">
        <v>18</v>
      </c>
      <c r="D48" s="19">
        <v>69262</v>
      </c>
      <c r="E48" s="10">
        <v>163</v>
      </c>
      <c r="F48" s="11">
        <v>55</v>
      </c>
      <c r="G48" s="10">
        <v>0</v>
      </c>
      <c r="H48" s="11">
        <v>55</v>
      </c>
      <c r="I48" s="4"/>
      <c r="J48" s="26">
        <f t="shared" si="3"/>
        <v>2.3533828073113687</v>
      </c>
      <c r="K48" s="26">
        <f t="shared" si="0"/>
        <v>0.79408622332592183</v>
      </c>
      <c r="L48" s="26">
        <f t="shared" si="1"/>
        <v>0</v>
      </c>
      <c r="M48" s="26">
        <f t="shared" si="2"/>
        <v>0.79408622332592183</v>
      </c>
    </row>
    <row r="49" spans="1:16" ht="15.75" customHeight="1" x14ac:dyDescent="0.25">
      <c r="A49" s="9" t="s">
        <v>38</v>
      </c>
      <c r="B49" s="8" t="s">
        <v>21</v>
      </c>
      <c r="C49" s="12" t="s">
        <v>114</v>
      </c>
      <c r="D49" s="19">
        <v>598</v>
      </c>
      <c r="E49" s="10">
        <v>1</v>
      </c>
      <c r="F49" s="11"/>
      <c r="G49" s="10"/>
      <c r="H49" s="11"/>
      <c r="I49" s="4"/>
      <c r="J49" s="26">
        <f t="shared" si="3"/>
        <v>1.6722408026755853</v>
      </c>
      <c r="K49" s="26"/>
      <c r="L49" s="26"/>
      <c r="M49" s="26"/>
    </row>
    <row r="50" spans="1:16" x14ac:dyDescent="0.25">
      <c r="A50" s="9" t="s">
        <v>38</v>
      </c>
      <c r="B50" s="8" t="s">
        <v>21</v>
      </c>
      <c r="C50" s="12" t="s">
        <v>16</v>
      </c>
      <c r="D50" s="19">
        <v>11613</v>
      </c>
      <c r="E50" s="10">
        <v>64</v>
      </c>
      <c r="F50" s="11">
        <v>19</v>
      </c>
      <c r="G50" s="10">
        <v>0</v>
      </c>
      <c r="H50" s="11">
        <v>19</v>
      </c>
      <c r="I50" s="4"/>
      <c r="J50" s="26">
        <f t="shared" si="3"/>
        <v>5.5110651855678974</v>
      </c>
      <c r="K50" s="26">
        <f t="shared" si="0"/>
        <v>1.6360974769654697</v>
      </c>
      <c r="L50" s="26">
        <f t="shared" si="1"/>
        <v>0</v>
      </c>
      <c r="M50" s="26">
        <f t="shared" si="2"/>
        <v>1.6360974769654697</v>
      </c>
    </row>
    <row r="51" spans="1:16" x14ac:dyDescent="0.25">
      <c r="A51" s="9" t="s">
        <v>38</v>
      </c>
      <c r="B51" s="8" t="s">
        <v>21</v>
      </c>
      <c r="C51" s="12" t="s">
        <v>15</v>
      </c>
      <c r="D51" s="19">
        <v>11211</v>
      </c>
      <c r="E51" s="10">
        <v>69</v>
      </c>
      <c r="F51" s="11">
        <v>0</v>
      </c>
      <c r="G51" s="10">
        <v>0</v>
      </c>
      <c r="H51" s="11">
        <v>6</v>
      </c>
      <c r="I51" s="4"/>
      <c r="J51" s="26">
        <f t="shared" si="3"/>
        <v>6.1546695210061548</v>
      </c>
      <c r="K51" s="26">
        <f t="shared" si="0"/>
        <v>0</v>
      </c>
      <c r="L51" s="26">
        <f t="shared" si="1"/>
        <v>0</v>
      </c>
      <c r="M51" s="26">
        <f t="shared" si="2"/>
        <v>0.53518865400053517</v>
      </c>
    </row>
    <row r="52" spans="1:16" x14ac:dyDescent="0.25">
      <c r="A52" s="9" t="s">
        <v>38</v>
      </c>
      <c r="B52" s="8" t="s">
        <v>21</v>
      </c>
      <c r="C52" s="12" t="s">
        <v>14</v>
      </c>
      <c r="D52" s="19">
        <v>1351</v>
      </c>
      <c r="E52" s="10">
        <v>5</v>
      </c>
      <c r="F52" s="11">
        <v>1</v>
      </c>
      <c r="G52" s="10">
        <v>0</v>
      </c>
      <c r="H52" s="11">
        <v>1</v>
      </c>
      <c r="I52" s="4"/>
      <c r="J52" s="26">
        <f t="shared" si="3"/>
        <v>3.7009622501850479</v>
      </c>
      <c r="K52" s="26">
        <f t="shared" si="0"/>
        <v>0.74019245003700962</v>
      </c>
      <c r="L52" s="26">
        <f t="shared" si="1"/>
        <v>0</v>
      </c>
      <c r="M52" s="26">
        <f t="shared" si="2"/>
        <v>0.74019245003700962</v>
      </c>
    </row>
    <row r="53" spans="1:16" x14ac:dyDescent="0.25">
      <c r="A53" s="9" t="s">
        <v>38</v>
      </c>
      <c r="B53" s="8" t="s">
        <v>11</v>
      </c>
      <c r="C53" s="12" t="s">
        <v>10</v>
      </c>
      <c r="D53" s="19">
        <v>8813</v>
      </c>
      <c r="E53" s="10">
        <v>35</v>
      </c>
      <c r="F53" s="11"/>
      <c r="G53" s="10"/>
      <c r="H53" s="11"/>
      <c r="I53" s="4"/>
      <c r="J53" s="26">
        <f t="shared" si="3"/>
        <v>3.9714058776806986</v>
      </c>
      <c r="K53" s="26"/>
      <c r="L53" s="26"/>
      <c r="M53" s="26"/>
    </row>
    <row r="54" spans="1:16" x14ac:dyDescent="0.25">
      <c r="A54" s="9" t="s">
        <v>38</v>
      </c>
      <c r="B54" s="8" t="s">
        <v>11</v>
      </c>
      <c r="C54" s="12" t="s">
        <v>8</v>
      </c>
      <c r="D54" s="19">
        <v>76</v>
      </c>
      <c r="E54" s="10">
        <v>0</v>
      </c>
      <c r="F54" s="11">
        <v>0</v>
      </c>
      <c r="G54" s="10">
        <v>0</v>
      </c>
      <c r="H54" s="11">
        <v>0</v>
      </c>
      <c r="I54" s="4"/>
      <c r="J54" s="26">
        <f t="shared" si="3"/>
        <v>0</v>
      </c>
      <c r="K54" s="26">
        <f t="shared" si="0"/>
        <v>0</v>
      </c>
      <c r="L54" s="26">
        <f t="shared" si="1"/>
        <v>0</v>
      </c>
      <c r="M54" s="26">
        <f t="shared" si="2"/>
        <v>0</v>
      </c>
    </row>
    <row r="55" spans="1:16" x14ac:dyDescent="0.25">
      <c r="A55" s="9" t="s">
        <v>38</v>
      </c>
      <c r="B55" s="8" t="s">
        <v>11</v>
      </c>
      <c r="C55" s="12" t="s">
        <v>7</v>
      </c>
      <c r="D55" s="19">
        <v>12</v>
      </c>
      <c r="E55" s="10">
        <v>0</v>
      </c>
      <c r="F55" s="11">
        <v>0</v>
      </c>
      <c r="G55" s="10">
        <v>0</v>
      </c>
      <c r="H55" s="11">
        <v>0</v>
      </c>
      <c r="I55" s="4"/>
      <c r="J55" s="26">
        <f t="shared" si="3"/>
        <v>0</v>
      </c>
      <c r="K55" s="26">
        <f t="shared" si="0"/>
        <v>0</v>
      </c>
      <c r="L55" s="26">
        <f t="shared" si="1"/>
        <v>0</v>
      </c>
      <c r="M55" s="26">
        <f t="shared" si="2"/>
        <v>0</v>
      </c>
    </row>
    <row r="56" spans="1:16" x14ac:dyDescent="0.25">
      <c r="A56" s="9" t="s">
        <v>38</v>
      </c>
      <c r="B56" s="8" t="s">
        <v>11</v>
      </c>
      <c r="C56" s="12" t="s">
        <v>6</v>
      </c>
      <c r="D56" s="19">
        <v>14368</v>
      </c>
      <c r="E56" s="10"/>
      <c r="F56" s="11"/>
      <c r="G56" s="10"/>
      <c r="H56" s="11">
        <v>21</v>
      </c>
      <c r="I56" s="4"/>
      <c r="J56" s="26"/>
      <c r="K56" s="26"/>
      <c r="L56" s="26"/>
      <c r="M56" s="26">
        <f t="shared" si="2"/>
        <v>1.4615812917594655</v>
      </c>
    </row>
    <row r="57" spans="1:16" x14ac:dyDescent="0.25">
      <c r="A57" s="9" t="s">
        <v>38</v>
      </c>
      <c r="B57" s="8" t="s">
        <v>11</v>
      </c>
      <c r="C57" s="12" t="s">
        <v>5</v>
      </c>
      <c r="D57" s="19">
        <v>5765</v>
      </c>
      <c r="E57" s="10">
        <v>12</v>
      </c>
      <c r="F57" s="11"/>
      <c r="G57" s="10"/>
      <c r="H57" s="11">
        <v>6</v>
      </c>
      <c r="I57" s="4"/>
      <c r="J57" s="26">
        <f t="shared" si="3"/>
        <v>2.0815264527320037</v>
      </c>
      <c r="K57" s="26"/>
      <c r="L57" s="26"/>
      <c r="M57" s="26">
        <f t="shared" si="2"/>
        <v>1.0407632263660018</v>
      </c>
    </row>
    <row r="58" spans="1:16" x14ac:dyDescent="0.25">
      <c r="A58" s="9" t="s">
        <v>4</v>
      </c>
      <c r="B58" s="8" t="s">
        <v>3</v>
      </c>
      <c r="C58" s="12" t="s">
        <v>2</v>
      </c>
      <c r="D58" s="19">
        <v>29700</v>
      </c>
      <c r="E58" s="10">
        <v>58</v>
      </c>
      <c r="F58" s="11"/>
      <c r="G58" s="10"/>
      <c r="H58" s="11"/>
      <c r="I58" s="4"/>
      <c r="J58" s="26">
        <f t="shared" si="3"/>
        <v>1.9528619528619529</v>
      </c>
      <c r="K58" s="26"/>
      <c r="L58" s="26"/>
      <c r="M58" s="26"/>
    </row>
    <row r="59" spans="1:16" x14ac:dyDescent="0.25">
      <c r="A59" s="9" t="s">
        <v>4</v>
      </c>
      <c r="B59" s="8" t="s">
        <v>3</v>
      </c>
      <c r="C59" s="12" t="s">
        <v>1</v>
      </c>
      <c r="D59" s="19">
        <v>8546</v>
      </c>
      <c r="E59" s="10">
        <v>14</v>
      </c>
      <c r="F59" s="11">
        <v>6</v>
      </c>
      <c r="G59" s="10">
        <v>0</v>
      </c>
      <c r="H59" s="11">
        <v>6</v>
      </c>
      <c r="I59" s="4"/>
      <c r="J59" s="26">
        <f t="shared" si="3"/>
        <v>1.6381933068102035</v>
      </c>
      <c r="K59" s="26">
        <f t="shared" si="0"/>
        <v>0.70208284577580149</v>
      </c>
      <c r="L59" s="26">
        <f t="shared" si="1"/>
        <v>0</v>
      </c>
      <c r="M59" s="26">
        <f t="shared" si="2"/>
        <v>0.70208284577580149</v>
      </c>
    </row>
    <row r="60" spans="1:16" ht="22.5" customHeight="1" x14ac:dyDescent="0.25"/>
    <row r="63" spans="1:16" ht="50.25" customHeight="1" x14ac:dyDescent="0.25">
      <c r="A63" s="31" t="s">
        <v>138</v>
      </c>
      <c r="B63" s="31"/>
      <c r="C63" s="31"/>
      <c r="D63" s="31"/>
      <c r="E63" s="31"/>
      <c r="F63" s="31"/>
      <c r="G63" s="31"/>
      <c r="H63" s="31"/>
      <c r="I63" s="31"/>
      <c r="J63" s="31"/>
      <c r="K63" s="31"/>
      <c r="L63" s="31"/>
      <c r="M63" s="31"/>
      <c r="N63" s="31"/>
      <c r="O63" s="31"/>
      <c r="P63" s="31"/>
    </row>
  </sheetData>
  <mergeCells count="4">
    <mergeCell ref="B7:M9"/>
    <mergeCell ref="D11:H11"/>
    <mergeCell ref="J11:M11"/>
    <mergeCell ref="A63:P63"/>
  </mergeCells>
  <conditionalFormatting sqref="D13:H13 E14:H58 D14:D59 J13:M59">
    <cfRule type="containsBlanks" dxfId="81" priority="2">
      <formula>LEN(TRIM(D13))=0</formula>
    </cfRule>
  </conditionalFormatting>
  <conditionalFormatting sqref="E59:H59">
    <cfRule type="containsBlanks" dxfId="80" priority="1">
      <formula>LEN(TRIM(E59))=0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0"/>
  <sheetViews>
    <sheetView topLeftCell="A28" zoomScale="80" zoomScaleNormal="80" workbookViewId="0">
      <selection activeCell="A59" sqref="A59"/>
    </sheetView>
  </sheetViews>
  <sheetFormatPr defaultRowHeight="15.75" x14ac:dyDescent="0.25"/>
  <cols>
    <col min="1" max="1" width="9" style="1"/>
    <col min="2" max="2" width="24.875" style="1" customWidth="1"/>
    <col min="3" max="3" width="42.5" style="1" customWidth="1"/>
    <col min="4" max="9" width="11.75" style="1" customWidth="1"/>
    <col min="10" max="10" width="1.25" style="1" customWidth="1"/>
    <col min="11" max="16" width="12.5" style="1" customWidth="1"/>
    <col min="17" max="16384" width="9" style="1"/>
  </cols>
  <sheetData>
    <row r="3" spans="1:16" ht="25.5" x14ac:dyDescent="0.35">
      <c r="H3" s="16"/>
    </row>
    <row r="6" spans="1:16" ht="25.5" x14ac:dyDescent="0.35">
      <c r="B6" s="16" t="s">
        <v>121</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86</v>
      </c>
      <c r="D13" s="19">
        <v>5</v>
      </c>
      <c r="E13" s="20">
        <v>747</v>
      </c>
      <c r="F13" s="19">
        <v>2067</v>
      </c>
      <c r="G13" s="20"/>
      <c r="H13" s="19">
        <v>581</v>
      </c>
      <c r="I13" s="10">
        <v>600</v>
      </c>
      <c r="J13" s="4"/>
      <c r="K13" s="23">
        <f>D13/(SUM($D13:$I13))</f>
        <v>1.25E-3</v>
      </c>
      <c r="L13" s="23">
        <f t="shared" ref="L13:P13" si="0">E13/(SUM($D13:$I13))</f>
        <v>0.18675</v>
      </c>
      <c r="M13" s="23">
        <f t="shared" si="0"/>
        <v>0.51675000000000004</v>
      </c>
      <c r="N13" s="23"/>
      <c r="O13" s="23">
        <f t="shared" si="0"/>
        <v>0.14524999999999999</v>
      </c>
      <c r="P13" s="23">
        <f t="shared" si="0"/>
        <v>0.15</v>
      </c>
    </row>
    <row r="14" spans="1:16" x14ac:dyDescent="0.25">
      <c r="A14" s="9" t="s">
        <v>77</v>
      </c>
      <c r="B14" s="8" t="s">
        <v>76</v>
      </c>
      <c r="C14" s="7" t="s">
        <v>75</v>
      </c>
      <c r="D14" s="6">
        <v>1</v>
      </c>
      <c r="E14" s="5">
        <v>25</v>
      </c>
      <c r="F14" s="6">
        <v>312</v>
      </c>
      <c r="G14" s="5">
        <v>17</v>
      </c>
      <c r="H14" s="6">
        <v>176</v>
      </c>
      <c r="I14" s="5">
        <v>623</v>
      </c>
      <c r="J14" s="4"/>
      <c r="K14" s="23">
        <f t="shared" ref="K14:K55" si="1">D14/(SUM($D14:$I14))</f>
        <v>8.6655112651646442E-4</v>
      </c>
      <c r="L14" s="23">
        <f t="shared" ref="L14:L56" si="2">E14/(SUM($D14:$I14))</f>
        <v>2.1663778162911613E-2</v>
      </c>
      <c r="M14" s="23">
        <f t="shared" ref="M14:M56" si="3">F14/(SUM($D14:$I14))</f>
        <v>0.27036395147313691</v>
      </c>
      <c r="N14" s="23">
        <f t="shared" ref="N14:N55" si="4">G14/(SUM($D14:$I14))</f>
        <v>1.4731369150779897E-2</v>
      </c>
      <c r="O14" s="23">
        <f t="shared" ref="O14:O56" si="5">H14/(SUM($D14:$I14))</f>
        <v>0.15251299826689774</v>
      </c>
      <c r="P14" s="23">
        <f t="shared" ref="P14:P56" si="6">I14/(SUM($D14:$I14))</f>
        <v>0.53986135181975736</v>
      </c>
    </row>
    <row r="15" spans="1:16" x14ac:dyDescent="0.25">
      <c r="A15" s="14" t="s">
        <v>77</v>
      </c>
      <c r="B15" s="13" t="s">
        <v>76</v>
      </c>
      <c r="C15" s="12" t="s">
        <v>74</v>
      </c>
      <c r="D15" s="11">
        <v>34</v>
      </c>
      <c r="E15" s="10">
        <v>188</v>
      </c>
      <c r="F15" s="11">
        <v>207</v>
      </c>
      <c r="G15" s="10">
        <v>2</v>
      </c>
      <c r="H15" s="11">
        <v>120</v>
      </c>
      <c r="I15" s="10">
        <v>77</v>
      </c>
      <c r="J15" s="4"/>
      <c r="K15" s="23">
        <f t="shared" si="1"/>
        <v>5.4140127388535034E-2</v>
      </c>
      <c r="L15" s="23">
        <f t="shared" si="2"/>
        <v>0.29936305732484075</v>
      </c>
      <c r="M15" s="23">
        <f t="shared" si="3"/>
        <v>0.32961783439490444</v>
      </c>
      <c r="N15" s="23">
        <f t="shared" si="4"/>
        <v>3.1847133757961785E-3</v>
      </c>
      <c r="O15" s="23">
        <f t="shared" si="5"/>
        <v>0.19108280254777071</v>
      </c>
      <c r="P15" s="23">
        <f t="shared" si="6"/>
        <v>0.12261146496815287</v>
      </c>
    </row>
    <row r="16" spans="1:16" x14ac:dyDescent="0.25">
      <c r="A16" s="9" t="s">
        <v>77</v>
      </c>
      <c r="B16" s="8" t="s">
        <v>72</v>
      </c>
      <c r="C16" s="7" t="s">
        <v>97</v>
      </c>
      <c r="D16" s="6">
        <v>171</v>
      </c>
      <c r="E16" s="5">
        <v>960</v>
      </c>
      <c r="F16" s="6">
        <v>2201</v>
      </c>
      <c r="G16" s="5">
        <v>259</v>
      </c>
      <c r="H16" s="6">
        <v>989</v>
      </c>
      <c r="I16" s="5">
        <v>683</v>
      </c>
      <c r="J16" s="4"/>
      <c r="K16" s="23">
        <f t="shared" si="1"/>
        <v>3.2490974729241874E-2</v>
      </c>
      <c r="L16" s="23">
        <f t="shared" si="2"/>
        <v>0.18240547216416492</v>
      </c>
      <c r="M16" s="23">
        <f t="shared" si="3"/>
        <v>0.4182025460763823</v>
      </c>
      <c r="N16" s="23">
        <f t="shared" si="4"/>
        <v>4.9211476344290329E-2</v>
      </c>
      <c r="O16" s="23">
        <f t="shared" si="5"/>
        <v>0.18791563746912407</v>
      </c>
      <c r="P16" s="23">
        <f t="shared" si="6"/>
        <v>0.1297738932167965</v>
      </c>
    </row>
    <row r="17" spans="1:16" x14ac:dyDescent="0.25">
      <c r="A17" s="14" t="s">
        <v>77</v>
      </c>
      <c r="B17" s="13" t="s">
        <v>72</v>
      </c>
      <c r="C17" s="12" t="s">
        <v>71</v>
      </c>
      <c r="D17" s="11">
        <v>784</v>
      </c>
      <c r="E17" s="10">
        <v>14342</v>
      </c>
      <c r="F17" s="11">
        <v>4447</v>
      </c>
      <c r="G17" s="10">
        <v>299</v>
      </c>
      <c r="H17" s="11">
        <v>3408</v>
      </c>
      <c r="I17" s="10">
        <v>4118</v>
      </c>
      <c r="J17" s="4"/>
      <c r="K17" s="23">
        <f t="shared" si="1"/>
        <v>2.8615227388860499E-2</v>
      </c>
      <c r="L17" s="23">
        <f t="shared" si="2"/>
        <v>0.52346886634060885</v>
      </c>
      <c r="M17" s="23">
        <f t="shared" si="3"/>
        <v>0.16231111759982481</v>
      </c>
      <c r="N17" s="23">
        <f t="shared" si="4"/>
        <v>1.0913205343455726E-2</v>
      </c>
      <c r="O17" s="23">
        <f t="shared" si="5"/>
        <v>0.12438864150667932</v>
      </c>
      <c r="P17" s="23">
        <f t="shared" si="6"/>
        <v>0.15030294182057086</v>
      </c>
    </row>
    <row r="18" spans="1:16" x14ac:dyDescent="0.25">
      <c r="A18" s="9" t="s">
        <v>77</v>
      </c>
      <c r="B18" s="8" t="s">
        <v>72</v>
      </c>
      <c r="C18" s="7" t="s">
        <v>70</v>
      </c>
      <c r="D18" s="6">
        <v>1442</v>
      </c>
      <c r="E18" s="5">
        <v>686</v>
      </c>
      <c r="F18" s="6">
        <v>1991</v>
      </c>
      <c r="G18" s="5">
        <v>130</v>
      </c>
      <c r="H18" s="6">
        <v>465</v>
      </c>
      <c r="I18" s="5">
        <v>6974</v>
      </c>
      <c r="J18" s="4"/>
      <c r="K18" s="23">
        <f t="shared" si="1"/>
        <v>0.12337440109514032</v>
      </c>
      <c r="L18" s="23">
        <f t="shared" si="2"/>
        <v>5.869267624914442E-2</v>
      </c>
      <c r="M18" s="23">
        <f t="shared" si="3"/>
        <v>0.17034565366187543</v>
      </c>
      <c r="N18" s="23">
        <f t="shared" si="4"/>
        <v>1.1122518822724161E-2</v>
      </c>
      <c r="O18" s="23">
        <f t="shared" si="5"/>
        <v>3.9784394250513347E-2</v>
      </c>
      <c r="P18" s="23">
        <f t="shared" si="6"/>
        <v>0.59668035592060231</v>
      </c>
    </row>
    <row r="19" spans="1:16" x14ac:dyDescent="0.25">
      <c r="A19" s="14" t="s">
        <v>77</v>
      </c>
      <c r="B19" s="13" t="s">
        <v>72</v>
      </c>
      <c r="C19" s="12" t="s">
        <v>108</v>
      </c>
      <c r="D19" s="11">
        <v>206</v>
      </c>
      <c r="E19" s="10">
        <v>2638</v>
      </c>
      <c r="F19" s="11">
        <v>1735</v>
      </c>
      <c r="G19" s="10">
        <v>4</v>
      </c>
      <c r="H19" s="11">
        <v>7335</v>
      </c>
      <c r="I19" s="10">
        <v>7938</v>
      </c>
      <c r="J19" s="4"/>
      <c r="K19" s="23">
        <f t="shared" si="1"/>
        <v>1.0374697824335213E-2</v>
      </c>
      <c r="L19" s="23">
        <f t="shared" si="2"/>
        <v>0.13285656728444803</v>
      </c>
      <c r="M19" s="23">
        <f t="shared" si="3"/>
        <v>8.7379129734085417E-2</v>
      </c>
      <c r="N19" s="23">
        <f t="shared" si="4"/>
        <v>2.0145044319097501E-4</v>
      </c>
      <c r="O19" s="23">
        <f t="shared" si="5"/>
        <v>0.36940975020145045</v>
      </c>
      <c r="P19" s="23">
        <f t="shared" si="6"/>
        <v>0.39977840451248992</v>
      </c>
    </row>
    <row r="20" spans="1:16" x14ac:dyDescent="0.25">
      <c r="A20" s="9" t="s">
        <v>77</v>
      </c>
      <c r="B20" s="8" t="s">
        <v>69</v>
      </c>
      <c r="C20" s="7" t="s">
        <v>67</v>
      </c>
      <c r="D20" s="6">
        <v>170300</v>
      </c>
      <c r="E20" s="5">
        <v>559100</v>
      </c>
      <c r="F20" s="6">
        <v>221800</v>
      </c>
      <c r="G20" s="5">
        <v>38000</v>
      </c>
      <c r="H20" s="6">
        <v>321900</v>
      </c>
      <c r="I20" s="5">
        <v>218400</v>
      </c>
      <c r="J20" s="4"/>
      <c r="K20" s="23">
        <f t="shared" si="1"/>
        <v>0.11134357633213468</v>
      </c>
      <c r="L20" s="23">
        <f t="shared" si="2"/>
        <v>0.36554429552141221</v>
      </c>
      <c r="M20" s="23">
        <f t="shared" si="3"/>
        <v>0.1450147106897679</v>
      </c>
      <c r="N20" s="23">
        <f t="shared" si="4"/>
        <v>2.4844720496894408E-2</v>
      </c>
      <c r="O20" s="23">
        <f t="shared" si="5"/>
        <v>0.2104609349460608</v>
      </c>
      <c r="P20" s="23">
        <f t="shared" si="6"/>
        <v>0.14279176201372998</v>
      </c>
    </row>
    <row r="21" spans="1:16" x14ac:dyDescent="0.25">
      <c r="A21" s="14" t="s">
        <v>77</v>
      </c>
      <c r="B21" s="13" t="s">
        <v>66</v>
      </c>
      <c r="C21" s="12" t="s">
        <v>65</v>
      </c>
      <c r="D21" s="11">
        <v>4051</v>
      </c>
      <c r="E21" s="10">
        <v>7127</v>
      </c>
      <c r="F21" s="11">
        <v>17454</v>
      </c>
      <c r="G21" s="10">
        <v>436</v>
      </c>
      <c r="H21" s="11">
        <v>2296</v>
      </c>
      <c r="I21" s="10">
        <v>3557</v>
      </c>
      <c r="J21" s="4"/>
      <c r="K21" s="23">
        <f t="shared" si="1"/>
        <v>0.11600469631453852</v>
      </c>
      <c r="L21" s="23">
        <f t="shared" si="2"/>
        <v>0.20408922997623208</v>
      </c>
      <c r="M21" s="23">
        <f t="shared" si="3"/>
        <v>0.49981386558231439</v>
      </c>
      <c r="N21" s="23">
        <f t="shared" si="4"/>
        <v>1.2485324017067095E-2</v>
      </c>
      <c r="O21" s="23">
        <f t="shared" si="5"/>
        <v>6.5748403539417549E-2</v>
      </c>
      <c r="P21" s="23">
        <f t="shared" si="6"/>
        <v>0.1018584805704304</v>
      </c>
    </row>
    <row r="22" spans="1:16" x14ac:dyDescent="0.25">
      <c r="A22" s="9" t="s">
        <v>77</v>
      </c>
      <c r="B22" s="8" t="s">
        <v>66</v>
      </c>
      <c r="C22" s="7" t="s">
        <v>109</v>
      </c>
      <c r="D22" s="6">
        <v>3251</v>
      </c>
      <c r="E22" s="5">
        <v>22576</v>
      </c>
      <c r="F22" s="6"/>
      <c r="G22" s="5"/>
      <c r="H22" s="6"/>
      <c r="I22" s="5">
        <v>13907</v>
      </c>
      <c r="J22" s="4"/>
      <c r="K22" s="23">
        <f t="shared" si="1"/>
        <v>8.1819096995016868E-2</v>
      </c>
      <c r="L22" s="23">
        <f t="shared" si="2"/>
        <v>0.56817838626868677</v>
      </c>
      <c r="M22" s="23"/>
      <c r="N22" s="23"/>
      <c r="O22" s="23"/>
      <c r="P22" s="23">
        <f t="shared" si="6"/>
        <v>0.3500025167362964</v>
      </c>
    </row>
    <row r="23" spans="1:16" x14ac:dyDescent="0.25">
      <c r="A23" s="14" t="s">
        <v>77</v>
      </c>
      <c r="B23" s="13" t="s">
        <v>66</v>
      </c>
      <c r="C23" s="12" t="s">
        <v>62</v>
      </c>
      <c r="D23" s="11"/>
      <c r="E23" s="10">
        <v>26296</v>
      </c>
      <c r="F23" s="11">
        <v>28762</v>
      </c>
      <c r="G23" s="10">
        <v>250</v>
      </c>
      <c r="H23" s="11">
        <v>20232</v>
      </c>
      <c r="I23" s="10">
        <v>21604</v>
      </c>
      <c r="J23" s="4"/>
      <c r="K23" s="23"/>
      <c r="L23" s="23">
        <f t="shared" si="2"/>
        <v>0.27069093304784647</v>
      </c>
      <c r="M23" s="23">
        <f t="shared" si="3"/>
        <v>0.29607592851848802</v>
      </c>
      <c r="N23" s="23">
        <f t="shared" si="4"/>
        <v>2.5734991353042907E-3</v>
      </c>
      <c r="O23" s="23">
        <f t="shared" si="5"/>
        <v>0.20826813802190564</v>
      </c>
      <c r="P23" s="23">
        <f t="shared" si="6"/>
        <v>0.22239150127645557</v>
      </c>
    </row>
    <row r="24" spans="1:16" x14ac:dyDescent="0.25">
      <c r="A24" s="9" t="s">
        <v>77</v>
      </c>
      <c r="B24" s="8" t="s">
        <v>66</v>
      </c>
      <c r="C24" s="7" t="s">
        <v>96</v>
      </c>
      <c r="D24" s="6">
        <v>534</v>
      </c>
      <c r="E24" s="5">
        <v>741</v>
      </c>
      <c r="F24" s="6">
        <v>172</v>
      </c>
      <c r="G24" s="5">
        <v>24</v>
      </c>
      <c r="H24" s="6">
        <v>167</v>
      </c>
      <c r="I24" s="5">
        <v>408</v>
      </c>
      <c r="J24" s="4"/>
      <c r="K24" s="23">
        <f t="shared" si="1"/>
        <v>0.26099706744868034</v>
      </c>
      <c r="L24" s="23">
        <f t="shared" si="2"/>
        <v>0.3621700879765396</v>
      </c>
      <c r="M24" s="23">
        <f t="shared" si="3"/>
        <v>8.4066471163245352E-2</v>
      </c>
      <c r="N24" s="23">
        <f t="shared" si="4"/>
        <v>1.1730205278592375E-2</v>
      </c>
      <c r="O24" s="23">
        <f t="shared" si="5"/>
        <v>8.1622678396871942E-2</v>
      </c>
      <c r="P24" s="23">
        <f t="shared" si="6"/>
        <v>0.19941348973607037</v>
      </c>
    </row>
    <row r="25" spans="1:16" x14ac:dyDescent="0.25">
      <c r="A25" s="14" t="s">
        <v>58</v>
      </c>
      <c r="B25" s="13" t="s">
        <v>57</v>
      </c>
      <c r="C25" s="12" t="s">
        <v>55</v>
      </c>
      <c r="D25" s="11">
        <v>239</v>
      </c>
      <c r="E25" s="10">
        <v>700</v>
      </c>
      <c r="F25" s="11">
        <v>1649</v>
      </c>
      <c r="G25" s="10"/>
      <c r="H25" s="11">
        <v>2846</v>
      </c>
      <c r="I25" s="10">
        <v>1954</v>
      </c>
      <c r="J25" s="4"/>
      <c r="K25" s="23">
        <f t="shared" si="1"/>
        <v>3.2349756361667571E-2</v>
      </c>
      <c r="L25" s="23">
        <f t="shared" si="2"/>
        <v>9.4748240389821325E-2</v>
      </c>
      <c r="M25" s="23">
        <f t="shared" si="3"/>
        <v>0.22319978343259339</v>
      </c>
      <c r="N25" s="23"/>
      <c r="O25" s="23">
        <f t="shared" si="5"/>
        <v>0.38521927449918786</v>
      </c>
      <c r="P25" s="23">
        <f t="shared" si="6"/>
        <v>0.26448294531672983</v>
      </c>
    </row>
    <row r="26" spans="1:16" x14ac:dyDescent="0.25">
      <c r="A26" s="9" t="s">
        <v>58</v>
      </c>
      <c r="B26" s="8" t="s">
        <v>57</v>
      </c>
      <c r="C26" s="7" t="s">
        <v>54</v>
      </c>
      <c r="D26" s="6">
        <v>3729</v>
      </c>
      <c r="E26" s="5">
        <v>13070</v>
      </c>
      <c r="F26" s="6">
        <v>22634</v>
      </c>
      <c r="G26" s="5">
        <v>916</v>
      </c>
      <c r="H26" s="6">
        <v>29888</v>
      </c>
      <c r="I26" s="5">
        <v>5809</v>
      </c>
      <c r="J26" s="4"/>
      <c r="K26" s="23">
        <f t="shared" si="1"/>
        <v>4.9036109723062354E-2</v>
      </c>
      <c r="L26" s="23">
        <f t="shared" si="2"/>
        <v>0.17186965783867658</v>
      </c>
      <c r="M26" s="23">
        <f t="shared" si="3"/>
        <v>0.29763564158535621</v>
      </c>
      <c r="N26" s="23">
        <f t="shared" si="4"/>
        <v>1.2045340977829208E-2</v>
      </c>
      <c r="O26" s="23">
        <f t="shared" si="5"/>
        <v>0.39302527417615651</v>
      </c>
      <c r="P26" s="23">
        <f t="shared" si="6"/>
        <v>7.6387975698919072E-2</v>
      </c>
    </row>
    <row r="27" spans="1:16" x14ac:dyDescent="0.25">
      <c r="A27" s="14" t="s">
        <v>58</v>
      </c>
      <c r="B27" s="13" t="s">
        <v>57</v>
      </c>
      <c r="C27" s="12" t="s">
        <v>53</v>
      </c>
      <c r="D27" s="11">
        <v>1942</v>
      </c>
      <c r="E27" s="10">
        <v>659</v>
      </c>
      <c r="F27" s="11">
        <v>1276</v>
      </c>
      <c r="G27" s="10">
        <v>3</v>
      </c>
      <c r="H27" s="11">
        <v>11</v>
      </c>
      <c r="I27" s="10">
        <v>2662</v>
      </c>
      <c r="J27" s="4"/>
      <c r="K27" s="23">
        <f t="shared" si="1"/>
        <v>0.29635281550434917</v>
      </c>
      <c r="L27" s="23">
        <f t="shared" si="2"/>
        <v>0.10056462688844804</v>
      </c>
      <c r="M27" s="23">
        <f t="shared" si="3"/>
        <v>0.19471997558370213</v>
      </c>
      <c r="N27" s="23">
        <f t="shared" si="4"/>
        <v>4.5780558522813981E-4</v>
      </c>
      <c r="O27" s="23">
        <f t="shared" si="5"/>
        <v>1.678620479169846E-3</v>
      </c>
      <c r="P27" s="23">
        <f t="shared" si="6"/>
        <v>0.40622615595910272</v>
      </c>
    </row>
    <row r="28" spans="1:16" x14ac:dyDescent="0.25">
      <c r="A28" s="9" t="s">
        <v>58</v>
      </c>
      <c r="B28" s="8" t="s">
        <v>57</v>
      </c>
      <c r="C28" s="7" t="s">
        <v>52</v>
      </c>
      <c r="D28" s="6">
        <v>355</v>
      </c>
      <c r="E28" s="5">
        <v>954</v>
      </c>
      <c r="F28" s="6">
        <v>4311</v>
      </c>
      <c r="G28" s="5">
        <v>611</v>
      </c>
      <c r="H28" s="6">
        <v>2183</v>
      </c>
      <c r="I28" s="5">
        <v>253</v>
      </c>
      <c r="J28" s="4"/>
      <c r="K28" s="23">
        <f t="shared" si="1"/>
        <v>4.095996307834314E-2</v>
      </c>
      <c r="L28" s="23">
        <f t="shared" si="2"/>
        <v>0.11007268951194185</v>
      </c>
      <c r="M28" s="23">
        <f t="shared" si="3"/>
        <v>0.49740394600207682</v>
      </c>
      <c r="N28" s="23">
        <f t="shared" si="4"/>
        <v>7.0497288565824393E-2</v>
      </c>
      <c r="O28" s="23">
        <f t="shared" si="5"/>
        <v>0.25187492788738897</v>
      </c>
      <c r="P28" s="23">
        <f t="shared" si="6"/>
        <v>2.9191184954424829E-2</v>
      </c>
    </row>
    <row r="29" spans="1:16" x14ac:dyDescent="0.25">
      <c r="A29" s="14" t="s">
        <v>58</v>
      </c>
      <c r="B29" s="13" t="s">
        <v>48</v>
      </c>
      <c r="C29" s="12" t="s">
        <v>46</v>
      </c>
      <c r="D29" s="11">
        <v>2212</v>
      </c>
      <c r="E29" s="10">
        <v>1000</v>
      </c>
      <c r="F29" s="11">
        <v>3628</v>
      </c>
      <c r="G29" s="10">
        <v>963</v>
      </c>
      <c r="H29" s="11">
        <v>5782</v>
      </c>
      <c r="I29" s="10">
        <v>4031</v>
      </c>
      <c r="J29" s="4"/>
      <c r="K29" s="23">
        <f t="shared" si="1"/>
        <v>0.12556766575840145</v>
      </c>
      <c r="L29" s="23">
        <f t="shared" si="2"/>
        <v>5.6766575840145321E-2</v>
      </c>
      <c r="M29" s="23">
        <f t="shared" si="3"/>
        <v>0.20594913714804722</v>
      </c>
      <c r="N29" s="23">
        <f t="shared" si="4"/>
        <v>5.4666212534059948E-2</v>
      </c>
      <c r="O29" s="23">
        <f t="shared" si="5"/>
        <v>0.32822434150772023</v>
      </c>
      <c r="P29" s="23">
        <f t="shared" si="6"/>
        <v>0.22882606721162579</v>
      </c>
    </row>
    <row r="30" spans="1:16" x14ac:dyDescent="0.25">
      <c r="A30" s="9" t="s">
        <v>58</v>
      </c>
      <c r="B30" s="8" t="s">
        <v>48</v>
      </c>
      <c r="C30" s="7" t="s">
        <v>45</v>
      </c>
      <c r="D30" s="6"/>
      <c r="E30" s="5"/>
      <c r="F30" s="6">
        <v>130</v>
      </c>
      <c r="G30" s="5"/>
      <c r="H30" s="6"/>
      <c r="I30" s="5"/>
      <c r="J30" s="4"/>
      <c r="K30" s="23"/>
      <c r="L30" s="23"/>
      <c r="M30" s="23">
        <f t="shared" si="3"/>
        <v>1</v>
      </c>
      <c r="N30" s="23"/>
      <c r="O30" s="23"/>
      <c r="P30" s="23"/>
    </row>
    <row r="31" spans="1:16" x14ac:dyDescent="0.25">
      <c r="A31" s="14" t="s">
        <v>58</v>
      </c>
      <c r="B31" s="13" t="s">
        <v>48</v>
      </c>
      <c r="C31" s="12" t="s">
        <v>41</v>
      </c>
      <c r="D31" s="11">
        <v>70</v>
      </c>
      <c r="E31" s="10">
        <v>159</v>
      </c>
      <c r="F31" s="11">
        <v>484</v>
      </c>
      <c r="G31" s="10">
        <v>3625</v>
      </c>
      <c r="H31" s="11">
        <v>172</v>
      </c>
      <c r="I31" s="10">
        <v>867</v>
      </c>
      <c r="J31" s="4"/>
      <c r="K31" s="23">
        <f t="shared" si="1"/>
        <v>1.301841175376604E-2</v>
      </c>
      <c r="L31" s="23">
        <f t="shared" si="2"/>
        <v>2.957039241212572E-2</v>
      </c>
      <c r="M31" s="23">
        <f t="shared" si="3"/>
        <v>9.001301841175377E-2</v>
      </c>
      <c r="N31" s="23">
        <f t="shared" si="4"/>
        <v>0.67416775153431285</v>
      </c>
      <c r="O31" s="23">
        <f t="shared" si="5"/>
        <v>3.1988097452110842E-2</v>
      </c>
      <c r="P31" s="23">
        <f t="shared" si="6"/>
        <v>0.16124232843593081</v>
      </c>
    </row>
    <row r="32" spans="1:16" x14ac:dyDescent="0.25">
      <c r="A32" s="9" t="s">
        <v>38</v>
      </c>
      <c r="B32" s="8" t="s">
        <v>37</v>
      </c>
      <c r="C32" s="7" t="s">
        <v>35</v>
      </c>
      <c r="D32" s="6">
        <v>979</v>
      </c>
      <c r="E32" s="5">
        <v>2284</v>
      </c>
      <c r="F32" s="6">
        <v>4751</v>
      </c>
      <c r="G32" s="5">
        <v>115</v>
      </c>
      <c r="H32" s="6">
        <v>603</v>
      </c>
      <c r="I32" s="5">
        <v>2309</v>
      </c>
      <c r="J32" s="4"/>
      <c r="K32" s="23">
        <f t="shared" si="1"/>
        <v>8.8669504573861066E-2</v>
      </c>
      <c r="L32" s="23">
        <f t="shared" si="2"/>
        <v>0.20686532017027442</v>
      </c>
      <c r="M32" s="23">
        <f t="shared" si="3"/>
        <v>0.43030522597590798</v>
      </c>
      <c r="N32" s="23">
        <f t="shared" si="4"/>
        <v>1.041572321347704E-2</v>
      </c>
      <c r="O32" s="23">
        <f t="shared" si="5"/>
        <v>5.4614618241101351E-2</v>
      </c>
      <c r="P32" s="23">
        <f t="shared" si="6"/>
        <v>0.20912960782537815</v>
      </c>
    </row>
    <row r="33" spans="1:16" x14ac:dyDescent="0.25">
      <c r="A33" s="14" t="s">
        <v>38</v>
      </c>
      <c r="B33" s="13" t="s">
        <v>37</v>
      </c>
      <c r="C33" s="12" t="s">
        <v>110</v>
      </c>
      <c r="D33" s="11">
        <v>1252</v>
      </c>
      <c r="E33" s="10">
        <v>2541</v>
      </c>
      <c r="F33" s="11">
        <v>11452</v>
      </c>
      <c r="G33" s="10">
        <v>2661</v>
      </c>
      <c r="H33" s="11">
        <v>2236</v>
      </c>
      <c r="I33" s="10"/>
      <c r="J33" s="4"/>
      <c r="K33" s="23">
        <f t="shared" si="1"/>
        <v>6.2158673418727037E-2</v>
      </c>
      <c r="L33" s="23">
        <f t="shared" si="2"/>
        <v>0.12615430443848674</v>
      </c>
      <c r="M33" s="23">
        <f t="shared" si="3"/>
        <v>0.56856320127097604</v>
      </c>
      <c r="N33" s="23">
        <f t="shared" si="4"/>
        <v>0.13211200476616025</v>
      </c>
      <c r="O33" s="23">
        <f t="shared" si="5"/>
        <v>0.11101181610564989</v>
      </c>
      <c r="P33" s="23"/>
    </row>
    <row r="34" spans="1:16" x14ac:dyDescent="0.25">
      <c r="A34" s="9" t="s">
        <v>38</v>
      </c>
      <c r="B34" s="8" t="s">
        <v>37</v>
      </c>
      <c r="C34" s="7" t="s">
        <v>33</v>
      </c>
      <c r="D34" s="6">
        <v>5759</v>
      </c>
      <c r="E34" s="5"/>
      <c r="F34" s="6">
        <v>40209</v>
      </c>
      <c r="G34" s="5"/>
      <c r="H34" s="6"/>
      <c r="I34" s="5">
        <v>32575</v>
      </c>
      <c r="J34" s="4"/>
      <c r="K34" s="23">
        <f t="shared" si="1"/>
        <v>7.3322893192264108E-2</v>
      </c>
      <c r="L34" s="23"/>
      <c r="M34" s="23">
        <f t="shared" si="3"/>
        <v>0.51193613689316675</v>
      </c>
      <c r="N34" s="23"/>
      <c r="O34" s="23"/>
      <c r="P34" s="23">
        <f t="shared" si="6"/>
        <v>0.4147409699145691</v>
      </c>
    </row>
    <row r="35" spans="1:16" x14ac:dyDescent="0.25">
      <c r="A35" s="14" t="s">
        <v>38</v>
      </c>
      <c r="B35" s="13" t="s">
        <v>37</v>
      </c>
      <c r="C35" s="12" t="s">
        <v>31</v>
      </c>
      <c r="D35" s="11">
        <v>5636</v>
      </c>
      <c r="E35" s="10">
        <v>7375</v>
      </c>
      <c r="F35" s="11">
        <v>8563</v>
      </c>
      <c r="G35" s="10">
        <v>71</v>
      </c>
      <c r="H35" s="11">
        <v>1192</v>
      </c>
      <c r="I35" s="10">
        <v>4544</v>
      </c>
      <c r="J35" s="4"/>
      <c r="K35" s="23">
        <f t="shared" si="1"/>
        <v>0.20583616376319344</v>
      </c>
      <c r="L35" s="23">
        <f t="shared" si="2"/>
        <v>0.26934735765676932</v>
      </c>
      <c r="M35" s="23">
        <f t="shared" si="3"/>
        <v>0.3127351082867682</v>
      </c>
      <c r="N35" s="23">
        <f t="shared" si="4"/>
        <v>2.5930389686278808E-3</v>
      </c>
      <c r="O35" s="23">
        <f t="shared" si="5"/>
        <v>4.3533837332456811E-2</v>
      </c>
      <c r="P35" s="23">
        <f t="shared" si="6"/>
        <v>0.16595449399218437</v>
      </c>
    </row>
    <row r="36" spans="1:16" x14ac:dyDescent="0.25">
      <c r="A36" s="9" t="s">
        <v>38</v>
      </c>
      <c r="B36" s="8" t="s">
        <v>37</v>
      </c>
      <c r="C36" s="7" t="s">
        <v>30</v>
      </c>
      <c r="D36" s="6">
        <v>168046</v>
      </c>
      <c r="E36" s="5">
        <v>63448</v>
      </c>
      <c r="F36" s="6">
        <v>243679</v>
      </c>
      <c r="G36" s="5">
        <v>6444</v>
      </c>
      <c r="H36" s="6">
        <v>129972</v>
      </c>
      <c r="I36" s="5">
        <v>54752</v>
      </c>
      <c r="J36" s="4"/>
      <c r="K36" s="23">
        <f t="shared" si="1"/>
        <v>0.25219219588769115</v>
      </c>
      <c r="L36" s="23">
        <f t="shared" si="2"/>
        <v>9.5218514244208297E-2</v>
      </c>
      <c r="M36" s="23">
        <f t="shared" si="3"/>
        <v>0.36569714305438206</v>
      </c>
      <c r="N36" s="23">
        <f t="shared" si="4"/>
        <v>9.6707241487466629E-3</v>
      </c>
      <c r="O36" s="23">
        <f t="shared" si="5"/>
        <v>0.19505328352900392</v>
      </c>
      <c r="P36" s="23">
        <f t="shared" si="6"/>
        <v>8.2168139135967919E-2</v>
      </c>
    </row>
    <row r="37" spans="1:16" x14ac:dyDescent="0.25">
      <c r="A37" s="14" t="s">
        <v>38</v>
      </c>
      <c r="B37" s="13" t="s">
        <v>28</v>
      </c>
      <c r="C37" s="12" t="s">
        <v>27</v>
      </c>
      <c r="D37" s="11">
        <v>211</v>
      </c>
      <c r="E37" s="10">
        <v>1062</v>
      </c>
      <c r="F37" s="11">
        <v>280</v>
      </c>
      <c r="G37" s="10">
        <v>65</v>
      </c>
      <c r="H37" s="11">
        <v>593</v>
      </c>
      <c r="I37" s="10">
        <v>355</v>
      </c>
      <c r="J37" s="4"/>
      <c r="K37" s="23">
        <f t="shared" si="1"/>
        <v>8.2229150428682771E-2</v>
      </c>
      <c r="L37" s="23">
        <f t="shared" si="2"/>
        <v>0.41387373343725642</v>
      </c>
      <c r="M37" s="23">
        <f t="shared" si="3"/>
        <v>0.10911925175370225</v>
      </c>
      <c r="N37" s="23">
        <f t="shared" si="4"/>
        <v>2.5331254871395169E-2</v>
      </c>
      <c r="O37" s="23">
        <f t="shared" si="5"/>
        <v>0.23109898674980514</v>
      </c>
      <c r="P37" s="23">
        <f t="shared" si="6"/>
        <v>0.13834762275915821</v>
      </c>
    </row>
    <row r="38" spans="1:16" x14ac:dyDescent="0.25">
      <c r="A38" s="9" t="s">
        <v>38</v>
      </c>
      <c r="B38" s="8" t="s">
        <v>28</v>
      </c>
      <c r="C38" s="7" t="s">
        <v>26</v>
      </c>
      <c r="D38" s="6">
        <v>165</v>
      </c>
      <c r="E38" s="5">
        <v>1258</v>
      </c>
      <c r="F38" s="6">
        <v>275</v>
      </c>
      <c r="G38" s="5">
        <v>160</v>
      </c>
      <c r="H38" s="6">
        <v>448</v>
      </c>
      <c r="I38" s="5">
        <v>333</v>
      </c>
      <c r="J38" s="4"/>
      <c r="K38" s="23">
        <f t="shared" si="1"/>
        <v>6.2523683213338385E-2</v>
      </c>
      <c r="L38" s="23">
        <f t="shared" si="2"/>
        <v>0.47669571807502842</v>
      </c>
      <c r="M38" s="23">
        <f t="shared" si="3"/>
        <v>0.1042061386888973</v>
      </c>
      <c r="N38" s="23">
        <f t="shared" si="4"/>
        <v>6.0629026146267528E-2</v>
      </c>
      <c r="O38" s="23">
        <f t="shared" si="5"/>
        <v>0.16976127320954906</v>
      </c>
      <c r="P38" s="23">
        <f t="shared" si="6"/>
        <v>0.12618416066691929</v>
      </c>
    </row>
    <row r="39" spans="1:16" x14ac:dyDescent="0.25">
      <c r="A39" s="14" t="s">
        <v>38</v>
      </c>
      <c r="B39" s="13" t="s">
        <v>28</v>
      </c>
      <c r="C39" s="12" t="s">
        <v>25</v>
      </c>
      <c r="D39" s="11">
        <v>279</v>
      </c>
      <c r="E39" s="10">
        <v>1014</v>
      </c>
      <c r="F39" s="11">
        <v>1053</v>
      </c>
      <c r="G39" s="10">
        <v>35</v>
      </c>
      <c r="H39" s="11">
        <v>764</v>
      </c>
      <c r="I39" s="10">
        <v>433</v>
      </c>
      <c r="J39" s="4"/>
      <c r="K39" s="23">
        <f t="shared" si="1"/>
        <v>7.7976523197316933E-2</v>
      </c>
      <c r="L39" s="23">
        <f t="shared" si="2"/>
        <v>0.28339854667411962</v>
      </c>
      <c r="M39" s="23">
        <f t="shared" si="3"/>
        <v>0.2942984907769704</v>
      </c>
      <c r="N39" s="23">
        <f t="shared" si="4"/>
        <v>9.7820011179429855E-3</v>
      </c>
      <c r="O39" s="23">
        <f t="shared" si="5"/>
        <v>0.21352711011738401</v>
      </c>
      <c r="P39" s="23">
        <f t="shared" si="6"/>
        <v>0.12101732811626607</v>
      </c>
    </row>
    <row r="40" spans="1:16" x14ac:dyDescent="0.25">
      <c r="A40" s="9" t="s">
        <v>38</v>
      </c>
      <c r="B40" s="8" t="s">
        <v>28</v>
      </c>
      <c r="C40" s="7" t="s">
        <v>24</v>
      </c>
      <c r="D40" s="6">
        <v>779</v>
      </c>
      <c r="E40" s="5">
        <v>1529</v>
      </c>
      <c r="F40" s="6">
        <v>4321</v>
      </c>
      <c r="G40" s="5">
        <v>417</v>
      </c>
      <c r="H40" s="6">
        <v>834</v>
      </c>
      <c r="I40" s="5">
        <v>1454</v>
      </c>
      <c r="J40" s="4"/>
      <c r="K40" s="23">
        <f t="shared" si="1"/>
        <v>8.3458324405399617E-2</v>
      </c>
      <c r="L40" s="23">
        <f t="shared" si="2"/>
        <v>0.16380972787658024</v>
      </c>
      <c r="M40" s="23">
        <f t="shared" si="3"/>
        <v>0.46293121919862867</v>
      </c>
      <c r="N40" s="23">
        <f t="shared" si="4"/>
        <v>4.4675380329976429E-2</v>
      </c>
      <c r="O40" s="23">
        <f t="shared" si="5"/>
        <v>8.9350760659952858E-2</v>
      </c>
      <c r="P40" s="23">
        <f t="shared" si="6"/>
        <v>0.15577458752946219</v>
      </c>
    </row>
    <row r="41" spans="1:16" x14ac:dyDescent="0.25">
      <c r="A41" s="14" t="s">
        <v>38</v>
      </c>
      <c r="B41" s="13" t="s">
        <v>28</v>
      </c>
      <c r="C41" s="12" t="s">
        <v>23</v>
      </c>
      <c r="D41" s="11">
        <v>1997</v>
      </c>
      <c r="E41" s="10">
        <v>2311</v>
      </c>
      <c r="F41" s="11">
        <v>2341</v>
      </c>
      <c r="G41" s="10">
        <v>80</v>
      </c>
      <c r="H41" s="11">
        <v>882</v>
      </c>
      <c r="I41" s="10">
        <v>962</v>
      </c>
      <c r="J41" s="4"/>
      <c r="K41" s="23">
        <f t="shared" si="1"/>
        <v>0.23294062755161554</v>
      </c>
      <c r="L41" s="23">
        <f t="shared" si="2"/>
        <v>0.26956724600489912</v>
      </c>
      <c r="M41" s="23">
        <f t="shared" si="3"/>
        <v>0.27306660445584974</v>
      </c>
      <c r="N41" s="23">
        <f t="shared" si="4"/>
        <v>9.3316225358684238E-3</v>
      </c>
      <c r="O41" s="23">
        <f t="shared" si="5"/>
        <v>0.10288113845794937</v>
      </c>
      <c r="P41" s="23">
        <f t="shared" si="6"/>
        <v>0.1122127609938178</v>
      </c>
    </row>
    <row r="42" spans="1:16" x14ac:dyDescent="0.25">
      <c r="A42" s="9" t="s">
        <v>38</v>
      </c>
      <c r="B42" s="8" t="s">
        <v>28</v>
      </c>
      <c r="C42" s="7" t="s">
        <v>22</v>
      </c>
      <c r="D42" s="6">
        <v>456</v>
      </c>
      <c r="E42" s="5">
        <v>1846</v>
      </c>
      <c r="F42" s="6">
        <v>365</v>
      </c>
      <c r="G42" s="5">
        <v>441</v>
      </c>
      <c r="H42" s="6">
        <v>1637</v>
      </c>
      <c r="I42" s="5">
        <v>403</v>
      </c>
      <c r="J42" s="4"/>
      <c r="K42" s="23">
        <f t="shared" si="1"/>
        <v>8.8578088578088576E-2</v>
      </c>
      <c r="L42" s="23">
        <f t="shared" si="2"/>
        <v>0.35858585858585856</v>
      </c>
      <c r="M42" s="23">
        <f t="shared" si="3"/>
        <v>7.0901320901320897E-2</v>
      </c>
      <c r="N42" s="23">
        <f t="shared" si="4"/>
        <v>8.5664335664335664E-2</v>
      </c>
      <c r="O42" s="23">
        <f t="shared" si="5"/>
        <v>0.317987567987568</v>
      </c>
      <c r="P42" s="23">
        <f t="shared" si="6"/>
        <v>7.8282828282828287E-2</v>
      </c>
    </row>
    <row r="43" spans="1:16" x14ac:dyDescent="0.25">
      <c r="A43" s="14" t="s">
        <v>38</v>
      </c>
      <c r="B43" s="13" t="s">
        <v>28</v>
      </c>
      <c r="C43" s="12" t="s">
        <v>112</v>
      </c>
      <c r="D43" s="11">
        <v>5040</v>
      </c>
      <c r="E43" s="10">
        <v>34386</v>
      </c>
      <c r="F43" s="11">
        <v>11312</v>
      </c>
      <c r="G43" s="10">
        <v>1390</v>
      </c>
      <c r="H43" s="11"/>
      <c r="I43" s="10">
        <v>8681</v>
      </c>
      <c r="J43" s="4"/>
      <c r="K43" s="23">
        <f t="shared" si="1"/>
        <v>8.2882468055715433E-2</v>
      </c>
      <c r="L43" s="23">
        <f t="shared" si="2"/>
        <v>0.56547550527060142</v>
      </c>
      <c r="M43" s="23">
        <f t="shared" si="3"/>
        <v>0.18602509496949465</v>
      </c>
      <c r="N43" s="23">
        <f t="shared" si="4"/>
        <v>2.2858458451873901E-2</v>
      </c>
      <c r="O43" s="23"/>
      <c r="P43" s="23">
        <f t="shared" si="6"/>
        <v>0.14275847325231464</v>
      </c>
    </row>
    <row r="44" spans="1:16" x14ac:dyDescent="0.25">
      <c r="A44" s="9" t="s">
        <v>38</v>
      </c>
      <c r="B44" s="8" t="s">
        <v>21</v>
      </c>
      <c r="C44" s="7" t="s">
        <v>113</v>
      </c>
      <c r="D44" s="6">
        <v>1</v>
      </c>
      <c r="E44" s="5">
        <v>3</v>
      </c>
      <c r="F44" s="6">
        <v>5</v>
      </c>
      <c r="G44" s="5">
        <v>4</v>
      </c>
      <c r="H44" s="6"/>
      <c r="I44" s="5">
        <v>1</v>
      </c>
      <c r="J44" s="4"/>
      <c r="K44" s="23">
        <f t="shared" si="1"/>
        <v>7.1428571428571425E-2</v>
      </c>
      <c r="L44" s="23">
        <f t="shared" si="2"/>
        <v>0.21428571428571427</v>
      </c>
      <c r="M44" s="23">
        <f t="shared" si="3"/>
        <v>0.35714285714285715</v>
      </c>
      <c r="N44" s="23">
        <f t="shared" si="4"/>
        <v>0.2857142857142857</v>
      </c>
      <c r="O44" s="23"/>
      <c r="P44" s="23">
        <f t="shared" si="6"/>
        <v>7.1428571428571425E-2</v>
      </c>
    </row>
    <row r="45" spans="1:16" x14ac:dyDescent="0.25">
      <c r="A45" s="14" t="s">
        <v>38</v>
      </c>
      <c r="B45" s="13" t="s">
        <v>21</v>
      </c>
      <c r="C45" s="12" t="s">
        <v>18</v>
      </c>
      <c r="D45" s="11">
        <v>5891</v>
      </c>
      <c r="E45" s="10">
        <v>3945</v>
      </c>
      <c r="F45" s="11">
        <v>12140</v>
      </c>
      <c r="G45" s="10">
        <v>207</v>
      </c>
      <c r="H45" s="11">
        <v>15059</v>
      </c>
      <c r="I45" s="10">
        <v>2551</v>
      </c>
      <c r="J45" s="4"/>
      <c r="K45" s="23">
        <f t="shared" si="1"/>
        <v>0.14804111275852536</v>
      </c>
      <c r="L45" s="23">
        <f t="shared" si="2"/>
        <v>9.9138039353655172E-2</v>
      </c>
      <c r="M45" s="23">
        <f t="shared" si="3"/>
        <v>0.30507878270047495</v>
      </c>
      <c r="N45" s="23">
        <f t="shared" si="4"/>
        <v>5.201919935667077E-3</v>
      </c>
      <c r="O45" s="23">
        <f t="shared" si="5"/>
        <v>0.37843339280778027</v>
      </c>
      <c r="P45" s="23">
        <f t="shared" si="6"/>
        <v>6.4106752443897172E-2</v>
      </c>
    </row>
    <row r="46" spans="1:16" x14ac:dyDescent="0.25">
      <c r="A46" s="9" t="s">
        <v>38</v>
      </c>
      <c r="B46" s="8" t="s">
        <v>21</v>
      </c>
      <c r="C46" s="7" t="s">
        <v>114</v>
      </c>
      <c r="D46" s="6">
        <v>11</v>
      </c>
      <c r="E46" s="5">
        <v>179</v>
      </c>
      <c r="F46" s="6">
        <v>168</v>
      </c>
      <c r="G46" s="5">
        <v>121</v>
      </c>
      <c r="H46" s="6"/>
      <c r="I46" s="5">
        <v>287</v>
      </c>
      <c r="J46" s="4"/>
      <c r="K46" s="23">
        <f t="shared" si="1"/>
        <v>1.4360313315926894E-2</v>
      </c>
      <c r="L46" s="23">
        <f t="shared" si="2"/>
        <v>0.23368146214099217</v>
      </c>
      <c r="M46" s="23">
        <f t="shared" si="3"/>
        <v>0.21932114882506529</v>
      </c>
      <c r="N46" s="23">
        <f t="shared" si="4"/>
        <v>0.15796344647519583</v>
      </c>
      <c r="O46" s="23"/>
      <c r="P46" s="23">
        <f t="shared" si="6"/>
        <v>0.37467362924281983</v>
      </c>
    </row>
    <row r="47" spans="1:16" x14ac:dyDescent="0.25">
      <c r="A47" s="14" t="s">
        <v>38</v>
      </c>
      <c r="B47" s="13" t="s">
        <v>21</v>
      </c>
      <c r="C47" s="12" t="s">
        <v>16</v>
      </c>
      <c r="D47" s="11">
        <v>1062</v>
      </c>
      <c r="E47" s="10">
        <v>1473</v>
      </c>
      <c r="F47" s="11">
        <v>2888</v>
      </c>
      <c r="G47" s="10"/>
      <c r="H47" s="11">
        <v>2075</v>
      </c>
      <c r="I47" s="10">
        <v>2713</v>
      </c>
      <c r="J47" s="4"/>
      <c r="K47" s="23">
        <f t="shared" si="1"/>
        <v>0.10400548428165704</v>
      </c>
      <c r="L47" s="23">
        <f t="shared" si="2"/>
        <v>0.14425619430026443</v>
      </c>
      <c r="M47" s="23">
        <f t="shared" si="3"/>
        <v>0.28283223974145527</v>
      </c>
      <c r="N47" s="23"/>
      <c r="O47" s="23">
        <f t="shared" si="5"/>
        <v>0.20321222211340711</v>
      </c>
      <c r="P47" s="23">
        <f t="shared" si="6"/>
        <v>0.26569385956321612</v>
      </c>
    </row>
    <row r="48" spans="1:16" x14ac:dyDescent="0.25">
      <c r="A48" s="9" t="s">
        <v>38</v>
      </c>
      <c r="B48" s="8" t="s">
        <v>21</v>
      </c>
      <c r="C48" s="7" t="s">
        <v>15</v>
      </c>
      <c r="D48" s="6">
        <v>268</v>
      </c>
      <c r="E48" s="5">
        <v>1614</v>
      </c>
      <c r="F48" s="6">
        <v>1984</v>
      </c>
      <c r="G48" s="5"/>
      <c r="H48" s="6">
        <v>1688</v>
      </c>
      <c r="I48" s="5">
        <v>2371</v>
      </c>
      <c r="J48" s="4"/>
      <c r="K48" s="23">
        <f t="shared" si="1"/>
        <v>3.3817034700315454E-2</v>
      </c>
      <c r="L48" s="23">
        <f t="shared" si="2"/>
        <v>0.20365930599369086</v>
      </c>
      <c r="M48" s="23">
        <f t="shared" si="3"/>
        <v>0.25034700315457414</v>
      </c>
      <c r="N48" s="23"/>
      <c r="O48" s="23">
        <f t="shared" si="5"/>
        <v>0.2129968454258675</v>
      </c>
      <c r="P48" s="23">
        <f t="shared" si="6"/>
        <v>0.29917981072555205</v>
      </c>
    </row>
    <row r="49" spans="1:19" x14ac:dyDescent="0.25">
      <c r="A49" s="14" t="s">
        <v>38</v>
      </c>
      <c r="B49" s="13" t="s">
        <v>21</v>
      </c>
      <c r="C49" s="12" t="s">
        <v>14</v>
      </c>
      <c r="D49" s="11">
        <v>101</v>
      </c>
      <c r="E49" s="10">
        <v>265</v>
      </c>
      <c r="F49" s="11">
        <v>157</v>
      </c>
      <c r="G49" s="10">
        <v>52</v>
      </c>
      <c r="H49" s="11">
        <v>123</v>
      </c>
      <c r="I49" s="10">
        <v>201</v>
      </c>
      <c r="J49" s="4"/>
      <c r="K49" s="23">
        <f t="shared" si="1"/>
        <v>0.11234705228031146</v>
      </c>
      <c r="L49" s="23">
        <f t="shared" si="2"/>
        <v>0.29477196885428253</v>
      </c>
      <c r="M49" s="23">
        <f t="shared" si="3"/>
        <v>0.1746384872080089</v>
      </c>
      <c r="N49" s="23">
        <f t="shared" si="4"/>
        <v>5.7842046718576193E-2</v>
      </c>
      <c r="O49" s="23">
        <f t="shared" si="5"/>
        <v>0.13681868743047831</v>
      </c>
      <c r="P49" s="23">
        <f t="shared" si="6"/>
        <v>0.22358175750834261</v>
      </c>
    </row>
    <row r="50" spans="1:19" x14ac:dyDescent="0.25">
      <c r="A50" s="9" t="s">
        <v>38</v>
      </c>
      <c r="B50" s="8" t="s">
        <v>11</v>
      </c>
      <c r="C50" s="7" t="s">
        <v>10</v>
      </c>
      <c r="D50" s="6">
        <v>512</v>
      </c>
      <c r="E50" s="5">
        <v>1329</v>
      </c>
      <c r="F50" s="6">
        <v>3385</v>
      </c>
      <c r="G50" s="5">
        <v>19</v>
      </c>
      <c r="H50" s="6">
        <v>1063</v>
      </c>
      <c r="I50" s="5">
        <v>2462</v>
      </c>
      <c r="J50" s="4"/>
      <c r="K50" s="23">
        <f t="shared" si="1"/>
        <v>5.8380843785632838E-2</v>
      </c>
      <c r="L50" s="23">
        <f t="shared" si="2"/>
        <v>0.151539338654504</v>
      </c>
      <c r="M50" s="23">
        <f t="shared" si="3"/>
        <v>0.38597491448118587</v>
      </c>
      <c r="N50" s="23">
        <f t="shared" si="4"/>
        <v>2.1664766248574688E-3</v>
      </c>
      <c r="O50" s="23">
        <f t="shared" si="5"/>
        <v>0.12120866590649942</v>
      </c>
      <c r="P50" s="23">
        <f t="shared" si="6"/>
        <v>0.28072976054732041</v>
      </c>
    </row>
    <row r="51" spans="1:19" x14ac:dyDescent="0.25">
      <c r="A51" s="14" t="s">
        <v>38</v>
      </c>
      <c r="B51" s="13" t="s">
        <v>11</v>
      </c>
      <c r="C51" s="12" t="s">
        <v>8</v>
      </c>
      <c r="D51" s="11">
        <v>0</v>
      </c>
      <c r="E51" s="10">
        <v>4</v>
      </c>
      <c r="F51" s="11">
        <v>2</v>
      </c>
      <c r="G51" s="10">
        <v>1</v>
      </c>
      <c r="H51" s="11">
        <v>0</v>
      </c>
      <c r="I51" s="10">
        <v>0</v>
      </c>
      <c r="J51" s="4"/>
      <c r="K51" s="23">
        <f t="shared" si="1"/>
        <v>0</v>
      </c>
      <c r="L51" s="23">
        <f t="shared" si="2"/>
        <v>0.5714285714285714</v>
      </c>
      <c r="M51" s="23">
        <f t="shared" si="3"/>
        <v>0.2857142857142857</v>
      </c>
      <c r="N51" s="23">
        <f t="shared" si="4"/>
        <v>0.14285714285714285</v>
      </c>
      <c r="O51" s="23">
        <f t="shared" si="5"/>
        <v>0</v>
      </c>
      <c r="P51" s="23">
        <f t="shared" si="6"/>
        <v>0</v>
      </c>
    </row>
    <row r="52" spans="1:19" x14ac:dyDescent="0.25">
      <c r="A52" s="9" t="s">
        <v>38</v>
      </c>
      <c r="B52" s="8" t="s">
        <v>11</v>
      </c>
      <c r="C52" s="7" t="s">
        <v>7</v>
      </c>
      <c r="D52" s="6">
        <v>0</v>
      </c>
      <c r="E52" s="5">
        <v>2</v>
      </c>
      <c r="F52" s="6">
        <v>5</v>
      </c>
      <c r="G52" s="5">
        <v>3</v>
      </c>
      <c r="H52" s="6">
        <v>0</v>
      </c>
      <c r="I52" s="5">
        <v>3</v>
      </c>
      <c r="J52" s="4"/>
      <c r="K52" s="23">
        <f t="shared" si="1"/>
        <v>0</v>
      </c>
      <c r="L52" s="23">
        <f t="shared" si="2"/>
        <v>0.15384615384615385</v>
      </c>
      <c r="M52" s="23">
        <f t="shared" si="3"/>
        <v>0.38461538461538464</v>
      </c>
      <c r="N52" s="23">
        <f t="shared" si="4"/>
        <v>0.23076923076923078</v>
      </c>
      <c r="O52" s="23">
        <f t="shared" si="5"/>
        <v>0</v>
      </c>
      <c r="P52" s="23">
        <f t="shared" si="6"/>
        <v>0.23076923076923078</v>
      </c>
    </row>
    <row r="53" spans="1:19" x14ac:dyDescent="0.25">
      <c r="A53" s="14" t="s">
        <v>38</v>
      </c>
      <c r="B53" s="13" t="s">
        <v>11</v>
      </c>
      <c r="C53" s="12" t="s">
        <v>6</v>
      </c>
      <c r="D53" s="11">
        <v>665</v>
      </c>
      <c r="E53" s="10">
        <v>3463</v>
      </c>
      <c r="F53" s="11">
        <v>1132</v>
      </c>
      <c r="G53" s="10"/>
      <c r="H53" s="11">
        <v>878</v>
      </c>
      <c r="I53" s="10">
        <v>546</v>
      </c>
      <c r="J53" s="4"/>
      <c r="K53" s="23">
        <f t="shared" si="1"/>
        <v>9.9491322561340509E-2</v>
      </c>
      <c r="L53" s="23">
        <f t="shared" si="2"/>
        <v>0.51810293237582283</v>
      </c>
      <c r="M53" s="23">
        <f t="shared" si="3"/>
        <v>0.16935966487133453</v>
      </c>
      <c r="N53" s="23"/>
      <c r="O53" s="23">
        <f t="shared" si="5"/>
        <v>0.13135846798324358</v>
      </c>
      <c r="P53" s="23">
        <f t="shared" si="6"/>
        <v>8.1687612208258528E-2</v>
      </c>
    </row>
    <row r="54" spans="1:19" x14ac:dyDescent="0.25">
      <c r="A54" s="9" t="s">
        <v>38</v>
      </c>
      <c r="B54" s="8" t="s">
        <v>11</v>
      </c>
      <c r="C54" s="7" t="s">
        <v>5</v>
      </c>
      <c r="D54" s="6">
        <v>427</v>
      </c>
      <c r="E54" s="5">
        <v>1073</v>
      </c>
      <c r="F54" s="6">
        <v>552</v>
      </c>
      <c r="G54" s="5"/>
      <c r="H54" s="6">
        <v>887</v>
      </c>
      <c r="I54" s="5"/>
      <c r="J54" s="4"/>
      <c r="K54" s="23">
        <f t="shared" si="1"/>
        <v>0.14528751275944199</v>
      </c>
      <c r="L54" s="23">
        <f t="shared" si="2"/>
        <v>0.3650901667233753</v>
      </c>
      <c r="M54" s="23">
        <f t="shared" si="3"/>
        <v>0.18781898604967676</v>
      </c>
      <c r="N54" s="23"/>
      <c r="O54" s="23">
        <f t="shared" si="5"/>
        <v>0.30180333446750596</v>
      </c>
      <c r="P54" s="23"/>
    </row>
    <row r="55" spans="1:19" x14ac:dyDescent="0.25">
      <c r="A55" s="14" t="s">
        <v>4</v>
      </c>
      <c r="B55" s="13" t="s">
        <v>3</v>
      </c>
      <c r="C55" s="12" t="s">
        <v>2</v>
      </c>
      <c r="D55" s="11">
        <v>1910</v>
      </c>
      <c r="E55" s="10">
        <v>11593</v>
      </c>
      <c r="F55" s="11">
        <v>4738</v>
      </c>
      <c r="G55" s="10">
        <v>750</v>
      </c>
      <c r="H55" s="11">
        <v>3296</v>
      </c>
      <c r="I55" s="10">
        <v>6819</v>
      </c>
      <c r="J55" s="4"/>
      <c r="K55" s="23">
        <f t="shared" si="1"/>
        <v>6.5622208479351338E-2</v>
      </c>
      <c r="L55" s="23">
        <f t="shared" si="2"/>
        <v>0.39830275544561261</v>
      </c>
      <c r="M55" s="23">
        <f t="shared" si="3"/>
        <v>0.1627843056414485</v>
      </c>
      <c r="N55" s="23">
        <f t="shared" si="4"/>
        <v>2.5767882910740055E-2</v>
      </c>
      <c r="O55" s="23">
        <f t="shared" si="5"/>
        <v>0.11324125609839895</v>
      </c>
      <c r="P55" s="23">
        <f t="shared" si="6"/>
        <v>0.23428159142444857</v>
      </c>
    </row>
    <row r="56" spans="1:19" x14ac:dyDescent="0.25">
      <c r="A56" s="9" t="s">
        <v>4</v>
      </c>
      <c r="B56" s="8" t="s">
        <v>3</v>
      </c>
      <c r="C56" s="7" t="s">
        <v>1</v>
      </c>
      <c r="D56" s="6"/>
      <c r="E56" s="5">
        <v>4129</v>
      </c>
      <c r="F56" s="6">
        <v>130</v>
      </c>
      <c r="G56" s="5"/>
      <c r="H56" s="6">
        <v>749</v>
      </c>
      <c r="I56" s="5">
        <v>1660</v>
      </c>
      <c r="J56" s="4"/>
      <c r="K56" s="23"/>
      <c r="L56" s="23">
        <f t="shared" si="2"/>
        <v>0.61922615476904619</v>
      </c>
      <c r="M56" s="23">
        <f t="shared" si="3"/>
        <v>1.9496100779844032E-2</v>
      </c>
      <c r="N56" s="23"/>
      <c r="O56" s="23">
        <f t="shared" si="5"/>
        <v>0.11232753449310139</v>
      </c>
      <c r="P56" s="23">
        <f t="shared" si="6"/>
        <v>0.2489502099580084</v>
      </c>
    </row>
    <row r="58" spans="1:19" ht="47.25" customHeight="1" x14ac:dyDescent="0.25">
      <c r="A58" s="31" t="s">
        <v>106</v>
      </c>
      <c r="B58" s="31"/>
      <c r="C58" s="31"/>
      <c r="D58" s="31"/>
      <c r="E58" s="31"/>
      <c r="F58" s="31"/>
      <c r="G58" s="31"/>
      <c r="H58" s="31"/>
      <c r="I58" s="31"/>
      <c r="J58" s="31"/>
      <c r="K58" s="31"/>
      <c r="L58" s="31"/>
      <c r="M58" s="31"/>
      <c r="N58" s="31"/>
      <c r="O58" s="31"/>
      <c r="P58" s="31"/>
      <c r="Q58" s="31"/>
      <c r="R58" s="31"/>
      <c r="S58" s="31"/>
    </row>
    <row r="59" spans="1:19" x14ac:dyDescent="0.25">
      <c r="A59" s="3" t="s">
        <v>266</v>
      </c>
    </row>
    <row r="60" spans="1:19" x14ac:dyDescent="0.25">
      <c r="A60" s="2"/>
    </row>
  </sheetData>
  <mergeCells count="4">
    <mergeCell ref="B7:O9"/>
    <mergeCell ref="D11:I11"/>
    <mergeCell ref="K11:P11"/>
    <mergeCell ref="A58:S58"/>
  </mergeCells>
  <conditionalFormatting sqref="D13:I56 K13:P56">
    <cfRule type="containsBlanks" dxfId="103" priority="1">
      <formula>LEN(TRIM(D13))=0</formula>
    </cfRule>
  </conditionalFormatting>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3"/>
  <sheetViews>
    <sheetView zoomScale="80" zoomScaleNormal="80" workbookViewId="0">
      <selection activeCell="J11" sqref="J11:M11"/>
    </sheetView>
  </sheetViews>
  <sheetFormatPr defaultRowHeight="15.75" x14ac:dyDescent="0.25"/>
  <cols>
    <col min="1" max="1" width="9" style="1"/>
    <col min="2" max="2" width="24.875" style="1" customWidth="1"/>
    <col min="3" max="3" width="42.5" style="1" customWidth="1"/>
    <col min="4" max="8" width="12.5" style="1" customWidth="1"/>
    <col min="9" max="9" width="1.25" style="1" customWidth="1"/>
    <col min="10" max="13" width="11.375" style="1" customWidth="1"/>
    <col min="14" max="16384" width="9" style="1"/>
  </cols>
  <sheetData>
    <row r="3" spans="1:13" ht="25.5" x14ac:dyDescent="0.35">
      <c r="H3" s="16"/>
    </row>
    <row r="6" spans="1:13" ht="25.5" x14ac:dyDescent="0.35">
      <c r="B6" s="16" t="s">
        <v>130</v>
      </c>
    </row>
    <row r="7" spans="1:13" ht="15.75" customHeight="1" x14ac:dyDescent="0.25">
      <c r="B7" s="34" t="s">
        <v>132</v>
      </c>
      <c r="C7" s="34"/>
      <c r="D7" s="34"/>
      <c r="E7" s="34"/>
      <c r="F7" s="34"/>
      <c r="G7" s="34"/>
      <c r="H7" s="34"/>
      <c r="I7" s="34"/>
      <c r="J7" s="34"/>
      <c r="K7" s="34"/>
      <c r="L7" s="34"/>
      <c r="M7" s="34"/>
    </row>
    <row r="8" spans="1:13" x14ac:dyDescent="0.25">
      <c r="B8" s="34"/>
      <c r="C8" s="34"/>
      <c r="D8" s="34"/>
      <c r="E8" s="34"/>
      <c r="F8" s="34"/>
      <c r="G8" s="34"/>
      <c r="H8" s="34"/>
      <c r="I8" s="34"/>
      <c r="J8" s="34"/>
      <c r="K8" s="34"/>
      <c r="L8" s="34"/>
      <c r="M8" s="34"/>
    </row>
    <row r="9" spans="1:13" ht="34.5" customHeight="1" x14ac:dyDescent="0.25">
      <c r="B9" s="34"/>
      <c r="C9" s="34"/>
      <c r="D9" s="34"/>
      <c r="E9" s="34"/>
      <c r="F9" s="34"/>
      <c r="G9" s="34"/>
      <c r="H9" s="34"/>
      <c r="I9" s="34"/>
      <c r="J9" s="34"/>
      <c r="K9" s="34"/>
      <c r="L9" s="34"/>
      <c r="M9" s="34"/>
    </row>
    <row r="11" spans="1:13" x14ac:dyDescent="0.25">
      <c r="D11" s="32" t="s">
        <v>93</v>
      </c>
      <c r="E11" s="33"/>
      <c r="F11" s="33"/>
      <c r="G11" s="33"/>
      <c r="H11" s="33"/>
      <c r="I11" s="4"/>
      <c r="J11" s="33" t="s">
        <v>251</v>
      </c>
      <c r="K11" s="33"/>
      <c r="L11" s="33"/>
      <c r="M11" s="33"/>
    </row>
    <row r="12" spans="1:13" ht="62.25" customHeight="1" x14ac:dyDescent="0.25">
      <c r="A12" s="24" t="s">
        <v>92</v>
      </c>
      <c r="B12" s="21" t="s">
        <v>91</v>
      </c>
      <c r="C12" s="21" t="s">
        <v>90</v>
      </c>
      <c r="D12" s="22" t="s">
        <v>133</v>
      </c>
      <c r="E12" s="22" t="s">
        <v>134</v>
      </c>
      <c r="F12" s="22" t="s">
        <v>135</v>
      </c>
      <c r="G12" s="22" t="s">
        <v>136</v>
      </c>
      <c r="H12" s="22" t="s">
        <v>137</v>
      </c>
      <c r="I12" s="4"/>
      <c r="J12" s="22" t="s">
        <v>134</v>
      </c>
      <c r="K12" s="22" t="s">
        <v>135</v>
      </c>
      <c r="L12" s="22" t="s">
        <v>136</v>
      </c>
      <c r="M12" s="22" t="s">
        <v>137</v>
      </c>
    </row>
    <row r="13" spans="1:13" x14ac:dyDescent="0.25">
      <c r="A13" s="14" t="s">
        <v>77</v>
      </c>
      <c r="B13" s="17" t="s">
        <v>76</v>
      </c>
      <c r="C13" s="18" t="s">
        <v>75</v>
      </c>
      <c r="D13" s="19">
        <v>1360</v>
      </c>
      <c r="E13" s="20">
        <v>3</v>
      </c>
      <c r="F13" s="19">
        <v>0</v>
      </c>
      <c r="G13" s="20">
        <v>0</v>
      </c>
      <c r="H13" s="19">
        <v>0</v>
      </c>
      <c r="I13" s="4"/>
      <c r="J13" s="26">
        <f>E13/D13*1000</f>
        <v>2.2058823529411766</v>
      </c>
      <c r="K13" s="26">
        <f>F13/D13*1000</f>
        <v>0</v>
      </c>
      <c r="L13" s="26">
        <f>G13/D13*1000</f>
        <v>0</v>
      </c>
      <c r="M13" s="26">
        <f>H13/D13*1000</f>
        <v>0</v>
      </c>
    </row>
    <row r="14" spans="1:13" x14ac:dyDescent="0.25">
      <c r="A14" s="9" t="s">
        <v>77</v>
      </c>
      <c r="B14" s="8" t="s">
        <v>72</v>
      </c>
      <c r="C14" s="7" t="s">
        <v>97</v>
      </c>
      <c r="D14" s="19">
        <v>12154</v>
      </c>
      <c r="E14" s="11"/>
      <c r="F14" s="6">
        <v>17</v>
      </c>
      <c r="G14" s="5">
        <v>9</v>
      </c>
      <c r="H14" s="6">
        <v>3</v>
      </c>
      <c r="I14" s="4"/>
      <c r="J14" s="26"/>
      <c r="K14" s="26">
        <f t="shared" ref="K14:K61" si="0">F14/D14*1000</f>
        <v>1.3987164719433931</v>
      </c>
      <c r="L14" s="26">
        <f t="shared" ref="L14:L61" si="1">G14/D14*1000</f>
        <v>0.74049695573473751</v>
      </c>
      <c r="M14" s="26">
        <f t="shared" ref="M14:M61" si="2">H14/D14*1000</f>
        <v>0.24683231857824586</v>
      </c>
    </row>
    <row r="15" spans="1:13" x14ac:dyDescent="0.25">
      <c r="A15" s="9" t="s">
        <v>77</v>
      </c>
      <c r="B15" s="8" t="s">
        <v>72</v>
      </c>
      <c r="C15" s="7" t="s">
        <v>71</v>
      </c>
      <c r="D15" s="19">
        <v>25367</v>
      </c>
      <c r="E15" s="6"/>
      <c r="F15" s="6">
        <v>90</v>
      </c>
      <c r="G15" s="5">
        <v>24</v>
      </c>
      <c r="H15" s="6">
        <v>5</v>
      </c>
      <c r="I15" s="4"/>
      <c r="J15" s="26"/>
      <c r="K15" s="26">
        <f t="shared" si="0"/>
        <v>3.5479165845389677</v>
      </c>
      <c r="L15" s="26">
        <f t="shared" si="1"/>
        <v>0.94611108921039144</v>
      </c>
      <c r="M15" s="26">
        <f t="shared" si="2"/>
        <v>0.19710647691883154</v>
      </c>
    </row>
    <row r="16" spans="1:13" x14ac:dyDescent="0.25">
      <c r="A16" s="14" t="s">
        <v>77</v>
      </c>
      <c r="B16" s="13" t="s">
        <v>72</v>
      </c>
      <c r="C16" s="12" t="s">
        <v>70</v>
      </c>
      <c r="D16" s="10">
        <v>11148</v>
      </c>
      <c r="E16" s="10">
        <v>15</v>
      </c>
      <c r="F16" s="11"/>
      <c r="G16" s="10"/>
      <c r="H16" s="11"/>
      <c r="I16" s="4"/>
      <c r="J16" s="26">
        <f t="shared" ref="J16:J61" si="3">E16/D16*1000</f>
        <v>1.3455328310010766</v>
      </c>
      <c r="K16" s="26"/>
      <c r="L16" s="26"/>
      <c r="M16" s="26"/>
    </row>
    <row r="17" spans="1:13" x14ac:dyDescent="0.25">
      <c r="A17" s="9" t="s">
        <v>77</v>
      </c>
      <c r="B17" s="8" t="s">
        <v>72</v>
      </c>
      <c r="C17" s="7" t="s">
        <v>108</v>
      </c>
      <c r="D17" s="19">
        <v>242627</v>
      </c>
      <c r="E17" s="5">
        <v>20</v>
      </c>
      <c r="F17" s="6">
        <v>18</v>
      </c>
      <c r="G17" s="5">
        <v>0</v>
      </c>
      <c r="H17" s="6">
        <v>2</v>
      </c>
      <c r="I17" s="4"/>
      <c r="J17" s="26">
        <f t="shared" si="3"/>
        <v>8.2431056724931687E-2</v>
      </c>
      <c r="K17" s="26">
        <f t="shared" si="0"/>
        <v>7.4187951052438514E-2</v>
      </c>
      <c r="L17" s="26">
        <f t="shared" si="1"/>
        <v>0</v>
      </c>
      <c r="M17" s="26">
        <f t="shared" si="2"/>
        <v>8.2431056724931676E-3</v>
      </c>
    </row>
    <row r="18" spans="1:13" x14ac:dyDescent="0.25">
      <c r="A18" s="14" t="s">
        <v>77</v>
      </c>
      <c r="B18" s="13" t="s">
        <v>69</v>
      </c>
      <c r="C18" s="12" t="s">
        <v>67</v>
      </c>
      <c r="D18" s="19">
        <v>2240600</v>
      </c>
      <c r="E18" s="10">
        <v>4625</v>
      </c>
      <c r="F18" s="11">
        <v>809</v>
      </c>
      <c r="G18" s="10">
        <v>99</v>
      </c>
      <c r="H18" s="11">
        <v>512</v>
      </c>
      <c r="I18" s="4"/>
      <c r="J18" s="26">
        <f t="shared" si="3"/>
        <v>2.0641792377041863</v>
      </c>
      <c r="K18" s="26">
        <f t="shared" si="0"/>
        <v>0.36106400071409445</v>
      </c>
      <c r="L18" s="26">
        <f t="shared" si="1"/>
        <v>4.4184593412478795E-2</v>
      </c>
      <c r="M18" s="26">
        <f t="shared" si="2"/>
        <v>0.22851022047665803</v>
      </c>
    </row>
    <row r="19" spans="1:13" x14ac:dyDescent="0.25">
      <c r="A19" s="9" t="s">
        <v>77</v>
      </c>
      <c r="B19" s="8" t="s">
        <v>66</v>
      </c>
      <c r="C19" s="7" t="s">
        <v>109</v>
      </c>
      <c r="D19" s="19">
        <v>59261</v>
      </c>
      <c r="E19" s="5">
        <v>164</v>
      </c>
      <c r="F19" s="6"/>
      <c r="G19" s="5">
        <v>53</v>
      </c>
      <c r="H19" s="6">
        <v>24</v>
      </c>
      <c r="I19" s="4"/>
      <c r="J19" s="26">
        <f t="shared" si="3"/>
        <v>2.7674187070754797</v>
      </c>
      <c r="K19" s="26"/>
      <c r="L19" s="26">
        <f t="shared" si="1"/>
        <v>0.89434872850610014</v>
      </c>
      <c r="M19" s="26">
        <f t="shared" si="2"/>
        <v>0.40498810347446046</v>
      </c>
    </row>
    <row r="20" spans="1:13" x14ac:dyDescent="0.25">
      <c r="A20" s="14" t="s">
        <v>77</v>
      </c>
      <c r="B20" s="13" t="s">
        <v>66</v>
      </c>
      <c r="C20" s="12" t="s">
        <v>62</v>
      </c>
      <c r="D20" s="19">
        <v>100451</v>
      </c>
      <c r="E20" s="10">
        <v>205</v>
      </c>
      <c r="F20" s="11">
        <v>68</v>
      </c>
      <c r="G20" s="10"/>
      <c r="H20" s="11">
        <v>24</v>
      </c>
      <c r="I20" s="4"/>
      <c r="J20" s="26">
        <f t="shared" si="3"/>
        <v>2.0407960099949229</v>
      </c>
      <c r="K20" s="26">
        <f t="shared" si="0"/>
        <v>0.67694696916904762</v>
      </c>
      <c r="L20" s="26"/>
      <c r="M20" s="26">
        <f t="shared" si="2"/>
        <v>0.23892245970672266</v>
      </c>
    </row>
    <row r="21" spans="1:13" x14ac:dyDescent="0.25">
      <c r="A21" s="9" t="s">
        <v>77</v>
      </c>
      <c r="B21" s="8" t="s">
        <v>66</v>
      </c>
      <c r="C21" s="7" t="s">
        <v>96</v>
      </c>
      <c r="D21" s="19">
        <v>7161</v>
      </c>
      <c r="E21" s="5">
        <v>21</v>
      </c>
      <c r="F21" s="6"/>
      <c r="G21" s="5"/>
      <c r="H21" s="6"/>
      <c r="I21" s="4"/>
      <c r="J21" s="26">
        <f t="shared" si="3"/>
        <v>2.9325513196480939</v>
      </c>
      <c r="K21" s="26"/>
      <c r="L21" s="26"/>
      <c r="M21" s="26"/>
    </row>
    <row r="22" spans="1:13" x14ac:dyDescent="0.25">
      <c r="A22" s="14" t="s">
        <v>58</v>
      </c>
      <c r="B22" s="13" t="s">
        <v>57</v>
      </c>
      <c r="C22" s="12" t="s">
        <v>55</v>
      </c>
      <c r="D22" s="19">
        <v>9294</v>
      </c>
      <c r="E22" s="10">
        <v>13</v>
      </c>
      <c r="F22" s="11">
        <v>0</v>
      </c>
      <c r="G22" s="10">
        <v>0</v>
      </c>
      <c r="H22" s="11">
        <v>0</v>
      </c>
      <c r="I22" s="4"/>
      <c r="J22" s="26">
        <f t="shared" si="3"/>
        <v>1.398751882935227</v>
      </c>
      <c r="K22" s="26">
        <f t="shared" si="0"/>
        <v>0</v>
      </c>
      <c r="L22" s="26">
        <f t="shared" si="1"/>
        <v>0</v>
      </c>
      <c r="M22" s="26">
        <f t="shared" si="2"/>
        <v>0</v>
      </c>
    </row>
    <row r="23" spans="1:13" x14ac:dyDescent="0.25">
      <c r="A23" s="9" t="s">
        <v>58</v>
      </c>
      <c r="B23" s="8" t="s">
        <v>57</v>
      </c>
      <c r="C23" s="7" t="s">
        <v>54</v>
      </c>
      <c r="D23" s="19">
        <v>69876</v>
      </c>
      <c r="E23" s="5">
        <v>290</v>
      </c>
      <c r="F23" s="6">
        <v>18</v>
      </c>
      <c r="G23" s="5">
        <v>0</v>
      </c>
      <c r="H23" s="6">
        <v>18</v>
      </c>
      <c r="I23" s="4"/>
      <c r="J23" s="26">
        <f t="shared" si="3"/>
        <v>4.1502089415536094</v>
      </c>
      <c r="K23" s="26">
        <f t="shared" si="0"/>
        <v>0.25759917568263785</v>
      </c>
      <c r="L23" s="26">
        <f t="shared" si="1"/>
        <v>0</v>
      </c>
      <c r="M23" s="26">
        <f t="shared" si="2"/>
        <v>0.25759917568263785</v>
      </c>
    </row>
    <row r="24" spans="1:13" x14ac:dyDescent="0.25">
      <c r="A24" s="14" t="s">
        <v>58</v>
      </c>
      <c r="B24" s="13" t="s">
        <v>57</v>
      </c>
      <c r="C24" s="12" t="s">
        <v>53</v>
      </c>
      <c r="D24" s="19">
        <v>8011</v>
      </c>
      <c r="E24" s="10">
        <v>24</v>
      </c>
      <c r="F24" s="11">
        <v>22</v>
      </c>
      <c r="G24" s="10">
        <v>2</v>
      </c>
      <c r="H24" s="11">
        <v>0</v>
      </c>
      <c r="I24" s="4"/>
      <c r="J24" s="26">
        <f t="shared" si="3"/>
        <v>2.9958806640868803</v>
      </c>
      <c r="K24" s="26">
        <f t="shared" si="0"/>
        <v>2.7462239420796402</v>
      </c>
      <c r="L24" s="26">
        <f t="shared" si="1"/>
        <v>0.24965672200724004</v>
      </c>
      <c r="M24" s="26">
        <f t="shared" si="2"/>
        <v>0</v>
      </c>
    </row>
    <row r="25" spans="1:13" x14ac:dyDescent="0.25">
      <c r="A25" s="9" t="s">
        <v>58</v>
      </c>
      <c r="B25" s="8" t="s">
        <v>57</v>
      </c>
      <c r="C25" s="7" t="s">
        <v>52</v>
      </c>
      <c r="D25" s="19">
        <v>45038</v>
      </c>
      <c r="E25" s="5">
        <v>27</v>
      </c>
      <c r="F25" s="6">
        <v>11</v>
      </c>
      <c r="G25" s="5">
        <v>0</v>
      </c>
      <c r="H25" s="6">
        <v>11</v>
      </c>
      <c r="I25" s="4"/>
      <c r="J25" s="26">
        <f t="shared" si="3"/>
        <v>0.59949376082419292</v>
      </c>
      <c r="K25" s="26">
        <f t="shared" si="0"/>
        <v>0.24423819885430084</v>
      </c>
      <c r="L25" s="26">
        <f t="shared" si="1"/>
        <v>0</v>
      </c>
      <c r="M25" s="26">
        <f t="shared" si="2"/>
        <v>0.24423819885430084</v>
      </c>
    </row>
    <row r="26" spans="1:13" x14ac:dyDescent="0.25">
      <c r="A26" s="14" t="s">
        <v>58</v>
      </c>
      <c r="B26" s="13" t="s">
        <v>51</v>
      </c>
      <c r="C26" s="12" t="s">
        <v>118</v>
      </c>
      <c r="D26" s="19">
        <v>101618</v>
      </c>
      <c r="E26" s="10">
        <v>673</v>
      </c>
      <c r="F26" s="11"/>
      <c r="G26" s="10">
        <v>2</v>
      </c>
      <c r="H26" s="11">
        <v>3</v>
      </c>
      <c r="I26" s="4"/>
      <c r="J26" s="26">
        <f t="shared" si="3"/>
        <v>6.6228424098092855</v>
      </c>
      <c r="K26" s="26"/>
      <c r="L26" s="26">
        <f t="shared" si="1"/>
        <v>1.968155248085969E-2</v>
      </c>
      <c r="M26" s="26">
        <f t="shared" si="2"/>
        <v>2.9522328721289536E-2</v>
      </c>
    </row>
    <row r="27" spans="1:13" x14ac:dyDescent="0.25">
      <c r="A27" s="9" t="s">
        <v>58</v>
      </c>
      <c r="B27" s="8" t="s">
        <v>48</v>
      </c>
      <c r="C27" s="7" t="s">
        <v>47</v>
      </c>
      <c r="D27" s="19">
        <v>5142</v>
      </c>
      <c r="E27" s="5">
        <v>32</v>
      </c>
      <c r="F27" s="6"/>
      <c r="G27" s="5"/>
      <c r="H27" s="6"/>
      <c r="I27" s="4"/>
      <c r="J27" s="26">
        <f t="shared" si="3"/>
        <v>6.2232594321275769</v>
      </c>
      <c r="K27" s="26"/>
      <c r="L27" s="26"/>
      <c r="M27" s="26"/>
    </row>
    <row r="28" spans="1:13" x14ac:dyDescent="0.25">
      <c r="A28" s="14" t="s">
        <v>58</v>
      </c>
      <c r="B28" s="13" t="s">
        <v>48</v>
      </c>
      <c r="C28" s="12" t="s">
        <v>46</v>
      </c>
      <c r="D28" s="19">
        <v>20546</v>
      </c>
      <c r="E28" s="10">
        <v>145</v>
      </c>
      <c r="F28" s="11"/>
      <c r="G28" s="10">
        <v>0</v>
      </c>
      <c r="H28" s="11">
        <v>12</v>
      </c>
      <c r="I28" s="4"/>
      <c r="J28" s="26">
        <f t="shared" si="3"/>
        <v>7.0573347610240438</v>
      </c>
      <c r="K28" s="26"/>
      <c r="L28" s="26">
        <f t="shared" si="1"/>
        <v>0</v>
      </c>
      <c r="M28" s="26">
        <f t="shared" si="2"/>
        <v>0.58405529056750705</v>
      </c>
    </row>
    <row r="29" spans="1:13" x14ac:dyDescent="0.25">
      <c r="A29" s="9" t="s">
        <v>58</v>
      </c>
      <c r="B29" s="8" t="s">
        <v>48</v>
      </c>
      <c r="C29" s="7" t="s">
        <v>45</v>
      </c>
      <c r="D29" s="19">
        <v>622</v>
      </c>
      <c r="E29" s="5">
        <v>0</v>
      </c>
      <c r="F29" s="6"/>
      <c r="G29" s="5"/>
      <c r="H29" s="6"/>
      <c r="I29" s="4"/>
      <c r="J29" s="26">
        <f t="shared" si="3"/>
        <v>0</v>
      </c>
      <c r="K29" s="26"/>
      <c r="L29" s="26"/>
      <c r="M29" s="26"/>
    </row>
    <row r="30" spans="1:13" x14ac:dyDescent="0.25">
      <c r="A30" s="14" t="s">
        <v>58</v>
      </c>
      <c r="B30" s="13" t="s">
        <v>48</v>
      </c>
      <c r="C30" s="12" t="s">
        <v>41</v>
      </c>
      <c r="D30" s="19">
        <v>12660</v>
      </c>
      <c r="E30" s="10">
        <v>1</v>
      </c>
      <c r="F30" s="11">
        <v>0</v>
      </c>
      <c r="G30" s="10">
        <v>0</v>
      </c>
      <c r="H30" s="11">
        <v>0</v>
      </c>
      <c r="I30" s="4"/>
      <c r="J30" s="26">
        <f t="shared" si="3"/>
        <v>7.8988941548183242E-2</v>
      </c>
      <c r="K30" s="26">
        <f t="shared" si="0"/>
        <v>0</v>
      </c>
      <c r="L30" s="26">
        <f t="shared" si="1"/>
        <v>0</v>
      </c>
      <c r="M30" s="26">
        <f t="shared" si="2"/>
        <v>0</v>
      </c>
    </row>
    <row r="31" spans="1:13" x14ac:dyDescent="0.25">
      <c r="A31" s="9" t="s">
        <v>38</v>
      </c>
      <c r="B31" s="8" t="s">
        <v>37</v>
      </c>
      <c r="C31" s="7" t="s">
        <v>35</v>
      </c>
      <c r="D31" s="19">
        <v>9885</v>
      </c>
      <c r="E31" s="5">
        <v>50</v>
      </c>
      <c r="F31" s="6"/>
      <c r="G31" s="5"/>
      <c r="H31" s="6">
        <v>4</v>
      </c>
      <c r="I31" s="4"/>
      <c r="J31" s="26">
        <f t="shared" si="3"/>
        <v>5.0581689428426913</v>
      </c>
      <c r="K31" s="26"/>
      <c r="L31" s="26"/>
      <c r="M31" s="26">
        <f t="shared" si="2"/>
        <v>0.40465351542741523</v>
      </c>
    </row>
    <row r="32" spans="1:13" x14ac:dyDescent="0.25">
      <c r="A32" s="14" t="s">
        <v>38</v>
      </c>
      <c r="B32" s="13" t="s">
        <v>37</v>
      </c>
      <c r="C32" s="12" t="s">
        <v>110</v>
      </c>
      <c r="D32" s="19">
        <v>23170</v>
      </c>
      <c r="E32" s="10">
        <v>31</v>
      </c>
      <c r="F32" s="11">
        <v>40</v>
      </c>
      <c r="G32" s="10"/>
      <c r="H32" s="11">
        <v>9</v>
      </c>
      <c r="I32" s="4"/>
      <c r="J32" s="26">
        <f t="shared" si="3"/>
        <v>1.3379369874838152</v>
      </c>
      <c r="K32" s="26">
        <f t="shared" si="0"/>
        <v>1.7263703064307294</v>
      </c>
      <c r="L32" s="26"/>
      <c r="M32" s="26">
        <f t="shared" si="2"/>
        <v>0.38843331894691413</v>
      </c>
    </row>
    <row r="33" spans="1:13" x14ac:dyDescent="0.25">
      <c r="A33" s="9" t="s">
        <v>38</v>
      </c>
      <c r="B33" s="8" t="s">
        <v>37</v>
      </c>
      <c r="C33" s="7" t="s">
        <v>34</v>
      </c>
      <c r="D33" s="19">
        <v>17210</v>
      </c>
      <c r="E33" s="5">
        <v>40</v>
      </c>
      <c r="F33" s="6"/>
      <c r="G33" s="5">
        <v>2</v>
      </c>
      <c r="H33" s="6">
        <v>9</v>
      </c>
      <c r="I33" s="4"/>
      <c r="J33" s="26">
        <f t="shared" si="3"/>
        <v>2.324230098779779</v>
      </c>
      <c r="K33" s="26"/>
      <c r="L33" s="26">
        <f t="shared" si="1"/>
        <v>0.11621150493898896</v>
      </c>
      <c r="M33" s="26">
        <f t="shared" si="2"/>
        <v>0.52295177222545031</v>
      </c>
    </row>
    <row r="34" spans="1:13" x14ac:dyDescent="0.25">
      <c r="A34" s="14" t="s">
        <v>38</v>
      </c>
      <c r="B34" s="13" t="s">
        <v>37</v>
      </c>
      <c r="C34" s="12" t="s">
        <v>33</v>
      </c>
      <c r="D34" s="19">
        <v>82832</v>
      </c>
      <c r="E34" s="10">
        <v>127</v>
      </c>
      <c r="F34" s="11">
        <v>25</v>
      </c>
      <c r="G34" s="10"/>
      <c r="H34" s="11">
        <v>22</v>
      </c>
      <c r="I34" s="4"/>
      <c r="J34" s="26">
        <f t="shared" si="3"/>
        <v>1.5332238748309832</v>
      </c>
      <c r="K34" s="26">
        <f t="shared" si="0"/>
        <v>0.30181572339192581</v>
      </c>
      <c r="L34" s="26"/>
      <c r="M34" s="26">
        <f t="shared" si="2"/>
        <v>0.26559783658489472</v>
      </c>
    </row>
    <row r="35" spans="1:13" x14ac:dyDescent="0.25">
      <c r="A35" s="9" t="s">
        <v>38</v>
      </c>
      <c r="B35" s="8" t="s">
        <v>37</v>
      </c>
      <c r="C35" s="7" t="s">
        <v>31</v>
      </c>
      <c r="D35" s="19">
        <v>30694</v>
      </c>
      <c r="E35" s="5">
        <v>88</v>
      </c>
      <c r="F35" s="6">
        <v>78</v>
      </c>
      <c r="G35" s="5">
        <v>1</v>
      </c>
      <c r="H35" s="6">
        <v>9</v>
      </c>
      <c r="I35" s="4"/>
      <c r="J35" s="26">
        <f t="shared" si="3"/>
        <v>2.8670098390564931</v>
      </c>
      <c r="K35" s="26">
        <f t="shared" si="0"/>
        <v>2.5412132664364373</v>
      </c>
      <c r="L35" s="26">
        <f t="shared" si="1"/>
        <v>3.2579657262005603E-2</v>
      </c>
      <c r="M35" s="26">
        <f t="shared" si="2"/>
        <v>0.29321691535805045</v>
      </c>
    </row>
    <row r="36" spans="1:13" x14ac:dyDescent="0.25">
      <c r="A36" s="14" t="s">
        <v>38</v>
      </c>
      <c r="B36" s="13" t="s">
        <v>37</v>
      </c>
      <c r="C36" s="12" t="s">
        <v>30</v>
      </c>
      <c r="D36" s="19">
        <v>755648</v>
      </c>
      <c r="E36" s="10">
        <v>4402</v>
      </c>
      <c r="F36" s="11"/>
      <c r="G36" s="10"/>
      <c r="H36" s="11">
        <v>443</v>
      </c>
      <c r="I36" s="4"/>
      <c r="J36" s="26">
        <f t="shared" si="3"/>
        <v>5.8254637079698481</v>
      </c>
      <c r="K36" s="26"/>
      <c r="L36" s="26"/>
      <c r="M36" s="26">
        <f t="shared" si="2"/>
        <v>0.58625179977979158</v>
      </c>
    </row>
    <row r="37" spans="1:13" x14ac:dyDescent="0.25">
      <c r="A37" s="9" t="s">
        <v>38</v>
      </c>
      <c r="B37" s="8" t="s">
        <v>37</v>
      </c>
      <c r="C37" s="7" t="s">
        <v>29</v>
      </c>
      <c r="D37" s="19">
        <v>10525</v>
      </c>
      <c r="E37" s="5">
        <v>15</v>
      </c>
      <c r="F37" s="6"/>
      <c r="G37" s="5">
        <v>0</v>
      </c>
      <c r="H37" s="6">
        <v>7</v>
      </c>
      <c r="I37" s="4"/>
      <c r="J37" s="26">
        <f t="shared" si="3"/>
        <v>1.4251781472684086</v>
      </c>
      <c r="K37" s="26"/>
      <c r="L37" s="26">
        <f t="shared" si="1"/>
        <v>0</v>
      </c>
      <c r="M37" s="26">
        <f t="shared" si="2"/>
        <v>0.66508313539192399</v>
      </c>
    </row>
    <row r="38" spans="1:13" x14ac:dyDescent="0.25">
      <c r="A38" s="14" t="s">
        <v>38</v>
      </c>
      <c r="B38" s="13" t="s">
        <v>28</v>
      </c>
      <c r="C38" s="12" t="s">
        <v>27</v>
      </c>
      <c r="D38" s="19">
        <v>3947</v>
      </c>
      <c r="E38" s="10">
        <v>13</v>
      </c>
      <c r="F38" s="11"/>
      <c r="G38" s="10">
        <v>0</v>
      </c>
      <c r="H38" s="11">
        <v>5</v>
      </c>
      <c r="I38" s="4"/>
      <c r="J38" s="26">
        <f t="shared" si="3"/>
        <v>3.2936407398023819</v>
      </c>
      <c r="K38" s="26"/>
      <c r="L38" s="26">
        <f t="shared" si="1"/>
        <v>0</v>
      </c>
      <c r="M38" s="26">
        <f t="shared" si="2"/>
        <v>1.266784899923993</v>
      </c>
    </row>
    <row r="39" spans="1:13" x14ac:dyDescent="0.25">
      <c r="A39" s="9" t="s">
        <v>38</v>
      </c>
      <c r="B39" s="8" t="s">
        <v>28</v>
      </c>
      <c r="C39" s="7" t="s">
        <v>111</v>
      </c>
      <c r="D39" s="19">
        <v>3400</v>
      </c>
      <c r="E39" s="5">
        <v>9</v>
      </c>
      <c r="F39" s="6"/>
      <c r="G39" s="5"/>
      <c r="H39" s="6"/>
      <c r="I39" s="4"/>
      <c r="J39" s="26">
        <f t="shared" si="3"/>
        <v>2.6470588235294117</v>
      </c>
      <c r="K39" s="26"/>
      <c r="L39" s="26"/>
      <c r="M39" s="26"/>
    </row>
    <row r="40" spans="1:13" x14ac:dyDescent="0.25">
      <c r="A40" s="14" t="s">
        <v>38</v>
      </c>
      <c r="B40" s="13" t="s">
        <v>28</v>
      </c>
      <c r="C40" s="12" t="s">
        <v>26</v>
      </c>
      <c r="D40" s="19">
        <v>3268</v>
      </c>
      <c r="E40" s="10">
        <v>8</v>
      </c>
      <c r="F40" s="11">
        <v>6</v>
      </c>
      <c r="G40" s="10"/>
      <c r="H40" s="11">
        <v>6</v>
      </c>
      <c r="I40" s="4"/>
      <c r="J40" s="26">
        <f t="shared" si="3"/>
        <v>2.4479804161566707</v>
      </c>
      <c r="K40" s="26">
        <f t="shared" si="0"/>
        <v>1.8359853121175032</v>
      </c>
      <c r="L40" s="26"/>
      <c r="M40" s="26">
        <f t="shared" si="2"/>
        <v>1.8359853121175032</v>
      </c>
    </row>
    <row r="41" spans="1:13" x14ac:dyDescent="0.25">
      <c r="A41" s="9" t="s">
        <v>38</v>
      </c>
      <c r="B41" s="8" t="s">
        <v>28</v>
      </c>
      <c r="C41" s="7" t="s">
        <v>25</v>
      </c>
      <c r="D41" s="19">
        <v>4226</v>
      </c>
      <c r="E41" s="5">
        <v>6</v>
      </c>
      <c r="F41" s="6">
        <v>4</v>
      </c>
      <c r="G41" s="5">
        <v>0</v>
      </c>
      <c r="H41" s="6">
        <v>0</v>
      </c>
      <c r="I41" s="4"/>
      <c r="J41" s="26">
        <f t="shared" si="3"/>
        <v>1.419782300047326</v>
      </c>
      <c r="K41" s="26">
        <f t="shared" si="0"/>
        <v>0.94652153336488398</v>
      </c>
      <c r="L41" s="26">
        <f t="shared" si="1"/>
        <v>0</v>
      </c>
      <c r="M41" s="26">
        <f t="shared" si="2"/>
        <v>0</v>
      </c>
    </row>
    <row r="42" spans="1:13" x14ac:dyDescent="0.25">
      <c r="A42" s="14" t="s">
        <v>38</v>
      </c>
      <c r="B42" s="13" t="s">
        <v>28</v>
      </c>
      <c r="C42" s="12" t="s">
        <v>24</v>
      </c>
      <c r="D42" s="19">
        <v>6561</v>
      </c>
      <c r="E42" s="10">
        <v>27</v>
      </c>
      <c r="F42" s="11">
        <v>9</v>
      </c>
      <c r="G42" s="10">
        <v>0</v>
      </c>
      <c r="H42" s="11">
        <v>8</v>
      </c>
      <c r="I42" s="4"/>
      <c r="J42" s="26">
        <f t="shared" si="3"/>
        <v>4.1152263374485596</v>
      </c>
      <c r="K42" s="26">
        <f t="shared" si="0"/>
        <v>1.371742112482853</v>
      </c>
      <c r="L42" s="26">
        <f t="shared" si="1"/>
        <v>0</v>
      </c>
      <c r="M42" s="26">
        <f t="shared" si="2"/>
        <v>1.2193263222069808</v>
      </c>
    </row>
    <row r="43" spans="1:13" x14ac:dyDescent="0.25">
      <c r="A43" s="9" t="s">
        <v>38</v>
      </c>
      <c r="B43" s="8" t="s">
        <v>28</v>
      </c>
      <c r="C43" s="7" t="s">
        <v>23</v>
      </c>
      <c r="D43" s="19">
        <v>9920</v>
      </c>
      <c r="E43" s="5">
        <v>32</v>
      </c>
      <c r="F43" s="6">
        <v>10</v>
      </c>
      <c r="G43" s="5">
        <v>0</v>
      </c>
      <c r="H43" s="6">
        <v>11</v>
      </c>
      <c r="I43" s="4"/>
      <c r="J43" s="26">
        <f t="shared" si="3"/>
        <v>3.225806451612903</v>
      </c>
      <c r="K43" s="26">
        <f t="shared" si="0"/>
        <v>1.0080645161290323</v>
      </c>
      <c r="L43" s="26">
        <f t="shared" si="1"/>
        <v>0</v>
      </c>
      <c r="M43" s="26">
        <f t="shared" si="2"/>
        <v>1.1088709677419355</v>
      </c>
    </row>
    <row r="44" spans="1:13" x14ac:dyDescent="0.25">
      <c r="A44" s="14" t="s">
        <v>38</v>
      </c>
      <c r="B44" s="13" t="s">
        <v>28</v>
      </c>
      <c r="C44" s="12" t="s">
        <v>95</v>
      </c>
      <c r="D44" s="19">
        <v>3866</v>
      </c>
      <c r="E44" s="10">
        <v>6</v>
      </c>
      <c r="F44" s="11">
        <v>4</v>
      </c>
      <c r="G44" s="10">
        <v>0</v>
      </c>
      <c r="H44" s="11">
        <v>4</v>
      </c>
      <c r="I44" s="4"/>
      <c r="J44" s="26">
        <f t="shared" si="3"/>
        <v>1.5519917227108122</v>
      </c>
      <c r="K44" s="26">
        <f t="shared" si="0"/>
        <v>1.0346611484738748</v>
      </c>
      <c r="L44" s="26">
        <f t="shared" si="1"/>
        <v>0</v>
      </c>
      <c r="M44" s="26">
        <f t="shared" si="2"/>
        <v>1.0346611484738748</v>
      </c>
    </row>
    <row r="45" spans="1:13" x14ac:dyDescent="0.25">
      <c r="A45" s="9" t="s">
        <v>38</v>
      </c>
      <c r="B45" s="8" t="s">
        <v>28</v>
      </c>
      <c r="C45" s="12" t="s">
        <v>22</v>
      </c>
      <c r="D45" s="19">
        <v>6669</v>
      </c>
      <c r="E45" s="10">
        <v>14</v>
      </c>
      <c r="F45" s="11">
        <v>8</v>
      </c>
      <c r="G45" s="10">
        <v>0</v>
      </c>
      <c r="H45" s="11">
        <v>7</v>
      </c>
      <c r="I45" s="4"/>
      <c r="J45" s="26">
        <f t="shared" si="3"/>
        <v>2.0992652571599941</v>
      </c>
      <c r="K45" s="26">
        <f t="shared" si="0"/>
        <v>1.1995801469485678</v>
      </c>
      <c r="L45" s="26">
        <f t="shared" si="1"/>
        <v>0</v>
      </c>
      <c r="M45" s="26">
        <f t="shared" si="2"/>
        <v>1.0496326285799971</v>
      </c>
    </row>
    <row r="46" spans="1:13" x14ac:dyDescent="0.25">
      <c r="A46" s="14" t="s">
        <v>38</v>
      </c>
      <c r="B46" s="13" t="s">
        <v>28</v>
      </c>
      <c r="C46" s="12" t="s">
        <v>112</v>
      </c>
      <c r="D46" s="19">
        <v>84428</v>
      </c>
      <c r="E46" s="10">
        <v>192</v>
      </c>
      <c r="F46" s="11"/>
      <c r="G46" s="10">
        <v>2</v>
      </c>
      <c r="H46" s="11">
        <v>57</v>
      </c>
      <c r="I46" s="4"/>
      <c r="J46" s="26">
        <f t="shared" si="3"/>
        <v>2.2741270668498603</v>
      </c>
      <c r="K46" s="26"/>
      <c r="L46" s="26">
        <f t="shared" si="1"/>
        <v>2.3688823613019376E-2</v>
      </c>
      <c r="M46" s="26">
        <f t="shared" si="2"/>
        <v>0.67513147297105225</v>
      </c>
    </row>
    <row r="47" spans="1:13" x14ac:dyDescent="0.25">
      <c r="A47" s="9" t="s">
        <v>38</v>
      </c>
      <c r="B47" s="8" t="s">
        <v>28</v>
      </c>
      <c r="C47" s="12" t="s">
        <v>119</v>
      </c>
      <c r="D47" s="19">
        <v>1673</v>
      </c>
      <c r="E47" s="10">
        <v>0</v>
      </c>
      <c r="F47" s="11"/>
      <c r="G47" s="10"/>
      <c r="H47" s="11"/>
      <c r="I47" s="4"/>
      <c r="J47" s="26">
        <f t="shared" si="3"/>
        <v>0</v>
      </c>
      <c r="K47" s="26"/>
      <c r="L47" s="26"/>
      <c r="M47" s="26"/>
    </row>
    <row r="48" spans="1:13" x14ac:dyDescent="0.25">
      <c r="A48" s="9" t="s">
        <v>38</v>
      </c>
      <c r="B48" s="8" t="s">
        <v>21</v>
      </c>
      <c r="C48" s="12" t="s">
        <v>113</v>
      </c>
      <c r="D48" s="19">
        <v>49</v>
      </c>
      <c r="E48" s="10">
        <v>0</v>
      </c>
      <c r="F48" s="11">
        <v>0</v>
      </c>
      <c r="G48" s="10">
        <v>0</v>
      </c>
      <c r="H48" s="11">
        <v>0</v>
      </c>
      <c r="I48" s="4"/>
      <c r="J48" s="26">
        <f t="shared" si="3"/>
        <v>0</v>
      </c>
      <c r="K48" s="26">
        <f t="shared" si="0"/>
        <v>0</v>
      </c>
      <c r="L48" s="26">
        <f t="shared" si="1"/>
        <v>0</v>
      </c>
      <c r="M48" s="26">
        <f t="shared" si="2"/>
        <v>0</v>
      </c>
    </row>
    <row r="49" spans="1:16" ht="15.75" customHeight="1" x14ac:dyDescent="0.25">
      <c r="A49" s="9" t="s">
        <v>38</v>
      </c>
      <c r="B49" s="8" t="s">
        <v>21</v>
      </c>
      <c r="C49" s="12" t="s">
        <v>20</v>
      </c>
      <c r="D49" s="19">
        <v>5084</v>
      </c>
      <c r="E49" s="10">
        <v>13</v>
      </c>
      <c r="F49" s="11"/>
      <c r="G49" s="10"/>
      <c r="H49" s="11">
        <v>2</v>
      </c>
      <c r="I49" s="4"/>
      <c r="J49" s="26">
        <f t="shared" si="3"/>
        <v>2.5570416994492526</v>
      </c>
      <c r="K49" s="26"/>
      <c r="L49" s="26"/>
      <c r="M49" s="26">
        <f t="shared" si="2"/>
        <v>0.39339103068450038</v>
      </c>
    </row>
    <row r="50" spans="1:16" x14ac:dyDescent="0.25">
      <c r="A50" s="9" t="s">
        <v>38</v>
      </c>
      <c r="B50" s="8" t="s">
        <v>21</v>
      </c>
      <c r="C50" s="12" t="s">
        <v>18</v>
      </c>
      <c r="D50" s="19">
        <v>68325</v>
      </c>
      <c r="E50" s="10">
        <v>165</v>
      </c>
      <c r="F50" s="11">
        <v>63</v>
      </c>
      <c r="G50" s="10">
        <v>0</v>
      </c>
      <c r="H50" s="11">
        <v>63</v>
      </c>
      <c r="I50" s="4"/>
      <c r="J50" s="26">
        <f t="shared" si="3"/>
        <v>2.4149286498353457</v>
      </c>
      <c r="K50" s="26">
        <f t="shared" si="0"/>
        <v>0.9220636663007683</v>
      </c>
      <c r="L50" s="26">
        <f t="shared" si="1"/>
        <v>0</v>
      </c>
      <c r="M50" s="26">
        <f t="shared" si="2"/>
        <v>0.9220636663007683</v>
      </c>
    </row>
    <row r="51" spans="1:16" x14ac:dyDescent="0.25">
      <c r="A51" s="9" t="s">
        <v>38</v>
      </c>
      <c r="B51" s="8" t="s">
        <v>21</v>
      </c>
      <c r="C51" s="12" t="s">
        <v>114</v>
      </c>
      <c r="D51" s="19">
        <v>597</v>
      </c>
      <c r="E51" s="10">
        <v>1</v>
      </c>
      <c r="F51" s="11"/>
      <c r="G51" s="10"/>
      <c r="H51" s="11"/>
      <c r="I51" s="4"/>
      <c r="J51" s="26">
        <f t="shared" si="3"/>
        <v>1.6750418760469012</v>
      </c>
      <c r="K51" s="26"/>
      <c r="L51" s="26"/>
      <c r="M51" s="26"/>
    </row>
    <row r="52" spans="1:16" x14ac:dyDescent="0.25">
      <c r="A52" s="9" t="s">
        <v>38</v>
      </c>
      <c r="B52" s="8" t="s">
        <v>21</v>
      </c>
      <c r="C52" s="12" t="s">
        <v>16</v>
      </c>
      <c r="D52" s="19">
        <v>12681</v>
      </c>
      <c r="E52" s="10">
        <v>64</v>
      </c>
      <c r="F52" s="11">
        <v>9</v>
      </c>
      <c r="G52" s="10">
        <v>1</v>
      </c>
      <c r="H52" s="11">
        <v>8</v>
      </c>
      <c r="I52" s="4"/>
      <c r="J52" s="26">
        <f t="shared" si="3"/>
        <v>5.0469205898588436</v>
      </c>
      <c r="K52" s="26">
        <f t="shared" si="0"/>
        <v>0.70972320794889998</v>
      </c>
      <c r="L52" s="26">
        <f t="shared" si="1"/>
        <v>7.8858134216544432E-2</v>
      </c>
      <c r="M52" s="26">
        <f t="shared" si="2"/>
        <v>0.63086507373235545</v>
      </c>
    </row>
    <row r="53" spans="1:16" x14ac:dyDescent="0.25">
      <c r="A53" s="9" t="s">
        <v>38</v>
      </c>
      <c r="B53" s="8" t="s">
        <v>21</v>
      </c>
      <c r="C53" s="12" t="s">
        <v>15</v>
      </c>
      <c r="D53" s="19">
        <v>11070</v>
      </c>
      <c r="E53" s="10">
        <v>63</v>
      </c>
      <c r="F53" s="11">
        <v>0</v>
      </c>
      <c r="G53" s="10">
        <v>0</v>
      </c>
      <c r="H53" s="11">
        <v>4</v>
      </c>
      <c r="I53" s="4"/>
      <c r="J53" s="26">
        <f t="shared" si="3"/>
        <v>5.691056910569106</v>
      </c>
      <c r="K53" s="26">
        <f t="shared" si="0"/>
        <v>0</v>
      </c>
      <c r="L53" s="26">
        <f t="shared" si="1"/>
        <v>0</v>
      </c>
      <c r="M53" s="26">
        <f t="shared" si="2"/>
        <v>0.36133694670280037</v>
      </c>
    </row>
    <row r="54" spans="1:16" x14ac:dyDescent="0.25">
      <c r="A54" s="9" t="s">
        <v>38</v>
      </c>
      <c r="B54" s="8" t="s">
        <v>21</v>
      </c>
      <c r="C54" s="12" t="s">
        <v>14</v>
      </c>
      <c r="D54" s="19">
        <v>1273</v>
      </c>
      <c r="E54" s="10">
        <v>4</v>
      </c>
      <c r="F54" s="11">
        <v>2</v>
      </c>
      <c r="G54" s="10">
        <v>0</v>
      </c>
      <c r="H54" s="11">
        <v>2</v>
      </c>
      <c r="I54" s="4"/>
      <c r="J54" s="26">
        <f t="shared" si="3"/>
        <v>3.142183817753339</v>
      </c>
      <c r="K54" s="26">
        <f t="shared" si="0"/>
        <v>1.5710919088766695</v>
      </c>
      <c r="L54" s="26">
        <f t="shared" si="1"/>
        <v>0</v>
      </c>
      <c r="M54" s="26">
        <f t="shared" si="2"/>
        <v>1.5710919088766695</v>
      </c>
    </row>
    <row r="55" spans="1:16" x14ac:dyDescent="0.25">
      <c r="A55" s="9" t="s">
        <v>38</v>
      </c>
      <c r="B55" s="8" t="s">
        <v>11</v>
      </c>
      <c r="C55" s="12" t="s">
        <v>10</v>
      </c>
      <c r="D55" s="19">
        <v>8954</v>
      </c>
      <c r="E55" s="10">
        <v>37</v>
      </c>
      <c r="F55" s="11"/>
      <c r="G55" s="10"/>
      <c r="H55" s="11"/>
      <c r="I55" s="4"/>
      <c r="J55" s="26">
        <f t="shared" si="3"/>
        <v>4.1322314049586781</v>
      </c>
      <c r="K55" s="26"/>
      <c r="L55" s="26"/>
      <c r="M55" s="26"/>
    </row>
    <row r="56" spans="1:16" x14ac:dyDescent="0.25">
      <c r="A56" s="9" t="s">
        <v>38</v>
      </c>
      <c r="B56" s="8" t="s">
        <v>11</v>
      </c>
      <c r="C56" s="12" t="s">
        <v>8</v>
      </c>
      <c r="D56" s="19">
        <v>71</v>
      </c>
      <c r="E56" s="10">
        <v>0</v>
      </c>
      <c r="F56" s="11">
        <v>0</v>
      </c>
      <c r="G56" s="10">
        <v>0</v>
      </c>
      <c r="H56" s="11">
        <v>0</v>
      </c>
      <c r="I56" s="4"/>
      <c r="J56" s="26">
        <f t="shared" si="3"/>
        <v>0</v>
      </c>
      <c r="K56" s="26">
        <f t="shared" si="0"/>
        <v>0</v>
      </c>
      <c r="L56" s="26">
        <f t="shared" si="1"/>
        <v>0</v>
      </c>
      <c r="M56" s="26">
        <f t="shared" si="2"/>
        <v>0</v>
      </c>
    </row>
    <row r="57" spans="1:16" x14ac:dyDescent="0.25">
      <c r="A57" s="9" t="s">
        <v>38</v>
      </c>
      <c r="B57" s="8" t="s">
        <v>11</v>
      </c>
      <c r="C57" s="12" t="s">
        <v>7</v>
      </c>
      <c r="D57" s="19">
        <v>32</v>
      </c>
      <c r="E57" s="10">
        <v>0</v>
      </c>
      <c r="F57" s="11">
        <v>0</v>
      </c>
      <c r="G57" s="10">
        <v>0</v>
      </c>
      <c r="H57" s="11">
        <v>0</v>
      </c>
      <c r="I57" s="4"/>
      <c r="J57" s="26">
        <f t="shared" si="3"/>
        <v>0</v>
      </c>
      <c r="K57" s="26">
        <f t="shared" si="0"/>
        <v>0</v>
      </c>
      <c r="L57" s="26">
        <f t="shared" si="1"/>
        <v>0</v>
      </c>
      <c r="M57" s="26">
        <f t="shared" si="2"/>
        <v>0</v>
      </c>
    </row>
    <row r="58" spans="1:16" x14ac:dyDescent="0.25">
      <c r="A58" s="9" t="s">
        <v>38</v>
      </c>
      <c r="B58" s="8" t="s">
        <v>11</v>
      </c>
      <c r="C58" s="12" t="s">
        <v>6</v>
      </c>
      <c r="D58" s="19">
        <v>13969</v>
      </c>
      <c r="E58" s="10"/>
      <c r="F58" s="11"/>
      <c r="G58" s="10"/>
      <c r="H58" s="11">
        <v>17</v>
      </c>
      <c r="I58" s="4"/>
      <c r="J58" s="26"/>
      <c r="K58" s="26"/>
      <c r="L58" s="26"/>
      <c r="M58" s="26">
        <f t="shared" si="2"/>
        <v>1.2169804567256066</v>
      </c>
    </row>
    <row r="59" spans="1:16" x14ac:dyDescent="0.25">
      <c r="A59" s="9" t="s">
        <v>38</v>
      </c>
      <c r="B59" s="8" t="s">
        <v>11</v>
      </c>
      <c r="C59" s="12" t="s">
        <v>5</v>
      </c>
      <c r="D59" s="19">
        <v>5626</v>
      </c>
      <c r="E59" s="10">
        <v>10</v>
      </c>
      <c r="F59" s="11"/>
      <c r="G59" s="10"/>
      <c r="H59" s="11">
        <v>6</v>
      </c>
      <c r="I59" s="4"/>
      <c r="J59" s="26">
        <f t="shared" si="3"/>
        <v>1.7774617845716318</v>
      </c>
      <c r="K59" s="26"/>
      <c r="L59" s="26"/>
      <c r="M59" s="26">
        <f t="shared" si="2"/>
        <v>1.0664770707429791</v>
      </c>
    </row>
    <row r="60" spans="1:16" ht="19.5" customHeight="1" x14ac:dyDescent="0.25">
      <c r="A60" s="9" t="s">
        <v>4</v>
      </c>
      <c r="B60" s="8" t="s">
        <v>3</v>
      </c>
      <c r="C60" s="12" t="s">
        <v>2</v>
      </c>
      <c r="D60" s="19">
        <v>29106</v>
      </c>
      <c r="E60" s="10">
        <v>58</v>
      </c>
      <c r="F60" s="11"/>
      <c r="G60" s="10"/>
      <c r="H60" s="11"/>
      <c r="I60" s="4"/>
      <c r="J60" s="26">
        <f t="shared" si="3"/>
        <v>1.9927162784305641</v>
      </c>
      <c r="K60" s="26"/>
      <c r="L60" s="26"/>
      <c r="M60" s="26"/>
    </row>
    <row r="61" spans="1:16" x14ac:dyDescent="0.25">
      <c r="A61" s="9" t="s">
        <v>4</v>
      </c>
      <c r="B61" s="8" t="s">
        <v>3</v>
      </c>
      <c r="C61" s="12" t="s">
        <v>1</v>
      </c>
      <c r="D61" s="19">
        <v>8433</v>
      </c>
      <c r="E61" s="10">
        <v>18</v>
      </c>
      <c r="F61" s="11">
        <v>10</v>
      </c>
      <c r="G61" s="10">
        <v>0</v>
      </c>
      <c r="H61" s="11">
        <v>8</v>
      </c>
      <c r="I61" s="4"/>
      <c r="J61" s="26">
        <f t="shared" si="3"/>
        <v>2.1344717182497335</v>
      </c>
      <c r="K61" s="26">
        <f t="shared" si="0"/>
        <v>1.1858176212498517</v>
      </c>
      <c r="L61" s="26">
        <f t="shared" si="1"/>
        <v>0</v>
      </c>
      <c r="M61" s="26">
        <f t="shared" si="2"/>
        <v>0.94865409699988135</v>
      </c>
    </row>
    <row r="63" spans="1:16" ht="50.25" customHeight="1" x14ac:dyDescent="0.25">
      <c r="A63" s="31" t="s">
        <v>138</v>
      </c>
      <c r="B63" s="31"/>
      <c r="C63" s="31"/>
      <c r="D63" s="31"/>
      <c r="E63" s="31"/>
      <c r="F63" s="31"/>
      <c r="G63" s="31"/>
      <c r="H63" s="31"/>
      <c r="I63" s="31"/>
      <c r="J63" s="31"/>
      <c r="K63" s="31"/>
      <c r="L63" s="31"/>
      <c r="M63" s="31"/>
      <c r="N63" s="31"/>
      <c r="O63" s="31"/>
      <c r="P63" s="31"/>
    </row>
  </sheetData>
  <mergeCells count="4">
    <mergeCell ref="B7:M9"/>
    <mergeCell ref="D11:H11"/>
    <mergeCell ref="J11:M11"/>
    <mergeCell ref="A63:P63"/>
  </mergeCells>
  <conditionalFormatting sqref="D13:H13 E14:H58 D17:D61 D14:E15">
    <cfRule type="containsBlanks" dxfId="79" priority="6">
      <formula>LEN(TRIM(D13))=0</formula>
    </cfRule>
  </conditionalFormatting>
  <conditionalFormatting sqref="E59:H59">
    <cfRule type="containsBlanks" dxfId="78" priority="5">
      <formula>LEN(TRIM(E59))=0</formula>
    </cfRule>
  </conditionalFormatting>
  <conditionalFormatting sqref="J13:M61">
    <cfRule type="containsBlanks" dxfId="77" priority="4">
      <formula>LEN(TRIM(J13))=0</formula>
    </cfRule>
  </conditionalFormatting>
  <conditionalFormatting sqref="E60:H61">
    <cfRule type="containsBlanks" dxfId="76" priority="3">
      <formula>LEN(TRIM(E60))=0</formula>
    </cfRule>
  </conditionalFormatting>
  <conditionalFormatting sqref="D16">
    <cfRule type="containsBlanks" dxfId="75" priority="1">
      <formula>LEN(TRIM(D16))=0</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5"/>
  <sheetViews>
    <sheetView zoomScale="80" zoomScaleNormal="80" workbookViewId="0">
      <selection activeCell="J11" sqref="J11:M11"/>
    </sheetView>
  </sheetViews>
  <sheetFormatPr defaultRowHeight="15.75" x14ac:dyDescent="0.25"/>
  <cols>
    <col min="1" max="1" width="9" style="1"/>
    <col min="2" max="2" width="24.875" style="1" customWidth="1"/>
    <col min="3" max="3" width="42.5" style="1" customWidth="1"/>
    <col min="4" max="8" width="12.5" style="1" customWidth="1"/>
    <col min="9" max="9" width="1.25" style="1" customWidth="1"/>
    <col min="10" max="13" width="11.375" style="1" customWidth="1"/>
    <col min="14" max="16384" width="9" style="1"/>
  </cols>
  <sheetData>
    <row r="3" spans="1:13" ht="25.5" x14ac:dyDescent="0.35">
      <c r="H3" s="16"/>
    </row>
    <row r="6" spans="1:13" ht="25.5" x14ac:dyDescent="0.35">
      <c r="B6" s="16" t="s">
        <v>139</v>
      </c>
    </row>
    <row r="7" spans="1:13" ht="15.75" customHeight="1" x14ac:dyDescent="0.25">
      <c r="B7" s="34" t="s">
        <v>132</v>
      </c>
      <c r="C7" s="34"/>
      <c r="D7" s="34"/>
      <c r="E7" s="34"/>
      <c r="F7" s="34"/>
      <c r="G7" s="34"/>
      <c r="H7" s="34"/>
      <c r="I7" s="34"/>
      <c r="J7" s="34"/>
      <c r="K7" s="34"/>
      <c r="L7" s="34"/>
      <c r="M7" s="34"/>
    </row>
    <row r="8" spans="1:13" x14ac:dyDescent="0.25">
      <c r="B8" s="34"/>
      <c r="C8" s="34"/>
      <c r="D8" s="34"/>
      <c r="E8" s="34"/>
      <c r="F8" s="34"/>
      <c r="G8" s="34"/>
      <c r="H8" s="34"/>
      <c r="I8" s="34"/>
      <c r="J8" s="34"/>
      <c r="K8" s="34"/>
      <c r="L8" s="34"/>
      <c r="M8" s="34"/>
    </row>
    <row r="9" spans="1:13" ht="34.5" customHeight="1" x14ac:dyDescent="0.25">
      <c r="B9" s="34"/>
      <c r="C9" s="34"/>
      <c r="D9" s="34"/>
      <c r="E9" s="34"/>
      <c r="F9" s="34"/>
      <c r="G9" s="34"/>
      <c r="H9" s="34"/>
      <c r="I9" s="34"/>
      <c r="J9" s="34"/>
      <c r="K9" s="34"/>
      <c r="L9" s="34"/>
      <c r="M9" s="34"/>
    </row>
    <row r="11" spans="1:13" x14ac:dyDescent="0.25">
      <c r="D11" s="32" t="s">
        <v>93</v>
      </c>
      <c r="E11" s="33"/>
      <c r="F11" s="33"/>
      <c r="G11" s="33"/>
      <c r="H11" s="33"/>
      <c r="I11" s="4"/>
      <c r="J11" s="33" t="s">
        <v>251</v>
      </c>
      <c r="K11" s="33"/>
      <c r="L11" s="33"/>
      <c r="M11" s="33"/>
    </row>
    <row r="12" spans="1:13" ht="62.25" customHeight="1" x14ac:dyDescent="0.25">
      <c r="A12" s="24" t="s">
        <v>92</v>
      </c>
      <c r="B12" s="21" t="s">
        <v>91</v>
      </c>
      <c r="C12" s="21" t="s">
        <v>90</v>
      </c>
      <c r="D12" s="22" t="s">
        <v>133</v>
      </c>
      <c r="E12" s="22" t="s">
        <v>134</v>
      </c>
      <c r="F12" s="22" t="s">
        <v>135</v>
      </c>
      <c r="G12" s="22" t="s">
        <v>136</v>
      </c>
      <c r="H12" s="22" t="s">
        <v>137</v>
      </c>
      <c r="I12" s="4"/>
      <c r="J12" s="22" t="s">
        <v>134</v>
      </c>
      <c r="K12" s="22" t="s">
        <v>135</v>
      </c>
      <c r="L12" s="22" t="s">
        <v>136</v>
      </c>
      <c r="M12" s="22" t="s">
        <v>137</v>
      </c>
    </row>
    <row r="13" spans="1:13" x14ac:dyDescent="0.25">
      <c r="A13" s="14" t="s">
        <v>89</v>
      </c>
      <c r="B13" s="17" t="s">
        <v>82</v>
      </c>
      <c r="C13" s="18" t="s">
        <v>81</v>
      </c>
      <c r="D13" s="19">
        <v>50100</v>
      </c>
      <c r="E13" s="20">
        <v>38</v>
      </c>
      <c r="F13" s="19">
        <v>37</v>
      </c>
      <c r="G13" s="20">
        <v>0</v>
      </c>
      <c r="H13" s="19">
        <v>1</v>
      </c>
      <c r="I13" s="4"/>
      <c r="J13" s="26">
        <f>E13/D13*1000</f>
        <v>0.75848303393213579</v>
      </c>
      <c r="K13" s="26">
        <f>F13/D13*1000</f>
        <v>0.73852295409181634</v>
      </c>
      <c r="L13" s="26">
        <f>G13/D13*1000</f>
        <v>0</v>
      </c>
      <c r="M13" s="26">
        <f>H13/D13*1000</f>
        <v>1.9960079840319361E-2</v>
      </c>
    </row>
    <row r="14" spans="1:13" x14ac:dyDescent="0.25">
      <c r="A14" s="9" t="s">
        <v>77</v>
      </c>
      <c r="B14" s="8" t="s">
        <v>76</v>
      </c>
      <c r="C14" s="7" t="s">
        <v>75</v>
      </c>
      <c r="D14" s="19">
        <v>1433</v>
      </c>
      <c r="E14" s="11">
        <v>2</v>
      </c>
      <c r="F14" s="6">
        <v>0</v>
      </c>
      <c r="G14" s="5">
        <v>0</v>
      </c>
      <c r="H14" s="6">
        <v>0</v>
      </c>
      <c r="I14" s="4"/>
      <c r="J14" s="26">
        <f t="shared" ref="J14:J73" si="0">E14/D14*1000</f>
        <v>1.3956734124214933</v>
      </c>
      <c r="K14" s="26">
        <f t="shared" ref="K14:K73" si="1">F14/D14*1000</f>
        <v>0</v>
      </c>
      <c r="L14" s="26">
        <f t="shared" ref="L14:L73" si="2">G14/D14*1000</f>
        <v>0</v>
      </c>
      <c r="M14" s="26">
        <f t="shared" ref="M14:M73" si="3">H14/D14*1000</f>
        <v>0</v>
      </c>
    </row>
    <row r="15" spans="1:13" x14ac:dyDescent="0.25">
      <c r="A15" s="9" t="s">
        <v>77</v>
      </c>
      <c r="B15" s="8" t="s">
        <v>76</v>
      </c>
      <c r="C15" s="7" t="s">
        <v>74</v>
      </c>
      <c r="D15" s="19">
        <v>1045</v>
      </c>
      <c r="E15" s="6">
        <v>2</v>
      </c>
      <c r="F15" s="6">
        <v>0</v>
      </c>
      <c r="G15" s="5">
        <v>0</v>
      </c>
      <c r="H15" s="6">
        <v>1</v>
      </c>
      <c r="I15" s="4"/>
      <c r="J15" s="26">
        <f t="shared" si="0"/>
        <v>1.9138755980861244</v>
      </c>
      <c r="K15" s="26">
        <f t="shared" si="1"/>
        <v>0</v>
      </c>
      <c r="L15" s="26">
        <f t="shared" si="2"/>
        <v>0</v>
      </c>
      <c r="M15" s="26">
        <f t="shared" si="3"/>
        <v>0.9569377990430622</v>
      </c>
    </row>
    <row r="16" spans="1:13" x14ac:dyDescent="0.25">
      <c r="A16" s="14" t="s">
        <v>77</v>
      </c>
      <c r="B16" s="13" t="s">
        <v>76</v>
      </c>
      <c r="C16" s="12" t="s">
        <v>115</v>
      </c>
      <c r="D16" s="19">
        <v>3710</v>
      </c>
      <c r="E16" s="10">
        <v>8</v>
      </c>
      <c r="F16" s="11">
        <v>7</v>
      </c>
      <c r="G16" s="10">
        <v>1</v>
      </c>
      <c r="H16" s="11">
        <v>0</v>
      </c>
      <c r="I16" s="4"/>
      <c r="J16" s="26">
        <f t="shared" si="0"/>
        <v>2.1563342318059302</v>
      </c>
      <c r="K16" s="26">
        <f t="shared" si="1"/>
        <v>1.8867924528301887</v>
      </c>
      <c r="L16" s="26">
        <f t="shared" si="2"/>
        <v>0.26954177897574128</v>
      </c>
      <c r="M16" s="26">
        <f t="shared" si="3"/>
        <v>0</v>
      </c>
    </row>
    <row r="17" spans="1:13" x14ac:dyDescent="0.25">
      <c r="A17" s="9" t="s">
        <v>77</v>
      </c>
      <c r="B17" s="8" t="s">
        <v>72</v>
      </c>
      <c r="C17" s="7" t="s">
        <v>97</v>
      </c>
      <c r="D17" s="19">
        <v>13407</v>
      </c>
      <c r="E17" s="5"/>
      <c r="F17" s="6">
        <v>17</v>
      </c>
      <c r="G17" s="5">
        <v>6</v>
      </c>
      <c r="H17" s="6">
        <v>2</v>
      </c>
      <c r="I17" s="4"/>
      <c r="J17" s="26"/>
      <c r="K17" s="26">
        <f t="shared" si="1"/>
        <v>1.2679943313194602</v>
      </c>
      <c r="L17" s="26">
        <f t="shared" si="2"/>
        <v>0.44752741105392702</v>
      </c>
      <c r="M17" s="26">
        <f t="shared" si="3"/>
        <v>0.14917580368464237</v>
      </c>
    </row>
    <row r="18" spans="1:13" x14ac:dyDescent="0.25">
      <c r="A18" s="14" t="s">
        <v>77</v>
      </c>
      <c r="B18" s="13" t="s">
        <v>72</v>
      </c>
      <c r="C18" s="12" t="s">
        <v>71</v>
      </c>
      <c r="D18" s="19">
        <v>28383</v>
      </c>
      <c r="E18" s="10"/>
      <c r="F18" s="11">
        <v>74</v>
      </c>
      <c r="G18" s="10">
        <v>48</v>
      </c>
      <c r="H18" s="11"/>
      <c r="I18" s="4"/>
      <c r="J18" s="26"/>
      <c r="K18" s="26">
        <f t="shared" si="1"/>
        <v>2.6071944473804742</v>
      </c>
      <c r="L18" s="26">
        <f t="shared" si="2"/>
        <v>1.6911531550576049</v>
      </c>
      <c r="M18" s="26"/>
    </row>
    <row r="19" spans="1:13" x14ac:dyDescent="0.25">
      <c r="A19" s="9" t="s">
        <v>77</v>
      </c>
      <c r="B19" s="8" t="s">
        <v>72</v>
      </c>
      <c r="C19" s="7" t="s">
        <v>70</v>
      </c>
      <c r="D19" s="19">
        <v>15013</v>
      </c>
      <c r="E19" s="5">
        <v>11</v>
      </c>
      <c r="F19" s="6"/>
      <c r="G19" s="5"/>
      <c r="H19" s="6"/>
      <c r="I19" s="4"/>
      <c r="J19" s="26">
        <f t="shared" si="0"/>
        <v>0.73269832811563318</v>
      </c>
      <c r="K19" s="26"/>
      <c r="L19" s="26"/>
      <c r="M19" s="26"/>
    </row>
    <row r="20" spans="1:13" x14ac:dyDescent="0.25">
      <c r="A20" s="14" t="s">
        <v>77</v>
      </c>
      <c r="B20" s="13" t="s">
        <v>72</v>
      </c>
      <c r="C20" s="12" t="s">
        <v>108</v>
      </c>
      <c r="D20" s="19">
        <v>235552</v>
      </c>
      <c r="E20" s="10">
        <v>44</v>
      </c>
      <c r="F20" s="11">
        <v>38</v>
      </c>
      <c r="G20" s="10">
        <v>0</v>
      </c>
      <c r="H20" s="11">
        <v>6</v>
      </c>
      <c r="I20" s="4"/>
      <c r="J20" s="26">
        <f t="shared" si="0"/>
        <v>0.1867952723814699</v>
      </c>
      <c r="K20" s="26">
        <f t="shared" si="1"/>
        <v>0.16132318978399673</v>
      </c>
      <c r="L20" s="26">
        <f t="shared" si="2"/>
        <v>0</v>
      </c>
      <c r="M20" s="26">
        <f t="shared" si="3"/>
        <v>2.5472082597473168E-2</v>
      </c>
    </row>
    <row r="21" spans="1:13" x14ac:dyDescent="0.25">
      <c r="A21" s="9" t="s">
        <v>77</v>
      </c>
      <c r="B21" s="8" t="s">
        <v>72</v>
      </c>
      <c r="C21" s="7" t="s">
        <v>116</v>
      </c>
      <c r="D21" s="19">
        <v>15021</v>
      </c>
      <c r="E21" s="5">
        <v>19</v>
      </c>
      <c r="F21" s="6">
        <v>9</v>
      </c>
      <c r="G21" s="5">
        <v>10</v>
      </c>
      <c r="H21" s="6">
        <v>0</v>
      </c>
      <c r="I21" s="4"/>
      <c r="J21" s="26">
        <f t="shared" si="0"/>
        <v>1.2648958125291259</v>
      </c>
      <c r="K21" s="26">
        <f t="shared" si="1"/>
        <v>0.59916117435590177</v>
      </c>
      <c r="L21" s="26">
        <f t="shared" si="2"/>
        <v>0.6657346381732242</v>
      </c>
      <c r="M21" s="26">
        <f t="shared" si="3"/>
        <v>0</v>
      </c>
    </row>
    <row r="22" spans="1:13" x14ac:dyDescent="0.25">
      <c r="A22" s="14" t="s">
        <v>77</v>
      </c>
      <c r="B22" s="13" t="s">
        <v>69</v>
      </c>
      <c r="C22" s="12" t="s">
        <v>67</v>
      </c>
      <c r="D22" s="19">
        <v>2228400</v>
      </c>
      <c r="E22" s="10">
        <v>4665</v>
      </c>
      <c r="F22" s="11">
        <v>770</v>
      </c>
      <c r="G22" s="10">
        <v>112</v>
      </c>
      <c r="H22" s="11">
        <v>524</v>
      </c>
      <c r="I22" s="4"/>
      <c r="J22" s="26">
        <f t="shared" si="0"/>
        <v>2.093430263866451</v>
      </c>
      <c r="K22" s="26">
        <f t="shared" si="1"/>
        <v>0.34553940046670256</v>
      </c>
      <c r="L22" s="26">
        <f t="shared" si="2"/>
        <v>5.0260276431520368E-2</v>
      </c>
      <c r="M22" s="26">
        <f t="shared" si="3"/>
        <v>0.23514629330461317</v>
      </c>
    </row>
    <row r="23" spans="1:13" x14ac:dyDescent="0.25">
      <c r="A23" s="9" t="s">
        <v>77</v>
      </c>
      <c r="B23" s="8" t="s">
        <v>66</v>
      </c>
      <c r="C23" s="7" t="s">
        <v>64</v>
      </c>
      <c r="D23" s="19">
        <v>14272</v>
      </c>
      <c r="E23" s="5">
        <v>24</v>
      </c>
      <c r="F23" s="6"/>
      <c r="G23" s="5"/>
      <c r="H23" s="6"/>
      <c r="I23" s="4"/>
      <c r="J23" s="26">
        <f t="shared" si="0"/>
        <v>1.6816143497757849</v>
      </c>
      <c r="K23" s="26"/>
      <c r="L23" s="26"/>
      <c r="M23" s="26"/>
    </row>
    <row r="24" spans="1:13" x14ac:dyDescent="0.25">
      <c r="A24" s="14" t="s">
        <v>77</v>
      </c>
      <c r="B24" s="13" t="s">
        <v>66</v>
      </c>
      <c r="C24" s="12" t="s">
        <v>109</v>
      </c>
      <c r="D24" s="19">
        <v>56372</v>
      </c>
      <c r="E24" s="10">
        <v>133</v>
      </c>
      <c r="F24" s="11"/>
      <c r="G24" s="10">
        <v>42</v>
      </c>
      <c r="H24" s="11">
        <v>26</v>
      </c>
      <c r="I24" s="4"/>
      <c r="J24" s="26">
        <f t="shared" si="0"/>
        <v>2.3593273256226497</v>
      </c>
      <c r="K24" s="26"/>
      <c r="L24" s="26">
        <f t="shared" si="2"/>
        <v>0.74505073440715253</v>
      </c>
      <c r="M24" s="26">
        <f t="shared" si="3"/>
        <v>0.4612218832044277</v>
      </c>
    </row>
    <row r="25" spans="1:13" x14ac:dyDescent="0.25">
      <c r="A25" s="9" t="s">
        <v>77</v>
      </c>
      <c r="B25" s="8" t="s">
        <v>66</v>
      </c>
      <c r="C25" s="7" t="s">
        <v>62</v>
      </c>
      <c r="D25" s="19">
        <v>113884</v>
      </c>
      <c r="E25" s="5">
        <v>207</v>
      </c>
      <c r="F25" s="6">
        <v>63</v>
      </c>
      <c r="G25" s="5"/>
      <c r="H25" s="6">
        <v>19</v>
      </c>
      <c r="I25" s="4"/>
      <c r="J25" s="26">
        <f t="shared" si="0"/>
        <v>1.8176390010888273</v>
      </c>
      <c r="K25" s="26">
        <f t="shared" si="1"/>
        <v>0.55319447859225179</v>
      </c>
      <c r="L25" s="26"/>
      <c r="M25" s="26">
        <f t="shared" si="3"/>
        <v>0.16683643005163148</v>
      </c>
    </row>
    <row r="26" spans="1:13" x14ac:dyDescent="0.25">
      <c r="A26" s="14" t="s">
        <v>77</v>
      </c>
      <c r="B26" s="13" t="s">
        <v>66</v>
      </c>
      <c r="C26" s="12" t="s">
        <v>60</v>
      </c>
      <c r="D26" s="19">
        <v>2032</v>
      </c>
      <c r="E26" s="10">
        <v>7</v>
      </c>
      <c r="F26" s="11">
        <v>0</v>
      </c>
      <c r="G26" s="10">
        <v>0</v>
      </c>
      <c r="H26" s="11">
        <v>1</v>
      </c>
      <c r="I26" s="4"/>
      <c r="J26" s="26">
        <f t="shared" si="0"/>
        <v>3.4448818897637796</v>
      </c>
      <c r="K26" s="26">
        <f t="shared" si="1"/>
        <v>0</v>
      </c>
      <c r="L26" s="26">
        <f t="shared" si="2"/>
        <v>0</v>
      </c>
      <c r="M26" s="26">
        <f t="shared" si="3"/>
        <v>0.49212598425196852</v>
      </c>
    </row>
    <row r="27" spans="1:13" x14ac:dyDescent="0.25">
      <c r="A27" s="9" t="s">
        <v>77</v>
      </c>
      <c r="B27" s="8" t="s">
        <v>66</v>
      </c>
      <c r="C27" s="7" t="s">
        <v>96</v>
      </c>
      <c r="D27" s="19">
        <v>8194</v>
      </c>
      <c r="E27" s="5">
        <v>25</v>
      </c>
      <c r="F27" s="6"/>
      <c r="G27" s="5"/>
      <c r="H27" s="6"/>
      <c r="I27" s="4"/>
      <c r="J27" s="26">
        <f t="shared" si="0"/>
        <v>3.0510129362948497</v>
      </c>
      <c r="K27" s="26"/>
      <c r="L27" s="26"/>
      <c r="M27" s="26"/>
    </row>
    <row r="28" spans="1:13" x14ac:dyDescent="0.25">
      <c r="A28" s="14" t="s">
        <v>58</v>
      </c>
      <c r="B28" s="13" t="s">
        <v>57</v>
      </c>
      <c r="C28" s="12" t="s">
        <v>55</v>
      </c>
      <c r="D28" s="19">
        <v>9468</v>
      </c>
      <c r="E28" s="10">
        <v>15</v>
      </c>
      <c r="F28" s="11">
        <v>2</v>
      </c>
      <c r="G28" s="10">
        <v>0</v>
      </c>
      <c r="H28" s="11">
        <v>2</v>
      </c>
      <c r="I28" s="4"/>
      <c r="J28" s="26">
        <f t="shared" si="0"/>
        <v>1.5842839036755385</v>
      </c>
      <c r="K28" s="26">
        <f t="shared" si="1"/>
        <v>0.21123785382340515</v>
      </c>
      <c r="L28" s="26">
        <f t="shared" si="2"/>
        <v>0</v>
      </c>
      <c r="M28" s="26">
        <f t="shared" si="3"/>
        <v>0.21123785382340515</v>
      </c>
    </row>
    <row r="29" spans="1:13" x14ac:dyDescent="0.25">
      <c r="A29" s="9" t="s">
        <v>58</v>
      </c>
      <c r="B29" s="8" t="s">
        <v>57</v>
      </c>
      <c r="C29" s="7" t="s">
        <v>54</v>
      </c>
      <c r="D29" s="19">
        <v>67008</v>
      </c>
      <c r="E29" s="5">
        <v>295</v>
      </c>
      <c r="F29" s="6">
        <v>21</v>
      </c>
      <c r="G29" s="5">
        <v>0</v>
      </c>
      <c r="H29" s="6">
        <v>21</v>
      </c>
      <c r="I29" s="4"/>
      <c r="J29" s="26">
        <f t="shared" si="0"/>
        <v>4.4024594078319002</v>
      </c>
      <c r="K29" s="26">
        <f t="shared" si="1"/>
        <v>0.31339541547277938</v>
      </c>
      <c r="L29" s="26">
        <f t="shared" si="2"/>
        <v>0</v>
      </c>
      <c r="M29" s="26">
        <f t="shared" si="3"/>
        <v>0.31339541547277938</v>
      </c>
    </row>
    <row r="30" spans="1:13" x14ac:dyDescent="0.25">
      <c r="A30" s="14" t="s">
        <v>58</v>
      </c>
      <c r="B30" s="13" t="s">
        <v>57</v>
      </c>
      <c r="C30" s="12" t="s">
        <v>53</v>
      </c>
      <c r="D30" s="19">
        <v>8145</v>
      </c>
      <c r="E30" s="10">
        <v>15</v>
      </c>
      <c r="F30" s="11">
        <v>14</v>
      </c>
      <c r="G30" s="10">
        <v>1</v>
      </c>
      <c r="H30" s="11">
        <v>1</v>
      </c>
      <c r="I30" s="4"/>
      <c r="J30" s="26">
        <f t="shared" si="0"/>
        <v>1.8416206261510129</v>
      </c>
      <c r="K30" s="26">
        <f t="shared" si="1"/>
        <v>1.7188459177409454</v>
      </c>
      <c r="L30" s="26">
        <f t="shared" si="2"/>
        <v>0.12277470841006753</v>
      </c>
      <c r="M30" s="26">
        <f t="shared" si="3"/>
        <v>0.12277470841006753</v>
      </c>
    </row>
    <row r="31" spans="1:13" x14ac:dyDescent="0.25">
      <c r="A31" s="9" t="s">
        <v>58</v>
      </c>
      <c r="B31" s="8" t="s">
        <v>57</v>
      </c>
      <c r="C31" s="7" t="s">
        <v>52</v>
      </c>
      <c r="D31" s="19">
        <v>46708</v>
      </c>
      <c r="E31" s="5">
        <v>30</v>
      </c>
      <c r="F31" s="6">
        <v>4</v>
      </c>
      <c r="G31" s="5">
        <v>0</v>
      </c>
      <c r="H31" s="6">
        <v>4</v>
      </c>
      <c r="I31" s="4"/>
      <c r="J31" s="26">
        <f t="shared" si="0"/>
        <v>0.64228825897062602</v>
      </c>
      <c r="K31" s="26">
        <f t="shared" si="1"/>
        <v>8.5638434529416801E-2</v>
      </c>
      <c r="L31" s="26">
        <f t="shared" si="2"/>
        <v>0</v>
      </c>
      <c r="M31" s="26">
        <f t="shared" si="3"/>
        <v>8.5638434529416801E-2</v>
      </c>
    </row>
    <row r="32" spans="1:13" x14ac:dyDescent="0.25">
      <c r="A32" s="14" t="s">
        <v>58</v>
      </c>
      <c r="B32" s="13" t="s">
        <v>57</v>
      </c>
      <c r="C32" s="12" t="s">
        <v>117</v>
      </c>
      <c r="D32" s="19">
        <v>1112</v>
      </c>
      <c r="E32" s="10">
        <v>1</v>
      </c>
      <c r="F32" s="11">
        <v>1</v>
      </c>
      <c r="G32" s="10">
        <v>0</v>
      </c>
      <c r="H32" s="11">
        <v>1</v>
      </c>
      <c r="I32" s="4"/>
      <c r="J32" s="26">
        <f t="shared" si="0"/>
        <v>0.89928057553956842</v>
      </c>
      <c r="K32" s="26">
        <f t="shared" si="1"/>
        <v>0.89928057553956842</v>
      </c>
      <c r="L32" s="26">
        <f t="shared" si="2"/>
        <v>0</v>
      </c>
      <c r="M32" s="26">
        <f t="shared" si="3"/>
        <v>0.89928057553956842</v>
      </c>
    </row>
    <row r="33" spans="1:13" x14ac:dyDescent="0.25">
      <c r="A33" s="9" t="s">
        <v>58</v>
      </c>
      <c r="B33" s="8" t="s">
        <v>51</v>
      </c>
      <c r="C33" s="7" t="s">
        <v>118</v>
      </c>
      <c r="D33" s="19">
        <v>107559</v>
      </c>
      <c r="E33" s="5">
        <v>712</v>
      </c>
      <c r="F33" s="6"/>
      <c r="G33" s="5">
        <v>12</v>
      </c>
      <c r="H33" s="6">
        <v>1</v>
      </c>
      <c r="I33" s="4"/>
      <c r="J33" s="26">
        <f t="shared" si="0"/>
        <v>6.6196227186939263</v>
      </c>
      <c r="K33" s="26"/>
      <c r="L33" s="26">
        <f t="shared" si="2"/>
        <v>0.1115666750341673</v>
      </c>
      <c r="M33" s="26">
        <f t="shared" si="3"/>
        <v>9.2972229195139415E-3</v>
      </c>
    </row>
    <row r="34" spans="1:13" x14ac:dyDescent="0.25">
      <c r="A34" s="14" t="s">
        <v>58</v>
      </c>
      <c r="B34" s="13" t="s">
        <v>48</v>
      </c>
      <c r="C34" s="12" t="s">
        <v>47</v>
      </c>
      <c r="D34" s="19">
        <v>4756</v>
      </c>
      <c r="E34" s="10">
        <v>28</v>
      </c>
      <c r="F34" s="11"/>
      <c r="G34" s="10"/>
      <c r="H34" s="11"/>
      <c r="I34" s="4"/>
      <c r="J34" s="26">
        <f t="shared" si="0"/>
        <v>5.8873002523128681</v>
      </c>
      <c r="K34" s="26"/>
      <c r="L34" s="26"/>
      <c r="M34" s="26"/>
    </row>
    <row r="35" spans="1:13" x14ac:dyDescent="0.25">
      <c r="A35" s="9" t="s">
        <v>58</v>
      </c>
      <c r="B35" s="8" t="s">
        <v>48</v>
      </c>
      <c r="C35" s="7" t="s">
        <v>46</v>
      </c>
      <c r="D35" s="19">
        <v>20782</v>
      </c>
      <c r="E35" s="5">
        <v>134</v>
      </c>
      <c r="F35" s="6"/>
      <c r="G35" s="5">
        <v>0</v>
      </c>
      <c r="H35" s="6">
        <v>4</v>
      </c>
      <c r="I35" s="4"/>
      <c r="J35" s="26">
        <f t="shared" si="0"/>
        <v>6.4478875950341648</v>
      </c>
      <c r="K35" s="26"/>
      <c r="L35" s="26">
        <f t="shared" si="2"/>
        <v>0</v>
      </c>
      <c r="M35" s="26">
        <f t="shared" si="3"/>
        <v>0.19247425656818401</v>
      </c>
    </row>
    <row r="36" spans="1:13" x14ac:dyDescent="0.25">
      <c r="A36" s="14" t="s">
        <v>58</v>
      </c>
      <c r="B36" s="13" t="s">
        <v>48</v>
      </c>
      <c r="C36" s="12" t="s">
        <v>45</v>
      </c>
      <c r="D36" s="19">
        <v>678</v>
      </c>
      <c r="E36" s="10">
        <v>0</v>
      </c>
      <c r="F36" s="11"/>
      <c r="G36" s="10"/>
      <c r="H36" s="11"/>
      <c r="I36" s="4"/>
      <c r="J36" s="26">
        <f t="shared" si="0"/>
        <v>0</v>
      </c>
      <c r="K36" s="26"/>
      <c r="L36" s="26"/>
      <c r="M36" s="26"/>
    </row>
    <row r="37" spans="1:13" x14ac:dyDescent="0.25">
      <c r="A37" s="9" t="s">
        <v>58</v>
      </c>
      <c r="B37" s="8" t="s">
        <v>48</v>
      </c>
      <c r="C37" s="7" t="s">
        <v>44</v>
      </c>
      <c r="D37" s="19">
        <v>19349</v>
      </c>
      <c r="E37" s="5">
        <v>67</v>
      </c>
      <c r="F37" s="6">
        <v>4</v>
      </c>
      <c r="G37" s="5">
        <v>0</v>
      </c>
      <c r="H37" s="6">
        <v>4</v>
      </c>
      <c r="I37" s="4"/>
      <c r="J37" s="26">
        <f t="shared" si="0"/>
        <v>3.4627112512274536</v>
      </c>
      <c r="K37" s="26">
        <f t="shared" si="1"/>
        <v>0.20672902992402709</v>
      </c>
      <c r="L37" s="26">
        <f t="shared" si="2"/>
        <v>0</v>
      </c>
      <c r="M37" s="26">
        <f t="shared" si="3"/>
        <v>0.20672902992402709</v>
      </c>
    </row>
    <row r="38" spans="1:13" x14ac:dyDescent="0.25">
      <c r="A38" s="14" t="s">
        <v>58</v>
      </c>
      <c r="B38" s="13" t="s">
        <v>48</v>
      </c>
      <c r="C38" s="12" t="s">
        <v>43</v>
      </c>
      <c r="D38" s="19">
        <v>17279</v>
      </c>
      <c r="E38" s="10">
        <v>29</v>
      </c>
      <c r="F38" s="11"/>
      <c r="G38" s="10"/>
      <c r="H38" s="11">
        <v>3</v>
      </c>
      <c r="I38" s="4"/>
      <c r="J38" s="26">
        <f t="shared" si="0"/>
        <v>1.6783378667746975</v>
      </c>
      <c r="K38" s="26"/>
      <c r="L38" s="26"/>
      <c r="M38" s="26">
        <f t="shared" si="3"/>
        <v>0.17362115863186525</v>
      </c>
    </row>
    <row r="39" spans="1:13" x14ac:dyDescent="0.25">
      <c r="A39" s="9" t="s">
        <v>58</v>
      </c>
      <c r="B39" s="8" t="s">
        <v>48</v>
      </c>
      <c r="C39" s="7" t="s">
        <v>42</v>
      </c>
      <c r="D39" s="19">
        <v>7714</v>
      </c>
      <c r="E39" s="5">
        <v>12</v>
      </c>
      <c r="F39" s="6">
        <v>11</v>
      </c>
      <c r="G39" s="5">
        <v>0</v>
      </c>
      <c r="H39" s="6">
        <v>1</v>
      </c>
      <c r="I39" s="4"/>
      <c r="J39" s="26">
        <f t="shared" si="0"/>
        <v>1.55561317085818</v>
      </c>
      <c r="K39" s="26">
        <f t="shared" si="1"/>
        <v>1.4259787399533315</v>
      </c>
      <c r="L39" s="26">
        <f t="shared" si="2"/>
        <v>0</v>
      </c>
      <c r="M39" s="26">
        <f t="shared" si="3"/>
        <v>0.1296344309048483</v>
      </c>
    </row>
    <row r="40" spans="1:13" x14ac:dyDescent="0.25">
      <c r="A40" s="14" t="s">
        <v>58</v>
      </c>
      <c r="B40" s="13" t="s">
        <v>48</v>
      </c>
      <c r="C40" s="12" t="s">
        <v>41</v>
      </c>
      <c r="D40" s="19">
        <v>12969</v>
      </c>
      <c r="E40" s="10">
        <v>1</v>
      </c>
      <c r="F40" s="11">
        <v>0</v>
      </c>
      <c r="G40" s="10">
        <v>0</v>
      </c>
      <c r="H40" s="11">
        <v>0</v>
      </c>
      <c r="I40" s="4"/>
      <c r="J40" s="26">
        <f t="shared" si="0"/>
        <v>7.7106947335954967E-2</v>
      </c>
      <c r="K40" s="26">
        <f t="shared" si="1"/>
        <v>0</v>
      </c>
      <c r="L40" s="26">
        <f t="shared" si="2"/>
        <v>0</v>
      </c>
      <c r="M40" s="26">
        <f t="shared" si="3"/>
        <v>0</v>
      </c>
    </row>
    <row r="41" spans="1:13" x14ac:dyDescent="0.25">
      <c r="A41" s="9" t="s">
        <v>38</v>
      </c>
      <c r="B41" s="8" t="s">
        <v>37</v>
      </c>
      <c r="C41" s="7" t="s">
        <v>36</v>
      </c>
      <c r="D41" s="19">
        <v>28841</v>
      </c>
      <c r="E41" s="5">
        <v>109</v>
      </c>
      <c r="F41" s="6">
        <v>4</v>
      </c>
      <c r="G41" s="5"/>
      <c r="H41" s="6">
        <v>4</v>
      </c>
      <c r="I41" s="4"/>
      <c r="J41" s="26">
        <f t="shared" si="0"/>
        <v>3.7793419090877571</v>
      </c>
      <c r="K41" s="26">
        <f t="shared" si="1"/>
        <v>0.1386914462050553</v>
      </c>
      <c r="L41" s="26"/>
      <c r="M41" s="26">
        <f t="shared" si="3"/>
        <v>0.1386914462050553</v>
      </c>
    </row>
    <row r="42" spans="1:13" x14ac:dyDescent="0.25">
      <c r="A42" s="14" t="s">
        <v>38</v>
      </c>
      <c r="B42" s="13" t="s">
        <v>37</v>
      </c>
      <c r="C42" s="12" t="s">
        <v>35</v>
      </c>
      <c r="D42" s="19">
        <v>9493</v>
      </c>
      <c r="E42" s="10">
        <v>52</v>
      </c>
      <c r="F42" s="11"/>
      <c r="G42" s="10"/>
      <c r="H42" s="11">
        <v>6</v>
      </c>
      <c r="I42" s="4"/>
      <c r="J42" s="26">
        <f t="shared" si="0"/>
        <v>5.4777204255767407</v>
      </c>
      <c r="K42" s="26"/>
      <c r="L42" s="26"/>
      <c r="M42" s="26">
        <f t="shared" si="3"/>
        <v>0.63204466448962393</v>
      </c>
    </row>
    <row r="43" spans="1:13" x14ac:dyDescent="0.25">
      <c r="A43" s="9" t="s">
        <v>38</v>
      </c>
      <c r="B43" s="8" t="s">
        <v>37</v>
      </c>
      <c r="C43" s="7" t="s">
        <v>110</v>
      </c>
      <c r="D43" s="19">
        <v>22644</v>
      </c>
      <c r="E43" s="5">
        <v>38</v>
      </c>
      <c r="F43" s="6">
        <v>53</v>
      </c>
      <c r="G43" s="5"/>
      <c r="H43" s="6">
        <v>15</v>
      </c>
      <c r="I43" s="4"/>
      <c r="J43" s="26">
        <f t="shared" si="0"/>
        <v>1.6781487369722663</v>
      </c>
      <c r="K43" s="26">
        <f t="shared" si="1"/>
        <v>2.3405758699876347</v>
      </c>
      <c r="L43" s="26"/>
      <c r="M43" s="26">
        <f t="shared" si="3"/>
        <v>0.66242713301536826</v>
      </c>
    </row>
    <row r="44" spans="1:13" x14ac:dyDescent="0.25">
      <c r="A44" s="14" t="s">
        <v>38</v>
      </c>
      <c r="B44" s="13" t="s">
        <v>37</v>
      </c>
      <c r="C44" s="12" t="s">
        <v>34</v>
      </c>
      <c r="D44" s="19">
        <v>17179</v>
      </c>
      <c r="E44" s="10">
        <v>54</v>
      </c>
      <c r="F44" s="11"/>
      <c r="G44" s="10">
        <v>0</v>
      </c>
      <c r="H44" s="11">
        <v>8</v>
      </c>
      <c r="I44" s="4"/>
      <c r="J44" s="26">
        <f t="shared" si="0"/>
        <v>3.143372722510041</v>
      </c>
      <c r="K44" s="26"/>
      <c r="L44" s="26">
        <f t="shared" si="2"/>
        <v>0</v>
      </c>
      <c r="M44" s="26">
        <f t="shared" si="3"/>
        <v>0.46568484777926539</v>
      </c>
    </row>
    <row r="45" spans="1:13" x14ac:dyDescent="0.25">
      <c r="A45" s="9" t="s">
        <v>38</v>
      </c>
      <c r="B45" s="8" t="s">
        <v>37</v>
      </c>
      <c r="C45" s="12" t="s">
        <v>33</v>
      </c>
      <c r="D45" s="19">
        <v>85459</v>
      </c>
      <c r="E45" s="10">
        <v>107</v>
      </c>
      <c r="F45" s="11">
        <v>18</v>
      </c>
      <c r="G45" s="10"/>
      <c r="H45" s="11">
        <v>18</v>
      </c>
      <c r="I45" s="4"/>
      <c r="J45" s="26">
        <f t="shared" si="0"/>
        <v>1.2520623924923062</v>
      </c>
      <c r="K45" s="26">
        <f t="shared" si="1"/>
        <v>0.21062731836319171</v>
      </c>
      <c r="L45" s="26"/>
      <c r="M45" s="26">
        <f t="shared" si="3"/>
        <v>0.21062731836319171</v>
      </c>
    </row>
    <row r="46" spans="1:13" x14ac:dyDescent="0.25">
      <c r="A46" s="14" t="s">
        <v>38</v>
      </c>
      <c r="B46" s="13" t="s">
        <v>37</v>
      </c>
      <c r="C46" s="12" t="s">
        <v>32</v>
      </c>
      <c r="D46" s="19">
        <v>6583</v>
      </c>
      <c r="E46" s="10">
        <v>29</v>
      </c>
      <c r="F46" s="11">
        <v>23</v>
      </c>
      <c r="G46" s="10">
        <v>5</v>
      </c>
      <c r="H46" s="11">
        <v>1</v>
      </c>
      <c r="I46" s="4"/>
      <c r="J46" s="26">
        <f t="shared" si="0"/>
        <v>4.4052863436123353</v>
      </c>
      <c r="K46" s="26">
        <f t="shared" si="1"/>
        <v>3.493847789761507</v>
      </c>
      <c r="L46" s="26">
        <f t="shared" si="2"/>
        <v>0.75953212820902316</v>
      </c>
      <c r="M46" s="26">
        <f t="shared" si="3"/>
        <v>0.15190642564180465</v>
      </c>
    </row>
    <row r="47" spans="1:13" x14ac:dyDescent="0.25">
      <c r="A47" s="9" t="s">
        <v>38</v>
      </c>
      <c r="B47" s="8" t="s">
        <v>37</v>
      </c>
      <c r="C47" s="12" t="s">
        <v>31</v>
      </c>
      <c r="D47" s="19">
        <v>31817</v>
      </c>
      <c r="E47" s="10">
        <v>115</v>
      </c>
      <c r="F47" s="11">
        <v>20</v>
      </c>
      <c r="G47" s="10">
        <v>0</v>
      </c>
      <c r="H47" s="11">
        <v>22</v>
      </c>
      <c r="I47" s="4"/>
      <c r="J47" s="26">
        <f t="shared" si="0"/>
        <v>3.6144199641700978</v>
      </c>
      <c r="K47" s="26">
        <f t="shared" si="1"/>
        <v>0.62859477637740835</v>
      </c>
      <c r="L47" s="26">
        <f t="shared" si="2"/>
        <v>0</v>
      </c>
      <c r="M47" s="26">
        <f t="shared" si="3"/>
        <v>0.69145425401514915</v>
      </c>
    </row>
    <row r="48" spans="1:13" x14ac:dyDescent="0.25">
      <c r="A48" s="9" t="s">
        <v>38</v>
      </c>
      <c r="B48" s="8" t="s">
        <v>37</v>
      </c>
      <c r="C48" s="12" t="s">
        <v>30</v>
      </c>
      <c r="D48" s="19">
        <v>701909</v>
      </c>
      <c r="E48" s="10">
        <v>4124</v>
      </c>
      <c r="F48" s="11"/>
      <c r="G48" s="10"/>
      <c r="H48" s="11">
        <v>474</v>
      </c>
      <c r="I48" s="4"/>
      <c r="J48" s="26">
        <f t="shared" si="0"/>
        <v>5.8754055012829296</v>
      </c>
      <c r="K48" s="26"/>
      <c r="L48" s="26"/>
      <c r="M48" s="26">
        <f t="shared" si="3"/>
        <v>0.67530121425996814</v>
      </c>
    </row>
    <row r="49" spans="1:13" ht="15.75" customHeight="1" x14ac:dyDescent="0.25">
      <c r="A49" s="9" t="s">
        <v>38</v>
      </c>
      <c r="B49" s="8" t="s">
        <v>37</v>
      </c>
      <c r="C49" s="12" t="s">
        <v>29</v>
      </c>
      <c r="D49" s="19">
        <v>10850</v>
      </c>
      <c r="E49" s="10">
        <v>23</v>
      </c>
      <c r="F49" s="11"/>
      <c r="G49" s="10">
        <v>0</v>
      </c>
      <c r="H49" s="11">
        <v>6</v>
      </c>
      <c r="I49" s="4"/>
      <c r="J49" s="26">
        <f t="shared" si="0"/>
        <v>2.1198156682027651</v>
      </c>
      <c r="K49" s="26"/>
      <c r="L49" s="26">
        <f t="shared" si="2"/>
        <v>0</v>
      </c>
      <c r="M49" s="26">
        <f t="shared" si="3"/>
        <v>0.55299539170506917</v>
      </c>
    </row>
    <row r="50" spans="1:13" x14ac:dyDescent="0.25">
      <c r="A50" s="9" t="s">
        <v>38</v>
      </c>
      <c r="B50" s="8" t="s">
        <v>28</v>
      </c>
      <c r="C50" s="12" t="s">
        <v>27</v>
      </c>
      <c r="D50" s="19">
        <v>3829</v>
      </c>
      <c r="E50" s="10">
        <v>5</v>
      </c>
      <c r="F50" s="11"/>
      <c r="G50" s="10">
        <v>0</v>
      </c>
      <c r="H50" s="11">
        <v>4</v>
      </c>
      <c r="I50" s="4"/>
      <c r="J50" s="26">
        <f t="shared" si="0"/>
        <v>1.3058239749281797</v>
      </c>
      <c r="K50" s="26"/>
      <c r="L50" s="26">
        <f t="shared" si="2"/>
        <v>0</v>
      </c>
      <c r="M50" s="26">
        <f t="shared" si="3"/>
        <v>1.0446591799425438</v>
      </c>
    </row>
    <row r="51" spans="1:13" x14ac:dyDescent="0.25">
      <c r="A51" s="9" t="s">
        <v>38</v>
      </c>
      <c r="B51" s="8" t="s">
        <v>28</v>
      </c>
      <c r="C51" s="12" t="s">
        <v>111</v>
      </c>
      <c r="D51" s="19">
        <v>3286</v>
      </c>
      <c r="E51" s="10">
        <v>5</v>
      </c>
      <c r="F51" s="11"/>
      <c r="G51" s="10"/>
      <c r="H51" s="11"/>
      <c r="I51" s="4"/>
      <c r="J51" s="26">
        <f t="shared" si="0"/>
        <v>1.5216068167985393</v>
      </c>
      <c r="K51" s="26"/>
      <c r="L51" s="26"/>
      <c r="M51" s="26"/>
    </row>
    <row r="52" spans="1:13" x14ac:dyDescent="0.25">
      <c r="A52" s="9" t="s">
        <v>38</v>
      </c>
      <c r="B52" s="8" t="s">
        <v>28</v>
      </c>
      <c r="C52" s="12" t="s">
        <v>26</v>
      </c>
      <c r="D52" s="19">
        <v>3306</v>
      </c>
      <c r="E52" s="10">
        <v>4</v>
      </c>
      <c r="F52" s="11">
        <v>3</v>
      </c>
      <c r="G52" s="10"/>
      <c r="H52" s="11">
        <v>2</v>
      </c>
      <c r="I52" s="4"/>
      <c r="J52" s="26">
        <f t="shared" si="0"/>
        <v>1.2099213551119179</v>
      </c>
      <c r="K52" s="26">
        <f t="shared" si="1"/>
        <v>0.90744101633393826</v>
      </c>
      <c r="L52" s="26"/>
      <c r="M52" s="26">
        <f t="shared" si="3"/>
        <v>0.60496067755595895</v>
      </c>
    </row>
    <row r="53" spans="1:13" x14ac:dyDescent="0.25">
      <c r="A53" s="9" t="s">
        <v>38</v>
      </c>
      <c r="B53" s="8" t="s">
        <v>28</v>
      </c>
      <c r="C53" s="12" t="s">
        <v>25</v>
      </c>
      <c r="D53" s="19">
        <v>4296</v>
      </c>
      <c r="E53" s="10">
        <v>5</v>
      </c>
      <c r="F53" s="11">
        <v>3</v>
      </c>
      <c r="G53" s="10">
        <v>0</v>
      </c>
      <c r="H53" s="11">
        <v>1</v>
      </c>
      <c r="I53" s="4"/>
      <c r="J53" s="26">
        <f t="shared" si="0"/>
        <v>1.1638733705772812</v>
      </c>
      <c r="K53" s="26">
        <f t="shared" si="1"/>
        <v>0.6983240223463687</v>
      </c>
      <c r="L53" s="26">
        <f t="shared" si="2"/>
        <v>0</v>
      </c>
      <c r="M53" s="26">
        <f t="shared" si="3"/>
        <v>0.23277467411545624</v>
      </c>
    </row>
    <row r="54" spans="1:13" x14ac:dyDescent="0.25">
      <c r="A54" s="9" t="s">
        <v>38</v>
      </c>
      <c r="B54" s="8" t="s">
        <v>28</v>
      </c>
      <c r="C54" s="12" t="s">
        <v>24</v>
      </c>
      <c r="D54" s="19">
        <v>6117</v>
      </c>
      <c r="E54" s="10">
        <v>30</v>
      </c>
      <c r="F54" s="11">
        <v>11</v>
      </c>
      <c r="G54" s="10">
        <v>0</v>
      </c>
      <c r="H54" s="11">
        <v>11</v>
      </c>
      <c r="I54" s="4"/>
      <c r="J54" s="26">
        <f t="shared" si="0"/>
        <v>4.9043648847474248</v>
      </c>
      <c r="K54" s="26">
        <f t="shared" si="1"/>
        <v>1.7982671244073891</v>
      </c>
      <c r="L54" s="26">
        <f t="shared" si="2"/>
        <v>0</v>
      </c>
      <c r="M54" s="26">
        <f t="shared" si="3"/>
        <v>1.7982671244073891</v>
      </c>
    </row>
    <row r="55" spans="1:13" x14ac:dyDescent="0.25">
      <c r="A55" s="9" t="s">
        <v>38</v>
      </c>
      <c r="B55" s="8" t="s">
        <v>28</v>
      </c>
      <c r="C55" s="12" t="s">
        <v>23</v>
      </c>
      <c r="D55" s="19">
        <v>9729</v>
      </c>
      <c r="E55" s="10">
        <v>35</v>
      </c>
      <c r="F55" s="11">
        <v>7</v>
      </c>
      <c r="G55" s="10">
        <v>2</v>
      </c>
      <c r="H55" s="11">
        <v>5</v>
      </c>
      <c r="I55" s="4"/>
      <c r="J55" s="26">
        <f t="shared" si="0"/>
        <v>3.5974920341247816</v>
      </c>
      <c r="K55" s="26">
        <f t="shared" si="1"/>
        <v>0.71949840682495625</v>
      </c>
      <c r="L55" s="26">
        <f t="shared" si="2"/>
        <v>0.20557097337855895</v>
      </c>
      <c r="M55" s="26">
        <f t="shared" si="3"/>
        <v>0.51392743344639735</v>
      </c>
    </row>
    <row r="56" spans="1:13" x14ac:dyDescent="0.25">
      <c r="A56" s="9" t="s">
        <v>38</v>
      </c>
      <c r="B56" s="8" t="s">
        <v>28</v>
      </c>
      <c r="C56" s="12" t="s">
        <v>95</v>
      </c>
      <c r="D56" s="19">
        <v>4052</v>
      </c>
      <c r="E56" s="10">
        <v>6</v>
      </c>
      <c r="F56" s="11">
        <v>5</v>
      </c>
      <c r="G56" s="10">
        <v>0</v>
      </c>
      <c r="H56" s="11">
        <v>5</v>
      </c>
      <c r="I56" s="4"/>
      <c r="J56" s="26">
        <f t="shared" si="0"/>
        <v>1.4807502467917077</v>
      </c>
      <c r="K56" s="26">
        <f t="shared" si="1"/>
        <v>1.2339585389930898</v>
      </c>
      <c r="L56" s="26">
        <f t="shared" si="2"/>
        <v>0</v>
      </c>
      <c r="M56" s="26">
        <f t="shared" si="3"/>
        <v>1.2339585389930898</v>
      </c>
    </row>
    <row r="57" spans="1:13" x14ac:dyDescent="0.25">
      <c r="A57" s="9" t="s">
        <v>38</v>
      </c>
      <c r="B57" s="8" t="s">
        <v>28</v>
      </c>
      <c r="C57" s="12" t="s">
        <v>22</v>
      </c>
      <c r="D57" s="19">
        <v>6296</v>
      </c>
      <c r="E57" s="10">
        <v>16</v>
      </c>
      <c r="F57" s="11">
        <v>7</v>
      </c>
      <c r="G57" s="10">
        <v>0</v>
      </c>
      <c r="H57" s="11">
        <v>7</v>
      </c>
      <c r="I57" s="4"/>
      <c r="J57" s="26">
        <f t="shared" si="0"/>
        <v>2.5412960609911055</v>
      </c>
      <c r="K57" s="26">
        <f t="shared" si="1"/>
        <v>1.1118170266836087</v>
      </c>
      <c r="L57" s="26">
        <f t="shared" si="2"/>
        <v>0</v>
      </c>
      <c r="M57" s="26">
        <f t="shared" si="3"/>
        <v>1.1118170266836087</v>
      </c>
    </row>
    <row r="58" spans="1:13" x14ac:dyDescent="0.25">
      <c r="A58" s="9" t="s">
        <v>38</v>
      </c>
      <c r="B58" s="8" t="s">
        <v>28</v>
      </c>
      <c r="C58" s="12" t="s">
        <v>112</v>
      </c>
      <c r="D58" s="19">
        <v>84886</v>
      </c>
      <c r="E58" s="10">
        <v>192</v>
      </c>
      <c r="F58" s="11"/>
      <c r="G58" s="10">
        <v>0</v>
      </c>
      <c r="H58" s="11">
        <v>60</v>
      </c>
      <c r="I58" s="4"/>
      <c r="J58" s="26">
        <f t="shared" si="0"/>
        <v>2.2618570789058268</v>
      </c>
      <c r="K58" s="26"/>
      <c r="L58" s="26">
        <f t="shared" si="2"/>
        <v>0</v>
      </c>
      <c r="M58" s="26">
        <f t="shared" si="3"/>
        <v>0.70683033715807086</v>
      </c>
    </row>
    <row r="59" spans="1:13" x14ac:dyDescent="0.25">
      <c r="A59" s="9" t="s">
        <v>38</v>
      </c>
      <c r="B59" s="8" t="s">
        <v>28</v>
      </c>
      <c r="C59" s="12" t="s">
        <v>119</v>
      </c>
      <c r="D59" s="19">
        <v>1682</v>
      </c>
      <c r="E59" s="10">
        <v>7</v>
      </c>
      <c r="F59" s="11"/>
      <c r="G59" s="10"/>
      <c r="H59" s="11"/>
      <c r="I59" s="4"/>
      <c r="J59" s="26">
        <f t="shared" si="0"/>
        <v>4.1617122473246138</v>
      </c>
      <c r="K59" s="26"/>
      <c r="L59" s="26"/>
      <c r="M59" s="26"/>
    </row>
    <row r="60" spans="1:13" ht="19.5" customHeight="1" x14ac:dyDescent="0.25">
      <c r="A60" s="9" t="s">
        <v>38</v>
      </c>
      <c r="B60" s="8" t="s">
        <v>28</v>
      </c>
      <c r="C60" s="12" t="s">
        <v>94</v>
      </c>
      <c r="D60" s="19">
        <v>8014</v>
      </c>
      <c r="E60" s="10">
        <v>21</v>
      </c>
      <c r="F60" s="11"/>
      <c r="G60" s="10"/>
      <c r="H60" s="11">
        <v>6</v>
      </c>
      <c r="I60" s="4"/>
      <c r="J60" s="26">
        <f t="shared" si="0"/>
        <v>2.6204142750187174</v>
      </c>
      <c r="K60" s="26"/>
      <c r="L60" s="26"/>
      <c r="M60" s="26">
        <f t="shared" si="3"/>
        <v>0.7486897928624906</v>
      </c>
    </row>
    <row r="61" spans="1:13" x14ac:dyDescent="0.25">
      <c r="A61" s="9" t="s">
        <v>38</v>
      </c>
      <c r="B61" s="8" t="s">
        <v>21</v>
      </c>
      <c r="C61" s="12" t="s">
        <v>113</v>
      </c>
      <c r="D61" s="19">
        <v>36</v>
      </c>
      <c r="E61" s="10">
        <v>1</v>
      </c>
      <c r="F61" s="11">
        <v>0</v>
      </c>
      <c r="G61" s="10">
        <v>0</v>
      </c>
      <c r="H61" s="11">
        <v>1</v>
      </c>
      <c r="I61" s="4"/>
      <c r="J61" s="26">
        <f t="shared" si="0"/>
        <v>27.777777777777775</v>
      </c>
      <c r="K61" s="26">
        <f t="shared" si="1"/>
        <v>0</v>
      </c>
      <c r="L61" s="26">
        <f t="shared" si="2"/>
        <v>0</v>
      </c>
      <c r="M61" s="26">
        <f t="shared" si="3"/>
        <v>27.777777777777775</v>
      </c>
    </row>
    <row r="62" spans="1:13" x14ac:dyDescent="0.25">
      <c r="A62" s="9" t="s">
        <v>38</v>
      </c>
      <c r="B62" s="8" t="s">
        <v>21</v>
      </c>
      <c r="C62" s="12" t="s">
        <v>20</v>
      </c>
      <c r="D62" s="19">
        <v>4741</v>
      </c>
      <c r="E62" s="10">
        <v>13</v>
      </c>
      <c r="F62" s="11"/>
      <c r="G62" s="10"/>
      <c r="H62" s="11"/>
      <c r="I62" s="4"/>
      <c r="J62" s="26">
        <f t="shared" si="0"/>
        <v>2.7420375448217675</v>
      </c>
      <c r="K62" s="26"/>
      <c r="L62" s="26"/>
      <c r="M62" s="26"/>
    </row>
    <row r="63" spans="1:13" ht="21.75" customHeight="1" x14ac:dyDescent="0.25">
      <c r="A63" s="9" t="s">
        <v>38</v>
      </c>
      <c r="B63" s="8" t="s">
        <v>21</v>
      </c>
      <c r="C63" s="12" t="s">
        <v>18</v>
      </c>
      <c r="D63" s="19">
        <v>67102</v>
      </c>
      <c r="E63" s="10">
        <v>153</v>
      </c>
      <c r="F63" s="11">
        <v>56</v>
      </c>
      <c r="G63" s="10">
        <v>0</v>
      </c>
      <c r="H63" s="11">
        <v>56</v>
      </c>
      <c r="I63" s="4"/>
      <c r="J63" s="26">
        <f t="shared" si="0"/>
        <v>2.2801108759798518</v>
      </c>
      <c r="K63" s="26">
        <f t="shared" si="1"/>
        <v>0.83455038597955356</v>
      </c>
      <c r="L63" s="26">
        <f t="shared" si="2"/>
        <v>0</v>
      </c>
      <c r="M63" s="26">
        <f t="shared" si="3"/>
        <v>0.83455038597955356</v>
      </c>
    </row>
    <row r="64" spans="1:13" x14ac:dyDescent="0.25">
      <c r="A64" s="9" t="s">
        <v>38</v>
      </c>
      <c r="B64" s="8" t="s">
        <v>21</v>
      </c>
      <c r="C64" s="12" t="s">
        <v>114</v>
      </c>
      <c r="D64" s="19">
        <v>585</v>
      </c>
      <c r="E64" s="10">
        <v>1</v>
      </c>
      <c r="F64" s="11"/>
      <c r="G64" s="10"/>
      <c r="H64" s="11"/>
      <c r="I64" s="4"/>
      <c r="J64" s="26">
        <f t="shared" si="0"/>
        <v>1.7094017094017093</v>
      </c>
      <c r="K64" s="26"/>
      <c r="L64" s="26"/>
      <c r="M64" s="26"/>
    </row>
    <row r="65" spans="1:16" x14ac:dyDescent="0.25">
      <c r="A65" s="9" t="s">
        <v>38</v>
      </c>
      <c r="B65" s="8" t="s">
        <v>21</v>
      </c>
      <c r="C65" s="12" t="s">
        <v>16</v>
      </c>
      <c r="D65" s="19">
        <v>13614</v>
      </c>
      <c r="E65" s="10">
        <v>66</v>
      </c>
      <c r="F65" s="11">
        <v>16</v>
      </c>
      <c r="G65" s="10">
        <v>0</v>
      </c>
      <c r="H65" s="11">
        <v>16</v>
      </c>
      <c r="I65" s="4"/>
      <c r="J65" s="26">
        <f t="shared" si="0"/>
        <v>4.8479506390480385</v>
      </c>
      <c r="K65" s="26">
        <f t="shared" si="1"/>
        <v>1.1752607609813426</v>
      </c>
      <c r="L65" s="26">
        <f t="shared" si="2"/>
        <v>0</v>
      </c>
      <c r="M65" s="26">
        <f t="shared" si="3"/>
        <v>1.1752607609813426</v>
      </c>
    </row>
    <row r="66" spans="1:16" x14ac:dyDescent="0.25">
      <c r="A66" s="9" t="s">
        <v>38</v>
      </c>
      <c r="B66" s="8" t="s">
        <v>21</v>
      </c>
      <c r="C66" s="12" t="s">
        <v>15</v>
      </c>
      <c r="D66" s="19">
        <v>10226</v>
      </c>
      <c r="E66" s="10">
        <v>90</v>
      </c>
      <c r="F66" s="11">
        <v>0</v>
      </c>
      <c r="G66" s="10">
        <v>0</v>
      </c>
      <c r="H66" s="11">
        <v>7</v>
      </c>
      <c r="I66" s="4"/>
      <c r="J66" s="26">
        <f t="shared" si="0"/>
        <v>8.8010952474085666</v>
      </c>
      <c r="K66" s="26">
        <f t="shared" si="1"/>
        <v>0</v>
      </c>
      <c r="L66" s="26">
        <f t="shared" si="2"/>
        <v>0</v>
      </c>
      <c r="M66" s="26">
        <f t="shared" si="3"/>
        <v>0.68452963035399961</v>
      </c>
    </row>
    <row r="67" spans="1:16" x14ac:dyDescent="0.25">
      <c r="A67" s="9" t="s">
        <v>38</v>
      </c>
      <c r="B67" s="8" t="s">
        <v>21</v>
      </c>
      <c r="C67" s="12" t="s">
        <v>12</v>
      </c>
      <c r="D67" s="19">
        <v>1</v>
      </c>
      <c r="E67" s="10">
        <v>0</v>
      </c>
      <c r="F67" s="11">
        <v>0</v>
      </c>
      <c r="G67" s="10">
        <v>0</v>
      </c>
      <c r="H67" s="11">
        <v>0</v>
      </c>
      <c r="I67" s="4"/>
      <c r="J67" s="26">
        <f t="shared" si="0"/>
        <v>0</v>
      </c>
      <c r="K67" s="26">
        <f t="shared" si="1"/>
        <v>0</v>
      </c>
      <c r="L67" s="26">
        <f t="shared" si="2"/>
        <v>0</v>
      </c>
      <c r="M67" s="26">
        <f t="shared" si="3"/>
        <v>0</v>
      </c>
    </row>
    <row r="68" spans="1:16" x14ac:dyDescent="0.25">
      <c r="A68" s="9" t="s">
        <v>38</v>
      </c>
      <c r="B68" s="8" t="s">
        <v>11</v>
      </c>
      <c r="C68" s="12" t="s">
        <v>10</v>
      </c>
      <c r="D68" s="19">
        <v>8805</v>
      </c>
      <c r="E68" s="10">
        <v>33</v>
      </c>
      <c r="F68" s="11"/>
      <c r="G68" s="10"/>
      <c r="H68" s="11"/>
      <c r="I68" s="4"/>
      <c r="J68" s="26">
        <f t="shared" si="0"/>
        <v>3.7478705281090292</v>
      </c>
      <c r="K68" s="26"/>
      <c r="L68" s="26"/>
      <c r="M68" s="26"/>
    </row>
    <row r="69" spans="1:16" x14ac:dyDescent="0.25">
      <c r="A69" s="9" t="s">
        <v>38</v>
      </c>
      <c r="B69" s="8" t="s">
        <v>11</v>
      </c>
      <c r="C69" s="12" t="s">
        <v>8</v>
      </c>
      <c r="D69" s="19">
        <v>60</v>
      </c>
      <c r="E69" s="10">
        <v>0</v>
      </c>
      <c r="F69" s="11">
        <v>0</v>
      </c>
      <c r="G69" s="10">
        <v>0</v>
      </c>
      <c r="H69" s="11">
        <v>0</v>
      </c>
      <c r="I69" s="4"/>
      <c r="J69" s="26">
        <f t="shared" si="0"/>
        <v>0</v>
      </c>
      <c r="K69" s="26">
        <f t="shared" si="1"/>
        <v>0</v>
      </c>
      <c r="L69" s="26">
        <f t="shared" si="2"/>
        <v>0</v>
      </c>
      <c r="M69" s="26">
        <f t="shared" si="3"/>
        <v>0</v>
      </c>
    </row>
    <row r="70" spans="1:16" x14ac:dyDescent="0.25">
      <c r="A70" s="9" t="s">
        <v>38</v>
      </c>
      <c r="B70" s="8" t="s">
        <v>11</v>
      </c>
      <c r="C70" s="12" t="s">
        <v>7</v>
      </c>
      <c r="D70" s="19">
        <v>33</v>
      </c>
      <c r="E70" s="10">
        <v>0</v>
      </c>
      <c r="F70" s="11">
        <v>0</v>
      </c>
      <c r="G70" s="10">
        <v>0</v>
      </c>
      <c r="H70" s="11">
        <v>0</v>
      </c>
      <c r="I70" s="4"/>
      <c r="J70" s="26">
        <f t="shared" si="0"/>
        <v>0</v>
      </c>
      <c r="K70" s="26">
        <f t="shared" si="1"/>
        <v>0</v>
      </c>
      <c r="L70" s="26">
        <f t="shared" si="2"/>
        <v>0</v>
      </c>
      <c r="M70" s="26">
        <f t="shared" si="3"/>
        <v>0</v>
      </c>
    </row>
    <row r="71" spans="1:16" x14ac:dyDescent="0.25">
      <c r="A71" s="9" t="s">
        <v>38</v>
      </c>
      <c r="B71" s="8" t="s">
        <v>11</v>
      </c>
      <c r="C71" s="12" t="s">
        <v>6</v>
      </c>
      <c r="D71" s="19">
        <v>13473</v>
      </c>
      <c r="E71" s="10">
        <v>25</v>
      </c>
      <c r="F71" s="11"/>
      <c r="G71" s="10">
        <v>0</v>
      </c>
      <c r="H71" s="11">
        <v>10</v>
      </c>
      <c r="I71" s="4"/>
      <c r="J71" s="26">
        <f t="shared" si="0"/>
        <v>1.8555629778074667</v>
      </c>
      <c r="K71" s="26"/>
      <c r="L71" s="26">
        <f t="shared" si="2"/>
        <v>0</v>
      </c>
      <c r="M71" s="26">
        <f t="shared" si="3"/>
        <v>0.74222519112298668</v>
      </c>
    </row>
    <row r="72" spans="1:16" x14ac:dyDescent="0.25">
      <c r="A72" s="9" t="s">
        <v>38</v>
      </c>
      <c r="B72" s="8" t="s">
        <v>11</v>
      </c>
      <c r="C72" s="12" t="s">
        <v>5</v>
      </c>
      <c r="D72" s="19">
        <v>6102</v>
      </c>
      <c r="E72" s="10">
        <v>29</v>
      </c>
      <c r="F72" s="11"/>
      <c r="G72" s="10"/>
      <c r="H72" s="11">
        <v>9</v>
      </c>
      <c r="I72" s="4"/>
      <c r="J72" s="26">
        <f t="shared" si="0"/>
        <v>4.7525401507702396</v>
      </c>
      <c r="K72" s="26"/>
      <c r="L72" s="26"/>
      <c r="M72" s="26">
        <f t="shared" si="3"/>
        <v>1.4749262536873156</v>
      </c>
    </row>
    <row r="73" spans="1:16" x14ac:dyDescent="0.25">
      <c r="A73" s="9" t="s">
        <v>4</v>
      </c>
      <c r="B73" s="8" t="s">
        <v>3</v>
      </c>
      <c r="C73" s="12" t="s">
        <v>1</v>
      </c>
      <c r="D73" s="19">
        <v>8465</v>
      </c>
      <c r="E73" s="10">
        <v>13</v>
      </c>
      <c r="F73" s="11">
        <v>3</v>
      </c>
      <c r="G73" s="10">
        <v>0</v>
      </c>
      <c r="H73" s="11">
        <v>3</v>
      </c>
      <c r="I73" s="4"/>
      <c r="J73" s="26">
        <f t="shared" si="0"/>
        <v>1.5357353809805079</v>
      </c>
      <c r="K73" s="26">
        <f t="shared" si="1"/>
        <v>0.3544004725339634</v>
      </c>
      <c r="L73" s="26">
        <f t="shared" si="2"/>
        <v>0</v>
      </c>
      <c r="M73" s="26">
        <f t="shared" si="3"/>
        <v>0.3544004725339634</v>
      </c>
    </row>
    <row r="75" spans="1:16" x14ac:dyDescent="0.25">
      <c r="A75" s="31" t="s">
        <v>138</v>
      </c>
      <c r="B75" s="31"/>
      <c r="C75" s="31"/>
      <c r="D75" s="31"/>
      <c r="E75" s="31"/>
      <c r="F75" s="31"/>
      <c r="G75" s="31"/>
      <c r="H75" s="31"/>
      <c r="I75" s="31"/>
      <c r="J75" s="31"/>
      <c r="K75" s="31"/>
      <c r="L75" s="31"/>
      <c r="M75" s="31"/>
      <c r="N75" s="31"/>
      <c r="O75" s="31"/>
      <c r="P75" s="31"/>
    </row>
  </sheetData>
  <mergeCells count="4">
    <mergeCell ref="B7:M9"/>
    <mergeCell ref="D11:H11"/>
    <mergeCell ref="J11:M11"/>
    <mergeCell ref="A75:P75"/>
  </mergeCells>
  <conditionalFormatting sqref="D13:H13 E14:H58 D14:D73">
    <cfRule type="containsBlanks" dxfId="74" priority="5">
      <formula>LEN(TRIM(D13))=0</formula>
    </cfRule>
  </conditionalFormatting>
  <conditionalFormatting sqref="E59:H59">
    <cfRule type="containsBlanks" dxfId="73" priority="4">
      <formula>LEN(TRIM(E59))=0</formula>
    </cfRule>
  </conditionalFormatting>
  <conditionalFormatting sqref="J13:M73">
    <cfRule type="containsBlanks" dxfId="72" priority="3">
      <formula>LEN(TRIM(J13))=0</formula>
    </cfRule>
  </conditionalFormatting>
  <conditionalFormatting sqref="E60:H73">
    <cfRule type="containsBlanks" dxfId="71" priority="2">
      <formula>LEN(TRIM(E60))=0</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0"/>
  <sheetViews>
    <sheetView topLeftCell="C1" zoomScale="80" zoomScaleNormal="80" workbookViewId="0">
      <selection activeCell="J11" sqref="J11:M11"/>
    </sheetView>
  </sheetViews>
  <sheetFormatPr defaultRowHeight="15.75" x14ac:dyDescent="0.25"/>
  <cols>
    <col min="1" max="1" width="9" style="1"/>
    <col min="2" max="2" width="24.875" style="1" customWidth="1"/>
    <col min="3" max="3" width="42.5" style="1" customWidth="1"/>
    <col min="4" max="8" width="12.5" style="1" customWidth="1"/>
    <col min="9" max="9" width="1.25" style="1" customWidth="1"/>
    <col min="10" max="13" width="11.375" style="1" customWidth="1"/>
    <col min="14" max="16384" width="9" style="1"/>
  </cols>
  <sheetData>
    <row r="3" spans="1:13" ht="25.5" x14ac:dyDescent="0.35">
      <c r="H3" s="16"/>
    </row>
    <row r="6" spans="1:13" ht="25.5" x14ac:dyDescent="0.35">
      <c r="B6" s="16" t="s">
        <v>140</v>
      </c>
    </row>
    <row r="7" spans="1:13" ht="15.75" customHeight="1" x14ac:dyDescent="0.25">
      <c r="B7" s="34" t="s">
        <v>132</v>
      </c>
      <c r="C7" s="34"/>
      <c r="D7" s="34"/>
      <c r="E7" s="34"/>
      <c r="F7" s="34"/>
      <c r="G7" s="34"/>
      <c r="H7" s="34"/>
      <c r="I7" s="34"/>
      <c r="J7" s="34"/>
      <c r="K7" s="34"/>
      <c r="L7" s="34"/>
      <c r="M7" s="34"/>
    </row>
    <row r="8" spans="1:13" x14ac:dyDescent="0.25">
      <c r="B8" s="34"/>
      <c r="C8" s="34"/>
      <c r="D8" s="34"/>
      <c r="E8" s="34"/>
      <c r="F8" s="34"/>
      <c r="G8" s="34"/>
      <c r="H8" s="34"/>
      <c r="I8" s="34"/>
      <c r="J8" s="34"/>
      <c r="K8" s="34"/>
      <c r="L8" s="34"/>
      <c r="M8" s="34"/>
    </row>
    <row r="9" spans="1:13" ht="34.5" customHeight="1" x14ac:dyDescent="0.25">
      <c r="B9" s="34"/>
      <c r="C9" s="34"/>
      <c r="D9" s="34"/>
      <c r="E9" s="34"/>
      <c r="F9" s="34"/>
      <c r="G9" s="34"/>
      <c r="H9" s="34"/>
      <c r="I9" s="34"/>
      <c r="J9" s="34"/>
      <c r="K9" s="34"/>
      <c r="L9" s="34"/>
      <c r="M9" s="34"/>
    </row>
    <row r="11" spans="1:13" x14ac:dyDescent="0.25">
      <c r="D11" s="32" t="s">
        <v>93</v>
      </c>
      <c r="E11" s="33"/>
      <c r="F11" s="33"/>
      <c r="G11" s="33"/>
      <c r="H11" s="33"/>
      <c r="I11" s="4"/>
      <c r="J11" s="33" t="s">
        <v>251</v>
      </c>
      <c r="K11" s="33"/>
      <c r="L11" s="33"/>
      <c r="M11" s="33"/>
    </row>
    <row r="12" spans="1:13" ht="62.25" customHeight="1" x14ac:dyDescent="0.25">
      <c r="A12" s="24" t="s">
        <v>92</v>
      </c>
      <c r="B12" s="21" t="s">
        <v>91</v>
      </c>
      <c r="C12" s="21" t="s">
        <v>90</v>
      </c>
      <c r="D12" s="22" t="s">
        <v>133</v>
      </c>
      <c r="E12" s="22" t="s">
        <v>134</v>
      </c>
      <c r="F12" s="22" t="s">
        <v>135</v>
      </c>
      <c r="G12" s="22" t="s">
        <v>136</v>
      </c>
      <c r="H12" s="22" t="s">
        <v>137</v>
      </c>
      <c r="I12" s="4"/>
      <c r="J12" s="22" t="s">
        <v>134</v>
      </c>
      <c r="K12" s="22" t="s">
        <v>135</v>
      </c>
      <c r="L12" s="22" t="s">
        <v>136</v>
      </c>
      <c r="M12" s="22" t="s">
        <v>137</v>
      </c>
    </row>
    <row r="13" spans="1:13" x14ac:dyDescent="0.25">
      <c r="A13" s="14" t="s">
        <v>89</v>
      </c>
      <c r="B13" s="17" t="s">
        <v>84</v>
      </c>
      <c r="C13" s="18" t="s">
        <v>83</v>
      </c>
      <c r="D13" s="19">
        <v>25314</v>
      </c>
      <c r="E13" s="20">
        <v>218</v>
      </c>
      <c r="F13" s="19"/>
      <c r="G13" s="20"/>
      <c r="H13" s="19"/>
      <c r="I13" s="4"/>
      <c r="J13" s="26">
        <f>E13/D13*1000</f>
        <v>8.6118353480287588</v>
      </c>
      <c r="K13" s="26"/>
      <c r="L13" s="26"/>
      <c r="M13" s="26"/>
    </row>
    <row r="14" spans="1:13" x14ac:dyDescent="0.25">
      <c r="A14" s="9" t="s">
        <v>89</v>
      </c>
      <c r="B14" s="8" t="s">
        <v>82</v>
      </c>
      <c r="C14" s="7" t="s">
        <v>81</v>
      </c>
      <c r="D14" s="19">
        <v>60220</v>
      </c>
      <c r="E14" s="11">
        <v>40</v>
      </c>
      <c r="F14" s="6">
        <v>39</v>
      </c>
      <c r="G14" s="5">
        <v>0</v>
      </c>
      <c r="H14" s="6">
        <v>1</v>
      </c>
      <c r="I14" s="4"/>
      <c r="J14" s="26">
        <f t="shared" ref="J14:J58" si="0">E14/D14*1000</f>
        <v>0.66423115244104947</v>
      </c>
      <c r="K14" s="26">
        <f t="shared" ref="K14:K56" si="1">F14/D14*1000</f>
        <v>0.64762537363002326</v>
      </c>
      <c r="L14" s="26">
        <f t="shared" ref="L14:L57" si="2">G14/D14*1000</f>
        <v>0</v>
      </c>
      <c r="M14" s="26">
        <f t="shared" ref="M14:M58" si="3">H14/D14*1000</f>
        <v>1.6605778811026237E-2</v>
      </c>
    </row>
    <row r="15" spans="1:13" x14ac:dyDescent="0.25">
      <c r="A15" s="9" t="s">
        <v>77</v>
      </c>
      <c r="B15" s="8" t="s">
        <v>76</v>
      </c>
      <c r="C15" s="7" t="s">
        <v>74</v>
      </c>
      <c r="D15" s="19">
        <v>908</v>
      </c>
      <c r="E15" s="6">
        <v>1</v>
      </c>
      <c r="F15" s="6">
        <v>0</v>
      </c>
      <c r="G15" s="5">
        <v>0</v>
      </c>
      <c r="H15" s="6">
        <v>0</v>
      </c>
      <c r="I15" s="4"/>
      <c r="J15" s="26">
        <f t="shared" si="0"/>
        <v>1.1013215859030838</v>
      </c>
      <c r="K15" s="26">
        <f t="shared" si="1"/>
        <v>0</v>
      </c>
      <c r="L15" s="26">
        <f t="shared" si="2"/>
        <v>0</v>
      </c>
      <c r="M15" s="26">
        <f t="shared" si="3"/>
        <v>0</v>
      </c>
    </row>
    <row r="16" spans="1:13" x14ac:dyDescent="0.25">
      <c r="A16" s="14" t="s">
        <v>77</v>
      </c>
      <c r="B16" s="13" t="s">
        <v>76</v>
      </c>
      <c r="C16" s="12" t="s">
        <v>73</v>
      </c>
      <c r="D16" s="19">
        <v>480</v>
      </c>
      <c r="E16" s="10">
        <v>2</v>
      </c>
      <c r="F16" s="11"/>
      <c r="G16" s="10"/>
      <c r="H16" s="11">
        <v>2</v>
      </c>
      <c r="I16" s="4"/>
      <c r="J16" s="26">
        <f t="shared" si="0"/>
        <v>4.166666666666667</v>
      </c>
      <c r="K16" s="26"/>
      <c r="L16" s="26"/>
      <c r="M16" s="26">
        <f t="shared" si="3"/>
        <v>4.166666666666667</v>
      </c>
    </row>
    <row r="17" spans="1:13" x14ac:dyDescent="0.25">
      <c r="A17" s="9" t="s">
        <v>77</v>
      </c>
      <c r="B17" s="8" t="s">
        <v>76</v>
      </c>
      <c r="C17" s="7" t="s">
        <v>115</v>
      </c>
      <c r="D17" s="19">
        <v>3615</v>
      </c>
      <c r="E17" s="5">
        <v>10</v>
      </c>
      <c r="F17" s="6">
        <v>8</v>
      </c>
      <c r="G17" s="5">
        <v>2</v>
      </c>
      <c r="H17" s="6">
        <v>0</v>
      </c>
      <c r="I17" s="4"/>
      <c r="J17" s="26">
        <f t="shared" si="0"/>
        <v>2.7662517289073305</v>
      </c>
      <c r="K17" s="26">
        <f t="shared" si="1"/>
        <v>2.2130013831258646</v>
      </c>
      <c r="L17" s="26">
        <f t="shared" si="2"/>
        <v>0.55325034578146615</v>
      </c>
      <c r="M17" s="26">
        <f t="shared" si="3"/>
        <v>0</v>
      </c>
    </row>
    <row r="18" spans="1:13" x14ac:dyDescent="0.25">
      <c r="A18" s="14" t="s">
        <v>77</v>
      </c>
      <c r="B18" s="13" t="s">
        <v>72</v>
      </c>
      <c r="C18" s="12" t="s">
        <v>71</v>
      </c>
      <c r="D18" s="19">
        <v>26848</v>
      </c>
      <c r="E18" s="10">
        <v>65</v>
      </c>
      <c r="F18" s="11">
        <v>64</v>
      </c>
      <c r="G18" s="10">
        <v>0</v>
      </c>
      <c r="H18" s="11">
        <v>1</v>
      </c>
      <c r="I18" s="4"/>
      <c r="J18" s="26">
        <f t="shared" si="0"/>
        <v>2.4210369487485099</v>
      </c>
      <c r="K18" s="26">
        <f t="shared" si="1"/>
        <v>2.3837902264600714</v>
      </c>
      <c r="L18" s="26">
        <f t="shared" si="2"/>
        <v>0</v>
      </c>
      <c r="M18" s="26">
        <f t="shared" si="3"/>
        <v>3.7246722288438616E-2</v>
      </c>
    </row>
    <row r="19" spans="1:13" x14ac:dyDescent="0.25">
      <c r="A19" s="9" t="s">
        <v>77</v>
      </c>
      <c r="B19" s="8" t="s">
        <v>69</v>
      </c>
      <c r="C19" s="7" t="s">
        <v>68</v>
      </c>
      <c r="D19" s="10">
        <v>271</v>
      </c>
      <c r="E19" s="5">
        <v>0</v>
      </c>
      <c r="F19" s="6">
        <v>0</v>
      </c>
      <c r="G19" s="5">
        <v>0</v>
      </c>
      <c r="H19" s="6">
        <v>0</v>
      </c>
      <c r="I19" s="4"/>
      <c r="J19" s="26">
        <f t="shared" si="0"/>
        <v>0</v>
      </c>
      <c r="K19" s="26">
        <f t="shared" si="1"/>
        <v>0</v>
      </c>
      <c r="L19" s="26">
        <f t="shared" si="2"/>
        <v>0</v>
      </c>
      <c r="M19" s="26">
        <f t="shared" si="3"/>
        <v>0</v>
      </c>
    </row>
    <row r="20" spans="1:13" x14ac:dyDescent="0.25">
      <c r="A20" s="14" t="s">
        <v>77</v>
      </c>
      <c r="B20" s="13" t="s">
        <v>69</v>
      </c>
      <c r="C20" s="12" t="s">
        <v>67</v>
      </c>
      <c r="D20" s="19">
        <v>2217000</v>
      </c>
      <c r="E20" s="10">
        <v>4846</v>
      </c>
      <c r="F20" s="11">
        <v>828</v>
      </c>
      <c r="G20" s="10">
        <v>130</v>
      </c>
      <c r="H20" s="11">
        <v>533</v>
      </c>
      <c r="I20" s="4"/>
      <c r="J20" s="26">
        <f t="shared" si="0"/>
        <v>2.1858367162832657</v>
      </c>
      <c r="K20" s="26">
        <f t="shared" si="1"/>
        <v>0.3734776725304465</v>
      </c>
      <c r="L20" s="26">
        <f t="shared" si="2"/>
        <v>5.8637798827244028E-2</v>
      </c>
      <c r="M20" s="26">
        <f t="shared" si="3"/>
        <v>0.24041497519170049</v>
      </c>
    </row>
    <row r="21" spans="1:13" x14ac:dyDescent="0.25">
      <c r="A21" s="9" t="s">
        <v>77</v>
      </c>
      <c r="B21" s="8" t="s">
        <v>66</v>
      </c>
      <c r="C21" s="7" t="s">
        <v>109</v>
      </c>
      <c r="D21" s="19">
        <v>53050</v>
      </c>
      <c r="E21" s="5">
        <v>133</v>
      </c>
      <c r="F21" s="6"/>
      <c r="G21" s="5">
        <v>37</v>
      </c>
      <c r="H21" s="6">
        <v>16</v>
      </c>
      <c r="I21" s="4"/>
      <c r="J21" s="26">
        <f t="shared" si="0"/>
        <v>2.5070688030160224</v>
      </c>
      <c r="K21" s="26"/>
      <c r="L21" s="26">
        <f t="shared" si="2"/>
        <v>0.69745523091423189</v>
      </c>
      <c r="M21" s="26">
        <f t="shared" si="3"/>
        <v>0.30160226201696516</v>
      </c>
    </row>
    <row r="22" spans="1:13" x14ac:dyDescent="0.25">
      <c r="A22" s="14" t="s">
        <v>77</v>
      </c>
      <c r="B22" s="13" t="s">
        <v>66</v>
      </c>
      <c r="C22" s="12" t="s">
        <v>62</v>
      </c>
      <c r="D22" s="19">
        <v>120032</v>
      </c>
      <c r="E22" s="10">
        <v>226</v>
      </c>
      <c r="F22" s="11">
        <v>69</v>
      </c>
      <c r="G22" s="10"/>
      <c r="H22" s="11">
        <v>17</v>
      </c>
      <c r="I22" s="4"/>
      <c r="J22" s="26">
        <f t="shared" si="0"/>
        <v>1.8828312450013329</v>
      </c>
      <c r="K22" s="26">
        <f t="shared" si="1"/>
        <v>0.57484670754465472</v>
      </c>
      <c r="L22" s="26"/>
      <c r="M22" s="26">
        <f t="shared" si="3"/>
        <v>0.14162889896027728</v>
      </c>
    </row>
    <row r="23" spans="1:13" x14ac:dyDescent="0.25">
      <c r="A23" s="9" t="s">
        <v>58</v>
      </c>
      <c r="B23" s="8" t="s">
        <v>57</v>
      </c>
      <c r="C23" s="7" t="s">
        <v>54</v>
      </c>
      <c r="D23" s="19">
        <v>62971</v>
      </c>
      <c r="E23" s="5">
        <v>312</v>
      </c>
      <c r="F23" s="6">
        <v>20</v>
      </c>
      <c r="G23" s="5">
        <v>0</v>
      </c>
      <c r="H23" s="6">
        <v>20</v>
      </c>
      <c r="I23" s="4"/>
      <c r="J23" s="26">
        <f t="shared" si="0"/>
        <v>4.9546616696574617</v>
      </c>
      <c r="K23" s="26">
        <f t="shared" si="1"/>
        <v>0.31760651728573469</v>
      </c>
      <c r="L23" s="26">
        <f t="shared" si="2"/>
        <v>0</v>
      </c>
      <c r="M23" s="26">
        <f t="shared" si="3"/>
        <v>0.31760651728573469</v>
      </c>
    </row>
    <row r="24" spans="1:13" x14ac:dyDescent="0.25">
      <c r="A24" s="14" t="s">
        <v>58</v>
      </c>
      <c r="B24" s="13" t="s">
        <v>57</v>
      </c>
      <c r="C24" s="12" t="s">
        <v>53</v>
      </c>
      <c r="D24" s="19">
        <v>8068</v>
      </c>
      <c r="E24" s="10">
        <v>17</v>
      </c>
      <c r="F24" s="11">
        <v>2</v>
      </c>
      <c r="G24" s="10">
        <v>0</v>
      </c>
      <c r="H24" s="11">
        <v>1</v>
      </c>
      <c r="I24" s="4"/>
      <c r="J24" s="26">
        <f t="shared" si="0"/>
        <v>2.1070897372335149</v>
      </c>
      <c r="K24" s="26">
        <f t="shared" si="1"/>
        <v>0.24789291026276647</v>
      </c>
      <c r="L24" s="26">
        <f t="shared" si="2"/>
        <v>0</v>
      </c>
      <c r="M24" s="26">
        <f t="shared" si="3"/>
        <v>0.12394645513138323</v>
      </c>
    </row>
    <row r="25" spans="1:13" x14ac:dyDescent="0.25">
      <c r="A25" s="9" t="s">
        <v>58</v>
      </c>
      <c r="B25" s="8" t="s">
        <v>57</v>
      </c>
      <c r="C25" s="7" t="s">
        <v>117</v>
      </c>
      <c r="D25" s="19">
        <v>1154</v>
      </c>
      <c r="E25" s="5">
        <v>3</v>
      </c>
      <c r="F25" s="6">
        <v>0</v>
      </c>
      <c r="G25" s="5">
        <v>0</v>
      </c>
      <c r="H25" s="6">
        <v>0</v>
      </c>
      <c r="I25" s="4"/>
      <c r="J25" s="26">
        <f t="shared" si="0"/>
        <v>2.5996533795493937</v>
      </c>
      <c r="K25" s="26">
        <f t="shared" si="1"/>
        <v>0</v>
      </c>
      <c r="L25" s="26">
        <f t="shared" si="2"/>
        <v>0</v>
      </c>
      <c r="M25" s="26">
        <f t="shared" si="3"/>
        <v>0</v>
      </c>
    </row>
    <row r="26" spans="1:13" x14ac:dyDescent="0.25">
      <c r="A26" s="14" t="s">
        <v>58</v>
      </c>
      <c r="B26" s="13" t="s">
        <v>48</v>
      </c>
      <c r="C26" s="12" t="s">
        <v>46</v>
      </c>
      <c r="D26" s="19">
        <v>20669</v>
      </c>
      <c r="E26" s="10">
        <v>102</v>
      </c>
      <c r="F26" s="11"/>
      <c r="G26" s="10">
        <v>0</v>
      </c>
      <c r="H26" s="11">
        <v>2</v>
      </c>
      <c r="I26" s="4"/>
      <c r="J26" s="26">
        <f t="shared" si="0"/>
        <v>4.9349267018239882</v>
      </c>
      <c r="K26" s="26"/>
      <c r="L26" s="26">
        <f t="shared" si="2"/>
        <v>0</v>
      </c>
      <c r="M26" s="26">
        <f t="shared" si="3"/>
        <v>9.6763268663215454E-2</v>
      </c>
    </row>
    <row r="27" spans="1:13" x14ac:dyDescent="0.25">
      <c r="A27" s="9" t="s">
        <v>58</v>
      </c>
      <c r="B27" s="8" t="s">
        <v>48</v>
      </c>
      <c r="C27" s="7" t="s">
        <v>44</v>
      </c>
      <c r="D27" s="19">
        <v>9093</v>
      </c>
      <c r="E27" s="5">
        <v>25</v>
      </c>
      <c r="F27" s="6">
        <v>6</v>
      </c>
      <c r="G27" s="5">
        <v>0</v>
      </c>
      <c r="H27" s="6">
        <v>6</v>
      </c>
      <c r="I27" s="4"/>
      <c r="J27" s="26">
        <f t="shared" si="0"/>
        <v>2.7493676454415481</v>
      </c>
      <c r="K27" s="26">
        <f t="shared" si="1"/>
        <v>0.65984823490597166</v>
      </c>
      <c r="L27" s="26">
        <f t="shared" si="2"/>
        <v>0</v>
      </c>
      <c r="M27" s="26">
        <f t="shared" si="3"/>
        <v>0.65984823490597166</v>
      </c>
    </row>
    <row r="28" spans="1:13" x14ac:dyDescent="0.25">
      <c r="A28" s="14" t="s">
        <v>58</v>
      </c>
      <c r="B28" s="13" t="s">
        <v>48</v>
      </c>
      <c r="C28" s="12" t="s">
        <v>43</v>
      </c>
      <c r="D28" s="10">
        <v>17279</v>
      </c>
      <c r="E28" s="10">
        <v>19</v>
      </c>
      <c r="F28" s="11"/>
      <c r="G28" s="10"/>
      <c r="H28" s="11">
        <v>4</v>
      </c>
      <c r="I28" s="4"/>
      <c r="J28" s="26">
        <f t="shared" si="0"/>
        <v>1.0996006713351467</v>
      </c>
      <c r="K28" s="26"/>
      <c r="L28" s="26"/>
      <c r="M28" s="26">
        <f>H28/D28*1000</f>
        <v>0.23149487817582037</v>
      </c>
    </row>
    <row r="29" spans="1:13" x14ac:dyDescent="0.25">
      <c r="A29" s="9" t="s">
        <v>38</v>
      </c>
      <c r="B29" s="8" t="s">
        <v>37</v>
      </c>
      <c r="C29" s="7" t="s">
        <v>36</v>
      </c>
      <c r="D29" s="19">
        <v>28471</v>
      </c>
      <c r="E29" s="5">
        <v>87</v>
      </c>
      <c r="F29" s="6">
        <v>2</v>
      </c>
      <c r="G29" s="5"/>
      <c r="H29" s="6">
        <v>2</v>
      </c>
      <c r="I29" s="4"/>
      <c r="J29" s="26">
        <f t="shared" si="0"/>
        <v>3.0557409293667241</v>
      </c>
      <c r="K29" s="26">
        <f t="shared" si="1"/>
        <v>7.0246917916476415E-2</v>
      </c>
      <c r="L29" s="26"/>
      <c r="M29" s="26">
        <f t="shared" si="3"/>
        <v>7.0246917916476415E-2</v>
      </c>
    </row>
    <row r="30" spans="1:13" x14ac:dyDescent="0.25">
      <c r="A30" s="14" t="s">
        <v>38</v>
      </c>
      <c r="B30" s="13" t="s">
        <v>37</v>
      </c>
      <c r="C30" s="12" t="s">
        <v>35</v>
      </c>
      <c r="D30" s="19">
        <v>8834</v>
      </c>
      <c r="E30" s="10">
        <v>32</v>
      </c>
      <c r="F30" s="11"/>
      <c r="G30" s="10"/>
      <c r="H30" s="11">
        <v>4</v>
      </c>
      <c r="I30" s="4"/>
      <c r="J30" s="26">
        <f t="shared" si="0"/>
        <v>3.6223681231605158</v>
      </c>
      <c r="K30" s="26"/>
      <c r="L30" s="26"/>
      <c r="M30" s="26">
        <f t="shared" si="3"/>
        <v>0.45279601539506448</v>
      </c>
    </row>
    <row r="31" spans="1:13" x14ac:dyDescent="0.25">
      <c r="A31" s="9" t="s">
        <v>38</v>
      </c>
      <c r="B31" s="8" t="s">
        <v>37</v>
      </c>
      <c r="C31" s="7" t="s">
        <v>110</v>
      </c>
      <c r="D31" s="19">
        <v>16645</v>
      </c>
      <c r="E31" s="5">
        <v>26</v>
      </c>
      <c r="F31" s="6"/>
      <c r="G31" s="5">
        <v>0</v>
      </c>
      <c r="H31" s="6">
        <v>7</v>
      </c>
      <c r="I31" s="4"/>
      <c r="J31" s="26">
        <f t="shared" si="0"/>
        <v>1.5620306398317814</v>
      </c>
      <c r="K31" s="26"/>
      <c r="L31" s="26">
        <f t="shared" si="2"/>
        <v>0</v>
      </c>
      <c r="M31" s="26">
        <f t="shared" si="3"/>
        <v>0.42054671072394112</v>
      </c>
    </row>
    <row r="32" spans="1:13" x14ac:dyDescent="0.25">
      <c r="A32" s="14" t="s">
        <v>38</v>
      </c>
      <c r="B32" s="13" t="s">
        <v>37</v>
      </c>
      <c r="C32" s="12" t="s">
        <v>33</v>
      </c>
      <c r="D32" s="19">
        <v>80165</v>
      </c>
      <c r="E32" s="10">
        <v>109</v>
      </c>
      <c r="F32" s="11"/>
      <c r="G32" s="10"/>
      <c r="H32" s="11">
        <v>17</v>
      </c>
      <c r="I32" s="4"/>
      <c r="J32" s="26">
        <f t="shared" si="0"/>
        <v>1.359695627767729</v>
      </c>
      <c r="K32" s="26"/>
      <c r="L32" s="26"/>
      <c r="M32" s="26">
        <f t="shared" si="3"/>
        <v>0.21206262084450822</v>
      </c>
    </row>
    <row r="33" spans="1:13" x14ac:dyDescent="0.25">
      <c r="A33" s="9" t="s">
        <v>38</v>
      </c>
      <c r="B33" s="8" t="s">
        <v>37</v>
      </c>
      <c r="C33" s="7" t="s">
        <v>32</v>
      </c>
      <c r="D33" s="19">
        <v>6853</v>
      </c>
      <c r="E33" s="5">
        <v>27</v>
      </c>
      <c r="F33" s="6">
        <v>25</v>
      </c>
      <c r="G33" s="5">
        <v>2</v>
      </c>
      <c r="H33" s="6"/>
      <c r="I33" s="4"/>
      <c r="J33" s="26">
        <f t="shared" si="0"/>
        <v>3.9398803443747266</v>
      </c>
      <c r="K33" s="26">
        <f t="shared" si="1"/>
        <v>3.6480373559025243</v>
      </c>
      <c r="L33" s="26">
        <f t="shared" si="2"/>
        <v>0.29184298847220191</v>
      </c>
      <c r="M33" s="26">
        <f t="shared" si="3"/>
        <v>0</v>
      </c>
    </row>
    <row r="34" spans="1:13" x14ac:dyDescent="0.25">
      <c r="A34" s="14" t="s">
        <v>38</v>
      </c>
      <c r="B34" s="13" t="s">
        <v>37</v>
      </c>
      <c r="C34" s="12" t="s">
        <v>31</v>
      </c>
      <c r="D34" s="19">
        <v>33434</v>
      </c>
      <c r="E34" s="10">
        <v>102</v>
      </c>
      <c r="F34" s="11">
        <v>20</v>
      </c>
      <c r="G34" s="10">
        <v>2</v>
      </c>
      <c r="H34" s="11">
        <v>18</v>
      </c>
      <c r="I34" s="4"/>
      <c r="J34" s="26">
        <f t="shared" si="0"/>
        <v>3.0507866243943291</v>
      </c>
      <c r="K34" s="26">
        <f t="shared" si="1"/>
        <v>0.59819345576359395</v>
      </c>
      <c r="L34" s="26">
        <f t="shared" si="2"/>
        <v>5.9819345576359394E-2</v>
      </c>
      <c r="M34" s="26">
        <f t="shared" si="3"/>
        <v>0.53837411018723458</v>
      </c>
    </row>
    <row r="35" spans="1:13" x14ac:dyDescent="0.25">
      <c r="A35" s="9" t="s">
        <v>38</v>
      </c>
      <c r="B35" s="8" t="s">
        <v>37</v>
      </c>
      <c r="C35" s="7" t="s">
        <v>30</v>
      </c>
      <c r="D35" s="19">
        <v>677287</v>
      </c>
      <c r="E35" s="5">
        <v>4206</v>
      </c>
      <c r="F35" s="6"/>
      <c r="G35" s="5"/>
      <c r="H35" s="6">
        <v>457</v>
      </c>
      <c r="I35" s="4"/>
      <c r="J35" s="26">
        <f t="shared" si="0"/>
        <v>6.2100704723403819</v>
      </c>
      <c r="K35" s="26"/>
      <c r="L35" s="26"/>
      <c r="M35" s="26">
        <f t="shared" si="3"/>
        <v>0.67475088108881465</v>
      </c>
    </row>
    <row r="36" spans="1:13" x14ac:dyDescent="0.25">
      <c r="A36" s="14" t="s">
        <v>38</v>
      </c>
      <c r="B36" s="13" t="s">
        <v>37</v>
      </c>
      <c r="C36" s="12" t="s">
        <v>29</v>
      </c>
      <c r="D36" s="19">
        <v>9753</v>
      </c>
      <c r="E36" s="10">
        <v>12</v>
      </c>
      <c r="F36" s="11">
        <v>0</v>
      </c>
      <c r="G36" s="10">
        <v>0</v>
      </c>
      <c r="H36" s="11">
        <v>4</v>
      </c>
      <c r="I36" s="4"/>
      <c r="J36" s="26">
        <f t="shared" si="0"/>
        <v>1.2303906490310674</v>
      </c>
      <c r="K36" s="26">
        <f t="shared" si="1"/>
        <v>0</v>
      </c>
      <c r="L36" s="26">
        <f t="shared" si="2"/>
        <v>0</v>
      </c>
      <c r="M36" s="26">
        <f t="shared" si="3"/>
        <v>0.41013021634368912</v>
      </c>
    </row>
    <row r="37" spans="1:13" x14ac:dyDescent="0.25">
      <c r="A37" s="9" t="s">
        <v>38</v>
      </c>
      <c r="B37" s="8" t="s">
        <v>28</v>
      </c>
      <c r="C37" s="7" t="s">
        <v>27</v>
      </c>
      <c r="D37" s="19">
        <v>4091</v>
      </c>
      <c r="E37" s="5">
        <v>8</v>
      </c>
      <c r="F37" s="6"/>
      <c r="G37" s="5">
        <v>0</v>
      </c>
      <c r="H37" s="6">
        <v>3</v>
      </c>
      <c r="I37" s="4"/>
      <c r="J37" s="26">
        <f t="shared" si="0"/>
        <v>1.9555120997311171</v>
      </c>
      <c r="K37" s="26"/>
      <c r="L37" s="26">
        <f t="shared" si="2"/>
        <v>0</v>
      </c>
      <c r="M37" s="26">
        <f t="shared" si="3"/>
        <v>0.73331703739916887</v>
      </c>
    </row>
    <row r="38" spans="1:13" x14ac:dyDescent="0.25">
      <c r="A38" s="14" t="s">
        <v>38</v>
      </c>
      <c r="B38" s="13" t="s">
        <v>28</v>
      </c>
      <c r="C38" s="12" t="s">
        <v>111</v>
      </c>
      <c r="D38" s="19">
        <v>3123</v>
      </c>
      <c r="E38" s="10">
        <v>5</v>
      </c>
      <c r="F38" s="11">
        <v>3</v>
      </c>
      <c r="G38" s="10">
        <v>0</v>
      </c>
      <c r="H38" s="11">
        <v>2</v>
      </c>
      <c r="I38" s="4"/>
      <c r="J38" s="26">
        <f t="shared" si="0"/>
        <v>1.601024655779699</v>
      </c>
      <c r="K38" s="26">
        <f t="shared" si="1"/>
        <v>0.96061479346781942</v>
      </c>
      <c r="L38" s="26">
        <f t="shared" si="2"/>
        <v>0</v>
      </c>
      <c r="M38" s="26">
        <f t="shared" si="3"/>
        <v>0.64040986231187957</v>
      </c>
    </row>
    <row r="39" spans="1:13" x14ac:dyDescent="0.25">
      <c r="A39" s="9" t="s">
        <v>38</v>
      </c>
      <c r="B39" s="8" t="s">
        <v>28</v>
      </c>
      <c r="C39" s="7" t="s">
        <v>26</v>
      </c>
      <c r="D39" s="19">
        <v>3295</v>
      </c>
      <c r="E39" s="5">
        <v>5</v>
      </c>
      <c r="F39" s="6">
        <v>2</v>
      </c>
      <c r="G39" s="5"/>
      <c r="H39" s="6">
        <v>2</v>
      </c>
      <c r="I39" s="4"/>
      <c r="J39" s="26">
        <f t="shared" si="0"/>
        <v>1.5174506828528074</v>
      </c>
      <c r="K39" s="26">
        <f t="shared" si="1"/>
        <v>0.60698027314112291</v>
      </c>
      <c r="L39" s="26"/>
      <c r="M39" s="26">
        <f t="shared" si="3"/>
        <v>0.60698027314112291</v>
      </c>
    </row>
    <row r="40" spans="1:13" x14ac:dyDescent="0.25">
      <c r="A40" s="14" t="s">
        <v>38</v>
      </c>
      <c r="B40" s="13" t="s">
        <v>28</v>
      </c>
      <c r="C40" s="12" t="s">
        <v>25</v>
      </c>
      <c r="D40" s="19">
        <v>4099</v>
      </c>
      <c r="E40" s="10">
        <v>10</v>
      </c>
      <c r="F40" s="11"/>
      <c r="G40" s="10"/>
      <c r="H40" s="11"/>
      <c r="I40" s="4"/>
      <c r="J40" s="26">
        <f t="shared" si="0"/>
        <v>2.4396194193705782</v>
      </c>
      <c r="K40" s="26"/>
      <c r="L40" s="26"/>
      <c r="M40" s="26"/>
    </row>
    <row r="41" spans="1:13" x14ac:dyDescent="0.25">
      <c r="A41" s="9" t="s">
        <v>38</v>
      </c>
      <c r="B41" s="8" t="s">
        <v>28</v>
      </c>
      <c r="C41" s="7" t="s">
        <v>24</v>
      </c>
      <c r="D41" s="19">
        <v>5136</v>
      </c>
      <c r="E41" s="5">
        <v>15</v>
      </c>
      <c r="F41" s="6">
        <v>5</v>
      </c>
      <c r="G41" s="5">
        <v>2</v>
      </c>
      <c r="H41" s="6">
        <v>3</v>
      </c>
      <c r="I41" s="4"/>
      <c r="J41" s="26">
        <f t="shared" si="0"/>
        <v>2.9205607476635511</v>
      </c>
      <c r="K41" s="26">
        <f t="shared" si="1"/>
        <v>0.97352024922118385</v>
      </c>
      <c r="L41" s="26">
        <f t="shared" si="2"/>
        <v>0.38940809968847351</v>
      </c>
      <c r="M41" s="26">
        <f t="shared" si="3"/>
        <v>0.58411214953271029</v>
      </c>
    </row>
    <row r="42" spans="1:13" x14ac:dyDescent="0.25">
      <c r="A42" s="14" t="s">
        <v>38</v>
      </c>
      <c r="B42" s="13" t="s">
        <v>28</v>
      </c>
      <c r="C42" s="12" t="s">
        <v>23</v>
      </c>
      <c r="D42" s="19">
        <v>9261</v>
      </c>
      <c r="E42" s="10">
        <v>48</v>
      </c>
      <c r="F42" s="11">
        <v>13</v>
      </c>
      <c r="G42" s="10">
        <v>1</v>
      </c>
      <c r="H42" s="11">
        <v>12</v>
      </c>
      <c r="I42" s="4"/>
      <c r="J42" s="26">
        <f t="shared" si="0"/>
        <v>5.1830255911888568</v>
      </c>
      <c r="K42" s="26">
        <f t="shared" si="1"/>
        <v>1.4037360976136486</v>
      </c>
      <c r="L42" s="26">
        <f t="shared" si="2"/>
        <v>0.10797969981643452</v>
      </c>
      <c r="M42" s="26">
        <f t="shared" si="3"/>
        <v>1.2957563977972142</v>
      </c>
    </row>
    <row r="43" spans="1:13" x14ac:dyDescent="0.25">
      <c r="A43" s="9" t="s">
        <v>38</v>
      </c>
      <c r="B43" s="8" t="s">
        <v>28</v>
      </c>
      <c r="C43" s="7" t="s">
        <v>95</v>
      </c>
      <c r="D43" s="19">
        <v>3869</v>
      </c>
      <c r="E43" s="5">
        <v>12</v>
      </c>
      <c r="F43" s="6">
        <v>11</v>
      </c>
      <c r="G43" s="5">
        <v>0</v>
      </c>
      <c r="H43" s="6">
        <v>11</v>
      </c>
      <c r="I43" s="4"/>
      <c r="J43" s="26">
        <f t="shared" si="0"/>
        <v>3.1015766347893514</v>
      </c>
      <c r="K43" s="26">
        <f t="shared" si="1"/>
        <v>2.843111915223572</v>
      </c>
      <c r="L43" s="26">
        <f t="shared" si="2"/>
        <v>0</v>
      </c>
      <c r="M43" s="26">
        <f t="shared" si="3"/>
        <v>2.843111915223572</v>
      </c>
    </row>
    <row r="44" spans="1:13" x14ac:dyDescent="0.25">
      <c r="A44" s="14" t="s">
        <v>38</v>
      </c>
      <c r="B44" s="13" t="s">
        <v>28</v>
      </c>
      <c r="C44" s="12" t="s">
        <v>22</v>
      </c>
      <c r="D44" s="19">
        <v>5723</v>
      </c>
      <c r="E44" s="10">
        <v>13</v>
      </c>
      <c r="F44" s="11">
        <v>6</v>
      </c>
      <c r="G44" s="10">
        <v>0</v>
      </c>
      <c r="H44" s="11">
        <v>6</v>
      </c>
      <c r="I44" s="4"/>
      <c r="J44" s="26">
        <f t="shared" si="0"/>
        <v>2.2715359077406956</v>
      </c>
      <c r="K44" s="26">
        <f t="shared" si="1"/>
        <v>1.0484011881880133</v>
      </c>
      <c r="L44" s="26">
        <f t="shared" si="2"/>
        <v>0</v>
      </c>
      <c r="M44" s="26">
        <f t="shared" si="3"/>
        <v>1.0484011881880133</v>
      </c>
    </row>
    <row r="45" spans="1:13" x14ac:dyDescent="0.25">
      <c r="A45" s="9" t="s">
        <v>38</v>
      </c>
      <c r="B45" s="8" t="s">
        <v>28</v>
      </c>
      <c r="C45" s="12" t="s">
        <v>112</v>
      </c>
      <c r="D45" s="19">
        <v>81884</v>
      </c>
      <c r="E45" s="10">
        <v>215</v>
      </c>
      <c r="F45" s="11">
        <v>84</v>
      </c>
      <c r="G45" s="10">
        <v>4</v>
      </c>
      <c r="H45" s="11">
        <v>75</v>
      </c>
      <c r="I45" s="4"/>
      <c r="J45" s="26">
        <f t="shared" si="0"/>
        <v>2.6256655756924432</v>
      </c>
      <c r="K45" s="26">
        <f t="shared" si="1"/>
        <v>1.0258414342240241</v>
      </c>
      <c r="L45" s="26">
        <f t="shared" si="2"/>
        <v>4.884959210590592E-2</v>
      </c>
      <c r="M45" s="26">
        <f t="shared" si="3"/>
        <v>0.91592985198573584</v>
      </c>
    </row>
    <row r="46" spans="1:13" x14ac:dyDescent="0.25">
      <c r="A46" s="14" t="s">
        <v>38</v>
      </c>
      <c r="B46" s="13" t="s">
        <v>28</v>
      </c>
      <c r="C46" s="12" t="s">
        <v>119</v>
      </c>
      <c r="D46" s="19">
        <v>1796</v>
      </c>
      <c r="E46" s="10">
        <v>3</v>
      </c>
      <c r="F46" s="11"/>
      <c r="G46" s="10"/>
      <c r="H46" s="11"/>
      <c r="I46" s="4"/>
      <c r="J46" s="26">
        <f t="shared" si="0"/>
        <v>1.6703786191536749</v>
      </c>
      <c r="K46" s="26"/>
      <c r="L46" s="26"/>
      <c r="M46" s="26"/>
    </row>
    <row r="47" spans="1:13" x14ac:dyDescent="0.25">
      <c r="A47" s="9" t="s">
        <v>38</v>
      </c>
      <c r="B47" s="8" t="s">
        <v>28</v>
      </c>
      <c r="C47" s="12" t="s">
        <v>94</v>
      </c>
      <c r="D47" s="19">
        <v>7851</v>
      </c>
      <c r="E47" s="10">
        <v>24</v>
      </c>
      <c r="F47" s="11"/>
      <c r="G47" s="10"/>
      <c r="H47" s="11">
        <v>5</v>
      </c>
      <c r="I47" s="4"/>
      <c r="J47" s="26">
        <f t="shared" si="0"/>
        <v>3.0569354222392051</v>
      </c>
      <c r="K47" s="26"/>
      <c r="L47" s="26"/>
      <c r="M47" s="26">
        <f t="shared" si="3"/>
        <v>0.63686154629983438</v>
      </c>
    </row>
    <row r="48" spans="1:13" x14ac:dyDescent="0.25">
      <c r="A48" s="9" t="s">
        <v>38</v>
      </c>
      <c r="B48" s="8" t="s">
        <v>21</v>
      </c>
      <c r="C48" s="12" t="s">
        <v>123</v>
      </c>
      <c r="D48" s="19">
        <v>4998</v>
      </c>
      <c r="E48" s="10">
        <v>13</v>
      </c>
      <c r="F48" s="11">
        <v>9</v>
      </c>
      <c r="G48" s="10">
        <v>0</v>
      </c>
      <c r="H48" s="11">
        <v>4</v>
      </c>
      <c r="I48" s="4"/>
      <c r="J48" s="26">
        <f t="shared" si="0"/>
        <v>2.6010404161664664</v>
      </c>
      <c r="K48" s="26">
        <f t="shared" si="1"/>
        <v>1.800720288115246</v>
      </c>
      <c r="L48" s="26">
        <f t="shared" si="2"/>
        <v>0</v>
      </c>
      <c r="M48" s="26">
        <f t="shared" si="3"/>
        <v>0.80032012805122055</v>
      </c>
    </row>
    <row r="49" spans="1:16" ht="15.75" customHeight="1" x14ac:dyDescent="0.25">
      <c r="A49" s="9" t="s">
        <v>38</v>
      </c>
      <c r="B49" s="8" t="s">
        <v>21</v>
      </c>
      <c r="C49" s="12" t="s">
        <v>113</v>
      </c>
      <c r="D49" s="19">
        <v>43</v>
      </c>
      <c r="E49" s="10">
        <v>0</v>
      </c>
      <c r="F49" s="11">
        <v>0</v>
      </c>
      <c r="G49" s="10">
        <v>0</v>
      </c>
      <c r="H49" s="11">
        <v>0</v>
      </c>
      <c r="I49" s="4"/>
      <c r="J49" s="26">
        <f t="shared" si="0"/>
        <v>0</v>
      </c>
      <c r="K49" s="26">
        <f t="shared" si="1"/>
        <v>0</v>
      </c>
      <c r="L49" s="26">
        <f t="shared" si="2"/>
        <v>0</v>
      </c>
      <c r="M49" s="26">
        <f t="shared" si="3"/>
        <v>0</v>
      </c>
    </row>
    <row r="50" spans="1:16" x14ac:dyDescent="0.25">
      <c r="A50" s="9" t="s">
        <v>38</v>
      </c>
      <c r="B50" s="8" t="s">
        <v>21</v>
      </c>
      <c r="C50" s="12" t="s">
        <v>18</v>
      </c>
      <c r="D50" s="19">
        <v>63848</v>
      </c>
      <c r="E50" s="10">
        <v>154</v>
      </c>
      <c r="F50" s="11">
        <v>42</v>
      </c>
      <c r="G50" s="10">
        <v>0</v>
      </c>
      <c r="H50" s="11">
        <v>42</v>
      </c>
      <c r="I50" s="4"/>
      <c r="J50" s="26">
        <f t="shared" si="0"/>
        <v>2.4119784488159377</v>
      </c>
      <c r="K50" s="26">
        <f t="shared" si="1"/>
        <v>0.65781230422252845</v>
      </c>
      <c r="L50" s="26">
        <f t="shared" si="2"/>
        <v>0</v>
      </c>
      <c r="M50" s="26">
        <f t="shared" si="3"/>
        <v>0.65781230422252845</v>
      </c>
    </row>
    <row r="51" spans="1:16" x14ac:dyDescent="0.25">
      <c r="A51" s="9" t="s">
        <v>38</v>
      </c>
      <c r="B51" s="8" t="s">
        <v>21</v>
      </c>
      <c r="C51" s="12" t="s">
        <v>16</v>
      </c>
      <c r="D51" s="19">
        <v>14284</v>
      </c>
      <c r="E51" s="10">
        <v>62</v>
      </c>
      <c r="F51" s="11">
        <v>13</v>
      </c>
      <c r="G51" s="10">
        <v>0</v>
      </c>
      <c r="H51" s="11">
        <v>13</v>
      </c>
      <c r="I51" s="4"/>
      <c r="J51" s="26">
        <f t="shared" si="0"/>
        <v>4.3405208625035003</v>
      </c>
      <c r="K51" s="26">
        <f t="shared" si="1"/>
        <v>0.91010921310557269</v>
      </c>
      <c r="L51" s="26">
        <f t="shared" si="2"/>
        <v>0</v>
      </c>
      <c r="M51" s="26">
        <f t="shared" si="3"/>
        <v>0.91010921310557269</v>
      </c>
    </row>
    <row r="52" spans="1:16" x14ac:dyDescent="0.25">
      <c r="A52" s="9" t="s">
        <v>38</v>
      </c>
      <c r="B52" s="8" t="s">
        <v>21</v>
      </c>
      <c r="C52" s="12" t="s">
        <v>15</v>
      </c>
      <c r="D52" s="19">
        <v>10031</v>
      </c>
      <c r="E52" s="10">
        <v>69</v>
      </c>
      <c r="F52" s="11">
        <v>7</v>
      </c>
      <c r="G52" s="10">
        <v>0</v>
      </c>
      <c r="H52" s="11">
        <v>6</v>
      </c>
      <c r="I52" s="4"/>
      <c r="J52" s="26">
        <f t="shared" si="0"/>
        <v>6.8786761040773596</v>
      </c>
      <c r="K52" s="26">
        <f t="shared" si="1"/>
        <v>0.69783670621074667</v>
      </c>
      <c r="L52" s="26">
        <f t="shared" si="2"/>
        <v>0</v>
      </c>
      <c r="M52" s="26">
        <f t="shared" si="3"/>
        <v>0.59814574818064004</v>
      </c>
    </row>
    <row r="53" spans="1:16" x14ac:dyDescent="0.25">
      <c r="A53" s="9" t="s">
        <v>38</v>
      </c>
      <c r="B53" s="8" t="s">
        <v>21</v>
      </c>
      <c r="C53" s="12" t="s">
        <v>12</v>
      </c>
      <c r="D53" s="19">
        <v>0</v>
      </c>
      <c r="E53" s="10">
        <v>0</v>
      </c>
      <c r="F53" s="11">
        <v>0</v>
      </c>
      <c r="G53" s="10">
        <v>0</v>
      </c>
      <c r="H53" s="11">
        <v>0</v>
      </c>
      <c r="I53" s="4"/>
      <c r="J53" s="26">
        <v>0</v>
      </c>
      <c r="K53" s="26">
        <v>0</v>
      </c>
      <c r="L53" s="26">
        <v>0</v>
      </c>
      <c r="M53" s="26">
        <v>0</v>
      </c>
    </row>
    <row r="54" spans="1:16" x14ac:dyDescent="0.25">
      <c r="A54" s="9" t="s">
        <v>38</v>
      </c>
      <c r="B54" s="8" t="s">
        <v>11</v>
      </c>
      <c r="C54" s="12" t="s">
        <v>10</v>
      </c>
      <c r="D54" s="19">
        <v>8862</v>
      </c>
      <c r="E54" s="10">
        <v>39</v>
      </c>
      <c r="F54" s="11"/>
      <c r="G54" s="10"/>
      <c r="H54" s="11"/>
      <c r="I54" s="4"/>
      <c r="J54" s="26">
        <f t="shared" si="0"/>
        <v>4.4008124576844958</v>
      </c>
      <c r="K54" s="26"/>
      <c r="L54" s="26"/>
      <c r="M54" s="26"/>
    </row>
    <row r="55" spans="1:16" x14ac:dyDescent="0.25">
      <c r="A55" s="9" t="s">
        <v>38</v>
      </c>
      <c r="B55" s="8" t="s">
        <v>11</v>
      </c>
      <c r="C55" s="12" t="s">
        <v>9</v>
      </c>
      <c r="D55" s="19">
        <v>67075</v>
      </c>
      <c r="E55" s="10">
        <v>153</v>
      </c>
      <c r="F55" s="11">
        <v>98</v>
      </c>
      <c r="G55" s="10">
        <v>1</v>
      </c>
      <c r="H55" s="11">
        <v>97</v>
      </c>
      <c r="I55" s="4"/>
      <c r="J55" s="26">
        <f t="shared" si="0"/>
        <v>2.2810286992172939</v>
      </c>
      <c r="K55" s="26">
        <f t="shared" si="1"/>
        <v>1.4610510622437569</v>
      </c>
      <c r="L55" s="26">
        <f t="shared" si="2"/>
        <v>1.4908684308609766E-2</v>
      </c>
      <c r="M55" s="26">
        <f t="shared" si="3"/>
        <v>1.4461423779351472</v>
      </c>
    </row>
    <row r="56" spans="1:16" x14ac:dyDescent="0.25">
      <c r="A56" s="9" t="s">
        <v>38</v>
      </c>
      <c r="B56" s="8" t="s">
        <v>11</v>
      </c>
      <c r="C56" s="12" t="s">
        <v>8</v>
      </c>
      <c r="D56" s="19">
        <v>68</v>
      </c>
      <c r="E56" s="10">
        <v>0</v>
      </c>
      <c r="F56" s="11">
        <v>0</v>
      </c>
      <c r="G56" s="10">
        <v>0</v>
      </c>
      <c r="H56" s="11">
        <v>0</v>
      </c>
      <c r="I56" s="4"/>
      <c r="J56" s="26">
        <f t="shared" si="0"/>
        <v>0</v>
      </c>
      <c r="K56" s="26">
        <f t="shared" si="1"/>
        <v>0</v>
      </c>
      <c r="L56" s="26">
        <f t="shared" si="2"/>
        <v>0</v>
      </c>
      <c r="M56" s="26">
        <f t="shared" si="3"/>
        <v>0</v>
      </c>
    </row>
    <row r="57" spans="1:16" x14ac:dyDescent="0.25">
      <c r="A57" s="9" t="s">
        <v>38</v>
      </c>
      <c r="B57" s="8" t="s">
        <v>11</v>
      </c>
      <c r="C57" s="12" t="s">
        <v>6</v>
      </c>
      <c r="D57" s="19">
        <v>12721</v>
      </c>
      <c r="E57" s="10">
        <v>14</v>
      </c>
      <c r="F57" s="11"/>
      <c r="G57" s="10">
        <v>1</v>
      </c>
      <c r="H57" s="11">
        <v>4</v>
      </c>
      <c r="I57" s="4"/>
      <c r="J57" s="26">
        <f t="shared" si="0"/>
        <v>1.1005424101878785</v>
      </c>
      <c r="K57" s="26"/>
      <c r="L57" s="26">
        <f t="shared" si="2"/>
        <v>7.8610172156277025E-2</v>
      </c>
      <c r="M57" s="26">
        <f t="shared" si="3"/>
        <v>0.3144406886251081</v>
      </c>
    </row>
    <row r="58" spans="1:16" x14ac:dyDescent="0.25">
      <c r="A58" s="9" t="s">
        <v>38</v>
      </c>
      <c r="B58" s="8" t="s">
        <v>11</v>
      </c>
      <c r="C58" s="12" t="s">
        <v>5</v>
      </c>
      <c r="D58" s="19">
        <v>6652</v>
      </c>
      <c r="E58" s="10">
        <v>10</v>
      </c>
      <c r="F58" s="11"/>
      <c r="G58" s="10"/>
      <c r="H58" s="11">
        <v>2</v>
      </c>
      <c r="I58" s="4"/>
      <c r="J58" s="26">
        <f t="shared" si="0"/>
        <v>1.5033072760072159</v>
      </c>
      <c r="K58" s="26"/>
      <c r="L58" s="26"/>
      <c r="M58" s="26">
        <f t="shared" si="3"/>
        <v>0.30066145520144316</v>
      </c>
    </row>
    <row r="60" spans="1:16" x14ac:dyDescent="0.25">
      <c r="A60" s="31" t="s">
        <v>138</v>
      </c>
      <c r="B60" s="31"/>
      <c r="C60" s="31"/>
      <c r="D60" s="31"/>
      <c r="E60" s="31"/>
      <c r="F60" s="31"/>
      <c r="G60" s="31"/>
      <c r="H60" s="31"/>
      <c r="I60" s="31"/>
      <c r="J60" s="31"/>
      <c r="K60" s="31"/>
      <c r="L60" s="31"/>
      <c r="M60" s="31"/>
      <c r="N60" s="31"/>
      <c r="O60" s="31"/>
      <c r="P60" s="31"/>
    </row>
  </sheetData>
  <mergeCells count="4">
    <mergeCell ref="B7:M9"/>
    <mergeCell ref="D11:H11"/>
    <mergeCell ref="J11:M11"/>
    <mergeCell ref="A60:P60"/>
  </mergeCells>
  <conditionalFormatting sqref="D13:H18 D20:H27 E19:H19 E28:H28 D29:H58">
    <cfRule type="containsBlanks" dxfId="70" priority="6">
      <formula>LEN(TRIM(D13))=0</formula>
    </cfRule>
  </conditionalFormatting>
  <conditionalFormatting sqref="J13:M58">
    <cfRule type="containsBlanks" dxfId="69" priority="4">
      <formula>LEN(TRIM(J13))=0</formula>
    </cfRule>
  </conditionalFormatting>
  <conditionalFormatting sqref="D19">
    <cfRule type="containsBlanks" dxfId="68" priority="2">
      <formula>LEN(TRIM(D19))=0</formula>
    </cfRule>
  </conditionalFormatting>
  <conditionalFormatting sqref="D28">
    <cfRule type="containsBlanks" dxfId="67" priority="1">
      <formula>LEN(TRIM(D28))=0</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4"/>
  <sheetViews>
    <sheetView topLeftCell="A31" zoomScale="80" zoomScaleNormal="80" workbookViewId="0">
      <selection activeCell="E25" sqref="E25"/>
    </sheetView>
  </sheetViews>
  <sheetFormatPr defaultRowHeight="15.75" x14ac:dyDescent="0.25"/>
  <cols>
    <col min="1" max="1" width="9" style="1"/>
    <col min="2" max="2" width="24.875" style="1" customWidth="1"/>
    <col min="3" max="3" width="42.5" style="1" customWidth="1"/>
    <col min="4" max="8" width="12.5" style="1" customWidth="1"/>
    <col min="9" max="9" width="1.25" style="1" customWidth="1"/>
    <col min="10" max="13" width="11.375" style="1" customWidth="1"/>
    <col min="14" max="16384" width="9" style="1"/>
  </cols>
  <sheetData>
    <row r="3" spans="1:13" ht="25.5" x14ac:dyDescent="0.35">
      <c r="H3" s="16"/>
    </row>
    <row r="6" spans="1:13" ht="25.5" x14ac:dyDescent="0.35">
      <c r="B6" s="16" t="s">
        <v>141</v>
      </c>
    </row>
    <row r="7" spans="1:13" ht="15.75" customHeight="1" x14ac:dyDescent="0.25">
      <c r="B7" s="34" t="s">
        <v>132</v>
      </c>
      <c r="C7" s="34"/>
      <c r="D7" s="34"/>
      <c r="E7" s="34"/>
      <c r="F7" s="34"/>
      <c r="G7" s="34"/>
      <c r="H7" s="34"/>
      <c r="I7" s="34"/>
      <c r="J7" s="34"/>
      <c r="K7" s="34"/>
      <c r="L7" s="34"/>
      <c r="M7" s="34"/>
    </row>
    <row r="8" spans="1:13" x14ac:dyDescent="0.25">
      <c r="B8" s="34"/>
      <c r="C8" s="34"/>
      <c r="D8" s="34"/>
      <c r="E8" s="34"/>
      <c r="F8" s="34"/>
      <c r="G8" s="34"/>
      <c r="H8" s="34"/>
      <c r="I8" s="34"/>
      <c r="J8" s="34"/>
      <c r="K8" s="34"/>
      <c r="L8" s="34"/>
      <c r="M8" s="34"/>
    </row>
    <row r="9" spans="1:13" ht="34.5" customHeight="1" x14ac:dyDescent="0.25">
      <c r="B9" s="34"/>
      <c r="C9" s="34"/>
      <c r="D9" s="34"/>
      <c r="E9" s="34"/>
      <c r="F9" s="34"/>
      <c r="G9" s="34"/>
      <c r="H9" s="34"/>
      <c r="I9" s="34"/>
      <c r="J9" s="34"/>
      <c r="K9" s="34"/>
      <c r="L9" s="34"/>
      <c r="M9" s="34"/>
    </row>
    <row r="11" spans="1:13" x14ac:dyDescent="0.25">
      <c r="D11" s="32" t="s">
        <v>93</v>
      </c>
      <c r="E11" s="33"/>
      <c r="F11" s="33"/>
      <c r="G11" s="33"/>
      <c r="H11" s="33"/>
      <c r="I11" s="4"/>
      <c r="J11" s="33" t="s">
        <v>251</v>
      </c>
      <c r="K11" s="33"/>
      <c r="L11" s="33"/>
      <c r="M11" s="33"/>
    </row>
    <row r="12" spans="1:13" ht="62.25" customHeight="1" x14ac:dyDescent="0.25">
      <c r="A12" s="24" t="s">
        <v>92</v>
      </c>
      <c r="B12" s="21" t="s">
        <v>91</v>
      </c>
      <c r="C12" s="21" t="s">
        <v>90</v>
      </c>
      <c r="D12" s="22" t="s">
        <v>133</v>
      </c>
      <c r="E12" s="22" t="s">
        <v>134</v>
      </c>
      <c r="F12" s="22" t="s">
        <v>135</v>
      </c>
      <c r="G12" s="22" t="s">
        <v>136</v>
      </c>
      <c r="H12" s="22" t="s">
        <v>137</v>
      </c>
      <c r="I12" s="4"/>
      <c r="J12" s="22" t="s">
        <v>134</v>
      </c>
      <c r="K12" s="22" t="s">
        <v>135</v>
      </c>
      <c r="L12" s="22" t="s">
        <v>136</v>
      </c>
      <c r="M12" s="22" t="s">
        <v>137</v>
      </c>
    </row>
    <row r="13" spans="1:13" x14ac:dyDescent="0.25">
      <c r="A13" s="14" t="s">
        <v>89</v>
      </c>
      <c r="B13" s="17" t="s">
        <v>84</v>
      </c>
      <c r="C13" s="18" t="s">
        <v>83</v>
      </c>
      <c r="D13" s="19">
        <v>25909</v>
      </c>
      <c r="E13" s="20">
        <v>321</v>
      </c>
      <c r="F13" s="19"/>
      <c r="G13" s="20"/>
      <c r="H13" s="19">
        <v>4</v>
      </c>
      <c r="I13" s="4"/>
      <c r="J13" s="26">
        <f>E13/D13*1000</f>
        <v>12.389517156200549</v>
      </c>
      <c r="K13" s="26"/>
      <c r="L13" s="26"/>
      <c r="M13" s="26">
        <f>H13/D13*1000</f>
        <v>0.15438650661932149</v>
      </c>
    </row>
    <row r="14" spans="1:13" x14ac:dyDescent="0.25">
      <c r="A14" s="9" t="s">
        <v>89</v>
      </c>
      <c r="B14" s="8" t="s">
        <v>82</v>
      </c>
      <c r="C14" s="7" t="s">
        <v>81</v>
      </c>
      <c r="D14" s="19">
        <v>61000</v>
      </c>
      <c r="E14" s="11">
        <v>42</v>
      </c>
      <c r="F14" s="6">
        <v>41</v>
      </c>
      <c r="G14" s="5">
        <v>0</v>
      </c>
      <c r="H14" s="6">
        <v>1</v>
      </c>
      <c r="I14" s="4"/>
      <c r="J14" s="26">
        <f t="shared" ref="J14:J62" si="0">E14/D14*1000</f>
        <v>0.68852459016393452</v>
      </c>
      <c r="K14" s="26">
        <f t="shared" ref="K14:K60" si="1">F14/D14*1000</f>
        <v>0.67213114754098358</v>
      </c>
      <c r="L14" s="26">
        <f t="shared" ref="L14:L61" si="2">G14/D14*1000</f>
        <v>0</v>
      </c>
      <c r="M14" s="26">
        <f t="shared" ref="M14:M62" si="3">H14/D14*1000</f>
        <v>1.6393442622950821E-2</v>
      </c>
    </row>
    <row r="15" spans="1:13" x14ac:dyDescent="0.25">
      <c r="A15" s="9" t="s">
        <v>89</v>
      </c>
      <c r="B15" s="8" t="s">
        <v>80</v>
      </c>
      <c r="C15" s="7" t="s">
        <v>124</v>
      </c>
      <c r="D15" s="11">
        <v>3826</v>
      </c>
      <c r="E15" s="6">
        <v>27</v>
      </c>
      <c r="F15" s="6">
        <v>20</v>
      </c>
      <c r="G15" s="5">
        <v>3</v>
      </c>
      <c r="H15" s="6">
        <v>4</v>
      </c>
      <c r="I15" s="4"/>
      <c r="J15" s="26">
        <f t="shared" si="0"/>
        <v>7.0569785676947205</v>
      </c>
      <c r="K15" s="26">
        <f t="shared" si="1"/>
        <v>5.2273915316257185</v>
      </c>
      <c r="L15" s="26">
        <f t="shared" si="2"/>
        <v>0.78410872974385781</v>
      </c>
      <c r="M15" s="26">
        <f t="shared" si="3"/>
        <v>1.0454783063251436</v>
      </c>
    </row>
    <row r="16" spans="1:13" x14ac:dyDescent="0.25">
      <c r="A16" s="14" t="s">
        <v>77</v>
      </c>
      <c r="B16" s="13" t="s">
        <v>76</v>
      </c>
      <c r="C16" s="12" t="s">
        <v>74</v>
      </c>
      <c r="D16" s="19">
        <v>864</v>
      </c>
      <c r="E16" s="10">
        <v>2</v>
      </c>
      <c r="F16" s="11">
        <v>0</v>
      </c>
      <c r="G16" s="10">
        <v>0</v>
      </c>
      <c r="H16" s="11">
        <v>0</v>
      </c>
      <c r="I16" s="4"/>
      <c r="J16" s="26">
        <f t="shared" si="0"/>
        <v>2.3148148148148149</v>
      </c>
      <c r="K16" s="26">
        <f t="shared" si="1"/>
        <v>0</v>
      </c>
      <c r="L16" s="26">
        <f t="shared" si="2"/>
        <v>0</v>
      </c>
      <c r="M16" s="26">
        <f t="shared" si="3"/>
        <v>0</v>
      </c>
    </row>
    <row r="17" spans="1:13" x14ac:dyDescent="0.25">
      <c r="A17" s="9" t="s">
        <v>77</v>
      </c>
      <c r="B17" s="8" t="s">
        <v>76</v>
      </c>
      <c r="C17" s="7" t="s">
        <v>115</v>
      </c>
      <c r="D17" s="19">
        <v>3379</v>
      </c>
      <c r="E17" s="5">
        <v>13</v>
      </c>
      <c r="F17" s="6">
        <v>10</v>
      </c>
      <c r="G17" s="5">
        <v>0</v>
      </c>
      <c r="H17" s="6">
        <v>3</v>
      </c>
      <c r="I17" s="4"/>
      <c r="J17" s="26">
        <f t="shared" si="0"/>
        <v>3.8472920982539214</v>
      </c>
      <c r="K17" s="26">
        <f t="shared" si="1"/>
        <v>2.9594554601953238</v>
      </c>
      <c r="L17" s="26">
        <f t="shared" si="2"/>
        <v>0</v>
      </c>
      <c r="M17" s="26">
        <f t="shared" si="3"/>
        <v>0.88783663805859725</v>
      </c>
    </row>
    <row r="18" spans="1:13" x14ac:dyDescent="0.25">
      <c r="A18" s="14" t="s">
        <v>77</v>
      </c>
      <c r="B18" s="13" t="s">
        <v>72</v>
      </c>
      <c r="C18" s="12" t="s">
        <v>71</v>
      </c>
      <c r="D18" s="19">
        <v>28334</v>
      </c>
      <c r="E18" s="10">
        <v>81</v>
      </c>
      <c r="F18" s="11">
        <v>80</v>
      </c>
      <c r="G18" s="10">
        <v>1</v>
      </c>
      <c r="H18" s="11">
        <v>0</v>
      </c>
      <c r="I18" s="4"/>
      <c r="J18" s="26">
        <f t="shared" si="0"/>
        <v>2.858756264558481</v>
      </c>
      <c r="K18" s="26">
        <f t="shared" si="1"/>
        <v>2.8234629773417095</v>
      </c>
      <c r="L18" s="26">
        <f t="shared" si="2"/>
        <v>3.5293287216771371E-2</v>
      </c>
      <c r="M18" s="26">
        <f t="shared" si="3"/>
        <v>0</v>
      </c>
    </row>
    <row r="19" spans="1:13" x14ac:dyDescent="0.25">
      <c r="A19" s="9" t="s">
        <v>77</v>
      </c>
      <c r="B19" s="8" t="s">
        <v>69</v>
      </c>
      <c r="C19" s="7" t="s">
        <v>68</v>
      </c>
      <c r="D19" s="19">
        <v>230</v>
      </c>
      <c r="E19" s="5">
        <v>0</v>
      </c>
      <c r="F19" s="6">
        <v>0</v>
      </c>
      <c r="G19" s="5">
        <v>0</v>
      </c>
      <c r="H19" s="6">
        <v>0</v>
      </c>
      <c r="I19" s="4"/>
      <c r="J19" s="26">
        <f t="shared" si="0"/>
        <v>0</v>
      </c>
      <c r="K19" s="26">
        <f t="shared" si="1"/>
        <v>0</v>
      </c>
      <c r="L19" s="26">
        <f t="shared" si="2"/>
        <v>0</v>
      </c>
      <c r="M19" s="26">
        <f t="shared" si="3"/>
        <v>0</v>
      </c>
    </row>
    <row r="20" spans="1:13" x14ac:dyDescent="0.25">
      <c r="A20" s="14" t="s">
        <v>77</v>
      </c>
      <c r="B20" s="13" t="s">
        <v>66</v>
      </c>
      <c r="C20" s="12" t="s">
        <v>63</v>
      </c>
      <c r="D20" s="19">
        <v>607731</v>
      </c>
      <c r="E20" s="10">
        <v>566</v>
      </c>
      <c r="F20" s="11">
        <v>302</v>
      </c>
      <c r="G20" s="10">
        <v>163</v>
      </c>
      <c r="H20" s="11">
        <v>57</v>
      </c>
      <c r="I20" s="4"/>
      <c r="J20" s="26">
        <f t="shared" si="0"/>
        <v>0.93133310625918375</v>
      </c>
      <c r="K20" s="26">
        <f t="shared" si="1"/>
        <v>0.49693038531850448</v>
      </c>
      <c r="L20" s="26">
        <f t="shared" si="2"/>
        <v>0.2682107708838285</v>
      </c>
      <c r="M20" s="26">
        <f t="shared" si="3"/>
        <v>9.3791496566737576E-2</v>
      </c>
    </row>
    <row r="21" spans="1:13" x14ac:dyDescent="0.25">
      <c r="A21" s="9" t="s">
        <v>77</v>
      </c>
      <c r="B21" s="8" t="s">
        <v>66</v>
      </c>
      <c r="C21" s="7" t="s">
        <v>109</v>
      </c>
      <c r="D21" s="19">
        <v>49258</v>
      </c>
      <c r="E21" s="5">
        <v>135</v>
      </c>
      <c r="F21" s="6"/>
      <c r="G21" s="5">
        <v>62</v>
      </c>
      <c r="H21" s="6">
        <v>13</v>
      </c>
      <c r="I21" s="4"/>
      <c r="J21" s="26">
        <f t="shared" si="0"/>
        <v>2.7406715660400338</v>
      </c>
      <c r="K21" s="26"/>
      <c r="L21" s="26">
        <f t="shared" si="2"/>
        <v>1.2586787932924601</v>
      </c>
      <c r="M21" s="26">
        <f t="shared" si="3"/>
        <v>0.26391652117422554</v>
      </c>
    </row>
    <row r="22" spans="1:13" x14ac:dyDescent="0.25">
      <c r="A22" s="14" t="s">
        <v>77</v>
      </c>
      <c r="B22" s="13" t="s">
        <v>66</v>
      </c>
      <c r="C22" s="12" t="s">
        <v>62</v>
      </c>
      <c r="D22" s="11">
        <v>120032</v>
      </c>
      <c r="E22" s="10">
        <v>341</v>
      </c>
      <c r="F22" s="11">
        <v>185</v>
      </c>
      <c r="G22" s="10"/>
      <c r="H22" s="11">
        <v>13</v>
      </c>
      <c r="I22" s="4"/>
      <c r="J22" s="26">
        <f t="shared" si="0"/>
        <v>2.8409090909090908</v>
      </c>
      <c r="K22" s="26">
        <f t="shared" si="1"/>
        <v>1.5412556651559584</v>
      </c>
      <c r="L22" s="26"/>
      <c r="M22" s="26">
        <f t="shared" si="3"/>
        <v>0.10830445214609438</v>
      </c>
    </row>
    <row r="23" spans="1:13" x14ac:dyDescent="0.25">
      <c r="A23" s="9" t="s">
        <v>58</v>
      </c>
      <c r="B23" s="8" t="s">
        <v>57</v>
      </c>
      <c r="C23" s="7" t="s">
        <v>54</v>
      </c>
      <c r="D23" s="19">
        <v>60486</v>
      </c>
      <c r="E23" s="5">
        <v>324</v>
      </c>
      <c r="F23" s="6">
        <v>12</v>
      </c>
      <c r="G23" s="5">
        <v>1</v>
      </c>
      <c r="H23" s="6">
        <v>11</v>
      </c>
      <c r="I23" s="4"/>
      <c r="J23" s="26">
        <f t="shared" si="0"/>
        <v>5.3566114472770554</v>
      </c>
      <c r="K23" s="26">
        <f t="shared" si="1"/>
        <v>0.19839301656581687</v>
      </c>
      <c r="L23" s="26">
        <f t="shared" si="2"/>
        <v>1.6532751380484743E-2</v>
      </c>
      <c r="M23" s="26">
        <f t="shared" si="3"/>
        <v>0.18186026518533213</v>
      </c>
    </row>
    <row r="24" spans="1:13" x14ac:dyDescent="0.25">
      <c r="A24" s="14" t="s">
        <v>58</v>
      </c>
      <c r="B24" s="13" t="s">
        <v>57</v>
      </c>
      <c r="C24" s="12" t="s">
        <v>53</v>
      </c>
      <c r="D24" s="19">
        <v>7690</v>
      </c>
      <c r="E24" s="10">
        <v>10</v>
      </c>
      <c r="F24" s="11">
        <v>1</v>
      </c>
      <c r="G24" s="10">
        <v>0</v>
      </c>
      <c r="H24" s="11">
        <v>0</v>
      </c>
      <c r="I24" s="4"/>
      <c r="J24" s="26">
        <f t="shared" si="0"/>
        <v>1.3003901170351106</v>
      </c>
      <c r="K24" s="26">
        <f t="shared" si="1"/>
        <v>0.13003901170351104</v>
      </c>
      <c r="L24" s="26">
        <f t="shared" si="2"/>
        <v>0</v>
      </c>
      <c r="M24" s="26">
        <f t="shared" si="3"/>
        <v>0</v>
      </c>
    </row>
    <row r="25" spans="1:13" x14ac:dyDescent="0.25">
      <c r="A25" s="9" t="s">
        <v>58</v>
      </c>
      <c r="B25" s="8" t="s">
        <v>57</v>
      </c>
      <c r="C25" s="7" t="s">
        <v>117</v>
      </c>
      <c r="D25" s="19">
        <v>1205</v>
      </c>
      <c r="E25" s="5">
        <v>1</v>
      </c>
      <c r="F25" s="6">
        <v>0</v>
      </c>
      <c r="G25" s="5">
        <v>0</v>
      </c>
      <c r="H25" s="6">
        <v>0</v>
      </c>
      <c r="I25" s="4"/>
      <c r="J25" s="26">
        <f t="shared" si="0"/>
        <v>0.82987551867219911</v>
      </c>
      <c r="K25" s="26">
        <f t="shared" si="1"/>
        <v>0</v>
      </c>
      <c r="L25" s="26">
        <f t="shared" si="2"/>
        <v>0</v>
      </c>
      <c r="M25" s="26">
        <f t="shared" si="3"/>
        <v>0</v>
      </c>
    </row>
    <row r="26" spans="1:13" x14ac:dyDescent="0.25">
      <c r="A26" s="14" t="s">
        <v>58</v>
      </c>
      <c r="B26" s="13" t="s">
        <v>48</v>
      </c>
      <c r="C26" s="12" t="s">
        <v>46</v>
      </c>
      <c r="D26" s="19">
        <v>22526</v>
      </c>
      <c r="E26" s="10">
        <v>123</v>
      </c>
      <c r="F26" s="11">
        <v>5</v>
      </c>
      <c r="G26" s="10">
        <v>1</v>
      </c>
      <c r="H26" s="11">
        <v>2</v>
      </c>
      <c r="I26" s="4"/>
      <c r="J26" s="26">
        <f t="shared" si="0"/>
        <v>5.4603569208914147</v>
      </c>
      <c r="K26" s="26">
        <f t="shared" si="1"/>
        <v>0.22196572849152091</v>
      </c>
      <c r="L26" s="26">
        <f t="shared" si="2"/>
        <v>4.439314569830418E-2</v>
      </c>
      <c r="M26" s="26">
        <f t="shared" si="3"/>
        <v>8.8786291396608361E-2</v>
      </c>
    </row>
    <row r="27" spans="1:13" x14ac:dyDescent="0.25">
      <c r="A27" s="9" t="s">
        <v>58</v>
      </c>
      <c r="B27" s="8" t="s">
        <v>48</v>
      </c>
      <c r="C27" s="7" t="s">
        <v>44</v>
      </c>
      <c r="D27" s="19">
        <v>10372</v>
      </c>
      <c r="E27" s="5">
        <v>27</v>
      </c>
      <c r="F27" s="6">
        <v>7</v>
      </c>
      <c r="G27" s="5">
        <v>0</v>
      </c>
      <c r="H27" s="6">
        <v>7</v>
      </c>
      <c r="I27" s="4"/>
      <c r="J27" s="26">
        <f t="shared" si="0"/>
        <v>2.6031623602005398</v>
      </c>
      <c r="K27" s="26">
        <f t="shared" si="1"/>
        <v>0.67489394523717705</v>
      </c>
      <c r="L27" s="26">
        <f t="shared" si="2"/>
        <v>0</v>
      </c>
      <c r="M27" s="26">
        <f t="shared" si="3"/>
        <v>0.67489394523717705</v>
      </c>
    </row>
    <row r="28" spans="1:13" x14ac:dyDescent="0.25">
      <c r="A28" s="14" t="s">
        <v>58</v>
      </c>
      <c r="B28" s="13" t="s">
        <v>48</v>
      </c>
      <c r="C28" s="12" t="s">
        <v>43</v>
      </c>
      <c r="D28" s="10">
        <v>17279</v>
      </c>
      <c r="E28" s="10">
        <v>23</v>
      </c>
      <c r="F28" s="11"/>
      <c r="G28" s="10"/>
      <c r="H28" s="11">
        <v>10</v>
      </c>
      <c r="I28" s="4"/>
      <c r="J28" s="26">
        <f t="shared" si="0"/>
        <v>1.3310955495109671</v>
      </c>
      <c r="K28" s="26"/>
      <c r="L28" s="26"/>
      <c r="M28" s="26">
        <f t="shared" si="3"/>
        <v>0.57873719543955093</v>
      </c>
    </row>
    <row r="29" spans="1:13" x14ac:dyDescent="0.25">
      <c r="A29" s="9" t="s">
        <v>38</v>
      </c>
      <c r="B29" s="8" t="s">
        <v>37</v>
      </c>
      <c r="C29" s="7" t="s">
        <v>36</v>
      </c>
      <c r="D29" s="19">
        <v>29776</v>
      </c>
      <c r="E29" s="5">
        <v>96</v>
      </c>
      <c r="F29" s="6">
        <v>3</v>
      </c>
      <c r="G29" s="5"/>
      <c r="H29" s="6">
        <v>3</v>
      </c>
      <c r="I29" s="4"/>
      <c r="J29" s="26">
        <f t="shared" si="0"/>
        <v>3.2240730789897905</v>
      </c>
      <c r="K29" s="26">
        <f t="shared" si="1"/>
        <v>0.10075228371843095</v>
      </c>
      <c r="L29" s="26"/>
      <c r="M29" s="26">
        <f t="shared" si="3"/>
        <v>0.10075228371843095</v>
      </c>
    </row>
    <row r="30" spans="1:13" x14ac:dyDescent="0.25">
      <c r="A30" s="14" t="s">
        <v>38</v>
      </c>
      <c r="B30" s="13" t="s">
        <v>37</v>
      </c>
      <c r="C30" s="12" t="s">
        <v>35</v>
      </c>
      <c r="D30" s="19">
        <v>7870</v>
      </c>
      <c r="E30" s="10">
        <v>28</v>
      </c>
      <c r="F30" s="11"/>
      <c r="G30" s="10"/>
      <c r="H30" s="11">
        <v>0</v>
      </c>
      <c r="I30" s="4"/>
      <c r="J30" s="26">
        <f t="shared" si="0"/>
        <v>3.5578144853875475</v>
      </c>
      <c r="K30" s="26"/>
      <c r="L30" s="26"/>
      <c r="M30" s="26">
        <f t="shared" si="3"/>
        <v>0</v>
      </c>
    </row>
    <row r="31" spans="1:13" x14ac:dyDescent="0.25">
      <c r="A31" s="9" t="s">
        <v>38</v>
      </c>
      <c r="B31" s="8" t="s">
        <v>37</v>
      </c>
      <c r="C31" s="7" t="s">
        <v>110</v>
      </c>
      <c r="D31" s="19">
        <v>18658</v>
      </c>
      <c r="E31" s="5">
        <v>31</v>
      </c>
      <c r="F31" s="6"/>
      <c r="G31" s="5">
        <v>1</v>
      </c>
      <c r="H31" s="6">
        <v>13</v>
      </c>
      <c r="I31" s="4"/>
      <c r="J31" s="26">
        <f t="shared" si="0"/>
        <v>1.6614856897845427</v>
      </c>
      <c r="K31" s="26"/>
      <c r="L31" s="26">
        <f t="shared" si="2"/>
        <v>5.3596312573694925E-2</v>
      </c>
      <c r="M31" s="26">
        <f t="shared" si="3"/>
        <v>0.69675206345803409</v>
      </c>
    </row>
    <row r="32" spans="1:13" x14ac:dyDescent="0.25">
      <c r="A32" s="14" t="s">
        <v>38</v>
      </c>
      <c r="B32" s="13" t="s">
        <v>37</v>
      </c>
      <c r="C32" s="12" t="s">
        <v>33</v>
      </c>
      <c r="D32" s="19">
        <v>78358</v>
      </c>
      <c r="E32" s="10">
        <v>107</v>
      </c>
      <c r="F32" s="11"/>
      <c r="G32" s="10"/>
      <c r="H32" s="11">
        <v>22</v>
      </c>
      <c r="I32" s="4"/>
      <c r="J32" s="26">
        <f t="shared" si="0"/>
        <v>1.3655274509303454</v>
      </c>
      <c r="K32" s="26"/>
      <c r="L32" s="26"/>
      <c r="M32" s="26">
        <f t="shared" si="3"/>
        <v>0.28076265346231399</v>
      </c>
    </row>
    <row r="33" spans="1:13" x14ac:dyDescent="0.25">
      <c r="A33" s="9" t="s">
        <v>38</v>
      </c>
      <c r="B33" s="8" t="s">
        <v>37</v>
      </c>
      <c r="C33" s="7" t="s">
        <v>32</v>
      </c>
      <c r="D33" s="19">
        <v>7317</v>
      </c>
      <c r="E33" s="5">
        <v>47</v>
      </c>
      <c r="F33" s="6"/>
      <c r="G33" s="5"/>
      <c r="H33" s="6"/>
      <c r="I33" s="4"/>
      <c r="J33" s="26">
        <f t="shared" si="0"/>
        <v>6.4233975673090065</v>
      </c>
      <c r="K33" s="26"/>
      <c r="L33" s="26"/>
      <c r="M33" s="26"/>
    </row>
    <row r="34" spans="1:13" x14ac:dyDescent="0.25">
      <c r="A34" s="14" t="s">
        <v>38</v>
      </c>
      <c r="B34" s="13" t="s">
        <v>37</v>
      </c>
      <c r="C34" s="12" t="s">
        <v>31</v>
      </c>
      <c r="D34" s="19">
        <v>30156</v>
      </c>
      <c r="E34" s="10">
        <v>122</v>
      </c>
      <c r="F34" s="11">
        <v>10</v>
      </c>
      <c r="G34" s="10">
        <v>0</v>
      </c>
      <c r="H34" s="11">
        <v>10</v>
      </c>
      <c r="I34" s="4"/>
      <c r="J34" s="26">
        <f t="shared" si="0"/>
        <v>4.0456293938188086</v>
      </c>
      <c r="K34" s="26">
        <f t="shared" si="1"/>
        <v>0.33160896670645973</v>
      </c>
      <c r="L34" s="26">
        <f t="shared" si="2"/>
        <v>0</v>
      </c>
      <c r="M34" s="26">
        <f t="shared" si="3"/>
        <v>0.33160896670645973</v>
      </c>
    </row>
    <row r="35" spans="1:13" x14ac:dyDescent="0.25">
      <c r="A35" s="9" t="s">
        <v>38</v>
      </c>
      <c r="B35" s="8" t="s">
        <v>37</v>
      </c>
      <c r="C35" s="7" t="s">
        <v>30</v>
      </c>
      <c r="D35" s="11">
        <v>677287</v>
      </c>
      <c r="E35" s="5">
        <v>4105</v>
      </c>
      <c r="F35" s="6"/>
      <c r="G35" s="5"/>
      <c r="H35" s="6">
        <v>404</v>
      </c>
      <c r="I35" s="4"/>
      <c r="J35" s="26">
        <f t="shared" si="0"/>
        <v>6.0609460981828969</v>
      </c>
      <c r="K35" s="26"/>
      <c r="L35" s="26"/>
      <c r="M35" s="26">
        <f t="shared" si="3"/>
        <v>0.59649749662993679</v>
      </c>
    </row>
    <row r="36" spans="1:13" x14ac:dyDescent="0.25">
      <c r="A36" s="14" t="s">
        <v>38</v>
      </c>
      <c r="B36" s="13" t="s">
        <v>37</v>
      </c>
      <c r="C36" s="12" t="s">
        <v>29</v>
      </c>
      <c r="D36" s="19">
        <v>10020</v>
      </c>
      <c r="E36" s="10">
        <v>18</v>
      </c>
      <c r="F36" s="11">
        <v>0</v>
      </c>
      <c r="G36" s="10">
        <v>0</v>
      </c>
      <c r="H36" s="11">
        <v>6</v>
      </c>
      <c r="I36" s="4"/>
      <c r="J36" s="26">
        <f t="shared" si="0"/>
        <v>1.7964071856287425</v>
      </c>
      <c r="K36" s="26">
        <f t="shared" si="1"/>
        <v>0</v>
      </c>
      <c r="L36" s="26">
        <f t="shared" si="2"/>
        <v>0</v>
      </c>
      <c r="M36" s="26">
        <f t="shared" si="3"/>
        <v>0.59880239520958078</v>
      </c>
    </row>
    <row r="37" spans="1:13" x14ac:dyDescent="0.25">
      <c r="A37" s="9" t="s">
        <v>38</v>
      </c>
      <c r="B37" s="8" t="s">
        <v>28</v>
      </c>
      <c r="C37" s="7" t="s">
        <v>27</v>
      </c>
      <c r="D37" s="19">
        <v>3583</v>
      </c>
      <c r="E37" s="5">
        <v>5</v>
      </c>
      <c r="F37" s="6"/>
      <c r="G37" s="5">
        <v>0</v>
      </c>
      <c r="H37" s="6">
        <v>2</v>
      </c>
      <c r="I37" s="4"/>
      <c r="J37" s="26">
        <f t="shared" si="0"/>
        <v>1.3954786491766675</v>
      </c>
      <c r="K37" s="26"/>
      <c r="L37" s="26">
        <f t="shared" si="2"/>
        <v>0</v>
      </c>
      <c r="M37" s="26">
        <f t="shared" si="3"/>
        <v>0.55819145967066708</v>
      </c>
    </row>
    <row r="38" spans="1:13" x14ac:dyDescent="0.25">
      <c r="A38" s="14" t="s">
        <v>38</v>
      </c>
      <c r="B38" s="13" t="s">
        <v>28</v>
      </c>
      <c r="C38" s="12" t="s">
        <v>111</v>
      </c>
      <c r="D38" s="19">
        <v>3034</v>
      </c>
      <c r="E38" s="10">
        <v>8</v>
      </c>
      <c r="F38" s="11">
        <v>1</v>
      </c>
      <c r="G38" s="10">
        <v>0</v>
      </c>
      <c r="H38" s="11">
        <v>1</v>
      </c>
      <c r="I38" s="4"/>
      <c r="J38" s="26">
        <f t="shared" si="0"/>
        <v>2.6367831245880025</v>
      </c>
      <c r="K38" s="26">
        <f t="shared" si="1"/>
        <v>0.32959789057350031</v>
      </c>
      <c r="L38" s="26">
        <f t="shared" si="2"/>
        <v>0</v>
      </c>
      <c r="M38" s="26">
        <f t="shared" si="3"/>
        <v>0.32959789057350031</v>
      </c>
    </row>
    <row r="39" spans="1:13" x14ac:dyDescent="0.25">
      <c r="A39" s="9" t="s">
        <v>38</v>
      </c>
      <c r="B39" s="8" t="s">
        <v>28</v>
      </c>
      <c r="C39" s="7" t="s">
        <v>26</v>
      </c>
      <c r="D39" s="19">
        <v>3148</v>
      </c>
      <c r="E39" s="5">
        <v>9</v>
      </c>
      <c r="F39" s="6">
        <v>5</v>
      </c>
      <c r="G39" s="5"/>
      <c r="H39" s="6">
        <v>2</v>
      </c>
      <c r="I39" s="4"/>
      <c r="J39" s="26">
        <f t="shared" si="0"/>
        <v>2.8589580686149936</v>
      </c>
      <c r="K39" s="26">
        <f t="shared" si="1"/>
        <v>1.5883100381194408</v>
      </c>
      <c r="L39" s="26"/>
      <c r="M39" s="26">
        <f t="shared" si="3"/>
        <v>0.63532401524777637</v>
      </c>
    </row>
    <row r="40" spans="1:13" x14ac:dyDescent="0.25">
      <c r="A40" s="14" t="s">
        <v>38</v>
      </c>
      <c r="B40" s="13" t="s">
        <v>28</v>
      </c>
      <c r="C40" s="12" t="s">
        <v>25</v>
      </c>
      <c r="D40" s="19">
        <v>3777</v>
      </c>
      <c r="E40" s="10">
        <v>9</v>
      </c>
      <c r="F40" s="11"/>
      <c r="G40" s="10"/>
      <c r="H40" s="11"/>
      <c r="I40" s="4"/>
      <c r="J40" s="26">
        <f t="shared" si="0"/>
        <v>2.3828435266084194</v>
      </c>
      <c r="K40" s="26"/>
      <c r="L40" s="26"/>
      <c r="M40" s="26"/>
    </row>
    <row r="41" spans="1:13" x14ac:dyDescent="0.25">
      <c r="A41" s="9" t="s">
        <v>38</v>
      </c>
      <c r="B41" s="8" t="s">
        <v>28</v>
      </c>
      <c r="C41" s="7" t="s">
        <v>24</v>
      </c>
      <c r="D41" s="19">
        <v>4745</v>
      </c>
      <c r="E41" s="5">
        <v>27</v>
      </c>
      <c r="F41" s="6">
        <v>5</v>
      </c>
      <c r="G41" s="5">
        <v>0</v>
      </c>
      <c r="H41" s="6">
        <v>5</v>
      </c>
      <c r="I41" s="4"/>
      <c r="J41" s="26">
        <f t="shared" si="0"/>
        <v>5.6902002107481566</v>
      </c>
      <c r="K41" s="26">
        <f t="shared" si="1"/>
        <v>1.053740779768177</v>
      </c>
      <c r="L41" s="26">
        <f t="shared" si="2"/>
        <v>0</v>
      </c>
      <c r="M41" s="26">
        <f t="shared" si="3"/>
        <v>1.053740779768177</v>
      </c>
    </row>
    <row r="42" spans="1:13" x14ac:dyDescent="0.25">
      <c r="A42" s="14" t="s">
        <v>38</v>
      </c>
      <c r="B42" s="13" t="s">
        <v>28</v>
      </c>
      <c r="C42" s="12" t="s">
        <v>23</v>
      </c>
      <c r="D42" s="19">
        <v>8636</v>
      </c>
      <c r="E42" s="10">
        <v>43</v>
      </c>
      <c r="F42" s="11">
        <v>12</v>
      </c>
      <c r="G42" s="10">
        <v>1</v>
      </c>
      <c r="H42" s="11">
        <v>11</v>
      </c>
      <c r="I42" s="4"/>
      <c r="J42" s="26">
        <f t="shared" si="0"/>
        <v>4.9791570171375632</v>
      </c>
      <c r="K42" s="26">
        <f t="shared" si="1"/>
        <v>1.3895321908290876</v>
      </c>
      <c r="L42" s="26">
        <f t="shared" si="2"/>
        <v>0.11579434923575729</v>
      </c>
      <c r="M42" s="26">
        <f t="shared" si="3"/>
        <v>1.2737378415933303</v>
      </c>
    </row>
    <row r="43" spans="1:13" x14ac:dyDescent="0.25">
      <c r="A43" s="9" t="s">
        <v>38</v>
      </c>
      <c r="B43" s="8" t="s">
        <v>28</v>
      </c>
      <c r="C43" s="7" t="s">
        <v>95</v>
      </c>
      <c r="D43" s="11">
        <v>3869</v>
      </c>
      <c r="E43" s="5">
        <v>6</v>
      </c>
      <c r="F43" s="6">
        <v>6</v>
      </c>
      <c r="G43" s="5">
        <v>0</v>
      </c>
      <c r="H43" s="6">
        <v>6</v>
      </c>
      <c r="I43" s="4"/>
      <c r="J43" s="26">
        <f t="shared" si="0"/>
        <v>1.5507883173946757</v>
      </c>
      <c r="K43" s="26">
        <f t="shared" si="1"/>
        <v>1.5507883173946757</v>
      </c>
      <c r="L43" s="26">
        <f t="shared" si="2"/>
        <v>0</v>
      </c>
      <c r="M43" s="26">
        <f t="shared" si="3"/>
        <v>1.5507883173946757</v>
      </c>
    </row>
    <row r="44" spans="1:13" x14ac:dyDescent="0.25">
      <c r="A44" s="14" t="s">
        <v>38</v>
      </c>
      <c r="B44" s="13" t="s">
        <v>28</v>
      </c>
      <c r="C44" s="12" t="s">
        <v>22</v>
      </c>
      <c r="D44" s="19">
        <v>5702</v>
      </c>
      <c r="E44" s="10">
        <v>16</v>
      </c>
      <c r="F44" s="11">
        <v>8</v>
      </c>
      <c r="G44" s="10">
        <v>0</v>
      </c>
      <c r="H44" s="11">
        <v>7</v>
      </c>
      <c r="I44" s="4"/>
      <c r="J44" s="26">
        <f t="shared" si="0"/>
        <v>2.8060329708874079</v>
      </c>
      <c r="K44" s="26">
        <f t="shared" si="1"/>
        <v>1.4030164854437039</v>
      </c>
      <c r="L44" s="26">
        <f t="shared" si="2"/>
        <v>0</v>
      </c>
      <c r="M44" s="26">
        <f t="shared" si="3"/>
        <v>1.2276394247632409</v>
      </c>
    </row>
    <row r="45" spans="1:13" x14ac:dyDescent="0.25">
      <c r="A45" s="9" t="s">
        <v>38</v>
      </c>
      <c r="B45" s="8" t="s">
        <v>28</v>
      </c>
      <c r="C45" s="12" t="s">
        <v>112</v>
      </c>
      <c r="D45" s="19">
        <v>83678</v>
      </c>
      <c r="E45" s="10">
        <v>243</v>
      </c>
      <c r="F45" s="11">
        <v>96</v>
      </c>
      <c r="G45" s="10">
        <v>3</v>
      </c>
      <c r="H45" s="11">
        <v>88</v>
      </c>
      <c r="I45" s="4"/>
      <c r="J45" s="26">
        <f t="shared" si="0"/>
        <v>2.9039891010779417</v>
      </c>
      <c r="K45" s="26">
        <f t="shared" si="1"/>
        <v>1.1472549535122731</v>
      </c>
      <c r="L45" s="26">
        <f t="shared" si="2"/>
        <v>3.5851717297258535E-2</v>
      </c>
      <c r="M45" s="26">
        <f t="shared" si="3"/>
        <v>1.0516503740529173</v>
      </c>
    </row>
    <row r="46" spans="1:13" x14ac:dyDescent="0.25">
      <c r="A46" s="14" t="s">
        <v>38</v>
      </c>
      <c r="B46" s="13" t="s">
        <v>28</v>
      </c>
      <c r="C46" s="12" t="s">
        <v>119</v>
      </c>
      <c r="D46" s="19">
        <v>1709</v>
      </c>
      <c r="E46" s="10">
        <v>1</v>
      </c>
      <c r="F46" s="11"/>
      <c r="G46" s="10"/>
      <c r="H46" s="11"/>
      <c r="I46" s="4"/>
      <c r="J46" s="26">
        <f t="shared" si="0"/>
        <v>0.58513750731421887</v>
      </c>
      <c r="K46" s="26"/>
      <c r="L46" s="26"/>
      <c r="M46" s="26"/>
    </row>
    <row r="47" spans="1:13" x14ac:dyDescent="0.25">
      <c r="A47" s="9" t="s">
        <v>38</v>
      </c>
      <c r="B47" s="8" t="s">
        <v>28</v>
      </c>
      <c r="C47" s="12" t="s">
        <v>94</v>
      </c>
      <c r="D47" s="19">
        <v>7731</v>
      </c>
      <c r="E47" s="10">
        <v>24</v>
      </c>
      <c r="F47" s="11"/>
      <c r="G47" s="10"/>
      <c r="H47" s="11"/>
      <c r="I47" s="4"/>
      <c r="J47" s="26">
        <f t="shared" si="0"/>
        <v>3.1043849437330229</v>
      </c>
      <c r="K47" s="26"/>
      <c r="L47" s="26"/>
      <c r="M47" s="26"/>
    </row>
    <row r="48" spans="1:13" x14ac:dyDescent="0.25">
      <c r="A48" s="9" t="s">
        <v>38</v>
      </c>
      <c r="B48" s="8" t="s">
        <v>21</v>
      </c>
      <c r="C48" s="12" t="s">
        <v>123</v>
      </c>
      <c r="D48" s="19">
        <v>5689</v>
      </c>
      <c r="E48" s="10">
        <v>12</v>
      </c>
      <c r="F48" s="11">
        <v>9</v>
      </c>
      <c r="G48" s="10">
        <v>0</v>
      </c>
      <c r="H48" s="11">
        <v>3</v>
      </c>
      <c r="I48" s="4"/>
      <c r="J48" s="26">
        <f t="shared" si="0"/>
        <v>2.1093338020741781</v>
      </c>
      <c r="K48" s="26">
        <f t="shared" si="1"/>
        <v>1.5820003515556336</v>
      </c>
      <c r="L48" s="26">
        <f t="shared" si="2"/>
        <v>0</v>
      </c>
      <c r="M48" s="26">
        <f t="shared" si="3"/>
        <v>0.52733345051854452</v>
      </c>
    </row>
    <row r="49" spans="1:16" ht="15.75" customHeight="1" x14ac:dyDescent="0.25">
      <c r="A49" s="9" t="s">
        <v>38</v>
      </c>
      <c r="B49" s="8" t="s">
        <v>21</v>
      </c>
      <c r="C49" s="12" t="s">
        <v>113</v>
      </c>
      <c r="D49" s="19">
        <v>53</v>
      </c>
      <c r="E49" s="10">
        <v>0</v>
      </c>
      <c r="F49" s="11">
        <v>0</v>
      </c>
      <c r="G49" s="10">
        <v>0</v>
      </c>
      <c r="H49" s="11">
        <v>0</v>
      </c>
      <c r="I49" s="4"/>
      <c r="J49" s="26">
        <f t="shared" si="0"/>
        <v>0</v>
      </c>
      <c r="K49" s="26">
        <f t="shared" si="1"/>
        <v>0</v>
      </c>
      <c r="L49" s="26">
        <f t="shared" si="2"/>
        <v>0</v>
      </c>
      <c r="M49" s="26">
        <f t="shared" si="3"/>
        <v>0</v>
      </c>
    </row>
    <row r="50" spans="1:16" x14ac:dyDescent="0.25">
      <c r="A50" s="9" t="s">
        <v>38</v>
      </c>
      <c r="B50" s="8" t="s">
        <v>21</v>
      </c>
      <c r="C50" s="12" t="s">
        <v>20</v>
      </c>
      <c r="D50" s="19">
        <v>3763</v>
      </c>
      <c r="E50" s="10">
        <v>16</v>
      </c>
      <c r="F50" s="11"/>
      <c r="G50" s="10">
        <v>0</v>
      </c>
      <c r="H50" s="11">
        <v>0</v>
      </c>
      <c r="I50" s="4"/>
      <c r="J50" s="26">
        <f t="shared" si="0"/>
        <v>4.2519266542652137</v>
      </c>
      <c r="K50" s="26"/>
      <c r="L50" s="26">
        <f t="shared" si="2"/>
        <v>0</v>
      </c>
      <c r="M50" s="26">
        <f t="shared" si="3"/>
        <v>0</v>
      </c>
    </row>
    <row r="51" spans="1:16" x14ac:dyDescent="0.25">
      <c r="A51" s="9" t="s">
        <v>38</v>
      </c>
      <c r="B51" s="8" t="s">
        <v>21</v>
      </c>
      <c r="C51" s="12" t="s">
        <v>18</v>
      </c>
      <c r="D51" s="19">
        <v>54745</v>
      </c>
      <c r="E51" s="10">
        <v>94</v>
      </c>
      <c r="F51" s="11">
        <v>44</v>
      </c>
      <c r="G51" s="10">
        <v>1</v>
      </c>
      <c r="H51" s="11">
        <v>43</v>
      </c>
      <c r="I51" s="4"/>
      <c r="J51" s="26">
        <f t="shared" si="0"/>
        <v>1.7170517855511918</v>
      </c>
      <c r="K51" s="26">
        <f t="shared" si="1"/>
        <v>0.80372636770481332</v>
      </c>
      <c r="L51" s="26">
        <f t="shared" si="2"/>
        <v>1.8266508356927572E-2</v>
      </c>
      <c r="M51" s="26">
        <f t="shared" si="3"/>
        <v>0.78545985934788565</v>
      </c>
    </row>
    <row r="52" spans="1:16" x14ac:dyDescent="0.25">
      <c r="A52" s="9" t="s">
        <v>38</v>
      </c>
      <c r="B52" s="8" t="s">
        <v>21</v>
      </c>
      <c r="C52" s="12" t="s">
        <v>114</v>
      </c>
      <c r="D52" s="19">
        <v>581</v>
      </c>
      <c r="E52" s="10"/>
      <c r="F52" s="11"/>
      <c r="G52" s="10">
        <v>0</v>
      </c>
      <c r="H52" s="11">
        <v>0</v>
      </c>
      <c r="I52" s="4"/>
      <c r="J52" s="26"/>
      <c r="K52" s="26"/>
      <c r="L52" s="26">
        <f t="shared" si="2"/>
        <v>0</v>
      </c>
      <c r="M52" s="26">
        <f t="shared" si="3"/>
        <v>0</v>
      </c>
    </row>
    <row r="53" spans="1:16" x14ac:dyDescent="0.25">
      <c r="A53" s="9" t="s">
        <v>38</v>
      </c>
      <c r="B53" s="8" t="s">
        <v>21</v>
      </c>
      <c r="C53" s="12" t="s">
        <v>17</v>
      </c>
      <c r="D53" s="19">
        <v>1123</v>
      </c>
      <c r="E53" s="10">
        <v>8</v>
      </c>
      <c r="F53" s="11">
        <v>8</v>
      </c>
      <c r="G53" s="10"/>
      <c r="H53" s="11"/>
      <c r="I53" s="4"/>
      <c r="J53" s="26">
        <f t="shared" si="0"/>
        <v>7.1237756010685658</v>
      </c>
      <c r="K53" s="26">
        <f t="shared" si="1"/>
        <v>7.1237756010685658</v>
      </c>
      <c r="L53" s="26"/>
      <c r="M53" s="26"/>
    </row>
    <row r="54" spans="1:16" x14ac:dyDescent="0.25">
      <c r="A54" s="9" t="s">
        <v>38</v>
      </c>
      <c r="B54" s="8" t="s">
        <v>21</v>
      </c>
      <c r="C54" s="12" t="s">
        <v>16</v>
      </c>
      <c r="D54" s="19">
        <v>14003</v>
      </c>
      <c r="E54" s="10">
        <v>73</v>
      </c>
      <c r="F54" s="11">
        <v>22</v>
      </c>
      <c r="G54" s="10">
        <v>0</v>
      </c>
      <c r="H54" s="11">
        <v>22</v>
      </c>
      <c r="I54" s="4"/>
      <c r="J54" s="26">
        <f t="shared" si="0"/>
        <v>5.2131686067271303</v>
      </c>
      <c r="K54" s="26">
        <f t="shared" si="1"/>
        <v>1.5710919088766695</v>
      </c>
      <c r="L54" s="26">
        <f t="shared" si="2"/>
        <v>0</v>
      </c>
      <c r="M54" s="26">
        <f t="shared" si="3"/>
        <v>1.5710919088766695</v>
      </c>
    </row>
    <row r="55" spans="1:16" x14ac:dyDescent="0.25">
      <c r="A55" s="9" t="s">
        <v>38</v>
      </c>
      <c r="B55" s="8" t="s">
        <v>21</v>
      </c>
      <c r="C55" s="12" t="s">
        <v>15</v>
      </c>
      <c r="D55" s="19">
        <v>10288</v>
      </c>
      <c r="E55" s="10">
        <v>37</v>
      </c>
      <c r="F55" s="11">
        <v>1</v>
      </c>
      <c r="G55" s="10">
        <v>0</v>
      </c>
      <c r="H55" s="11">
        <v>2</v>
      </c>
      <c r="I55" s="4"/>
      <c r="J55" s="26">
        <f t="shared" si="0"/>
        <v>3.5964230171073095</v>
      </c>
      <c r="K55" s="26">
        <f t="shared" si="1"/>
        <v>9.7200622083981336E-2</v>
      </c>
      <c r="L55" s="26">
        <f t="shared" si="2"/>
        <v>0</v>
      </c>
      <c r="M55" s="26">
        <f t="shared" si="3"/>
        <v>0.19440124416796267</v>
      </c>
    </row>
    <row r="56" spans="1:16" x14ac:dyDescent="0.25">
      <c r="A56" s="9" t="s">
        <v>38</v>
      </c>
      <c r="B56" s="8" t="s">
        <v>21</v>
      </c>
      <c r="C56" s="12" t="s">
        <v>14</v>
      </c>
      <c r="D56" s="19">
        <v>1522</v>
      </c>
      <c r="E56" s="10">
        <v>6</v>
      </c>
      <c r="F56" s="11">
        <v>6</v>
      </c>
      <c r="G56" s="10">
        <v>0</v>
      </c>
      <c r="H56" s="11">
        <v>0</v>
      </c>
      <c r="I56" s="4"/>
      <c r="J56" s="26">
        <f t="shared" si="0"/>
        <v>3.9421813403416555</v>
      </c>
      <c r="K56" s="26">
        <f t="shared" si="1"/>
        <v>3.9421813403416555</v>
      </c>
      <c r="L56" s="26">
        <f t="shared" si="2"/>
        <v>0</v>
      </c>
      <c r="M56" s="26">
        <f t="shared" si="3"/>
        <v>0</v>
      </c>
    </row>
    <row r="57" spans="1:16" x14ac:dyDescent="0.25">
      <c r="A57" s="9" t="s">
        <v>38</v>
      </c>
      <c r="B57" s="8" t="s">
        <v>21</v>
      </c>
      <c r="C57" s="12" t="s">
        <v>12</v>
      </c>
      <c r="D57" s="19">
        <v>0</v>
      </c>
      <c r="E57" s="10">
        <v>0</v>
      </c>
      <c r="F57" s="11">
        <v>0</v>
      </c>
      <c r="G57" s="10">
        <v>0</v>
      </c>
      <c r="H57" s="11">
        <v>0</v>
      </c>
      <c r="I57" s="4"/>
      <c r="J57" s="26">
        <v>0</v>
      </c>
      <c r="K57" s="26">
        <v>0</v>
      </c>
      <c r="L57" s="26">
        <v>0</v>
      </c>
      <c r="M57" s="26">
        <v>0</v>
      </c>
    </row>
    <row r="58" spans="1:16" x14ac:dyDescent="0.25">
      <c r="A58" s="9" t="s">
        <v>38</v>
      </c>
      <c r="B58" s="8" t="s">
        <v>11</v>
      </c>
      <c r="C58" s="12" t="s">
        <v>10</v>
      </c>
      <c r="D58" s="19">
        <v>8692</v>
      </c>
      <c r="E58" s="10">
        <v>23</v>
      </c>
      <c r="F58" s="11"/>
      <c r="G58" s="10"/>
      <c r="H58" s="11"/>
      <c r="I58" s="4"/>
      <c r="J58" s="26">
        <f t="shared" si="0"/>
        <v>2.6461113667740452</v>
      </c>
      <c r="K58" s="26"/>
      <c r="L58" s="26"/>
      <c r="M58" s="26"/>
    </row>
    <row r="59" spans="1:16" x14ac:dyDescent="0.25">
      <c r="A59" s="9" t="s">
        <v>38</v>
      </c>
      <c r="B59" s="8" t="s">
        <v>11</v>
      </c>
      <c r="C59" s="12" t="s">
        <v>9</v>
      </c>
      <c r="D59" s="19">
        <v>66270</v>
      </c>
      <c r="E59" s="10">
        <v>149</v>
      </c>
      <c r="F59" s="11">
        <v>95</v>
      </c>
      <c r="G59" s="10">
        <v>1</v>
      </c>
      <c r="H59" s="11">
        <v>94</v>
      </c>
      <c r="I59" s="4"/>
      <c r="J59" s="26">
        <f t="shared" si="0"/>
        <v>2.2483778481967707</v>
      </c>
      <c r="K59" s="26">
        <f t="shared" si="1"/>
        <v>1.4335295005281423</v>
      </c>
      <c r="L59" s="26">
        <f t="shared" si="2"/>
        <v>1.508978421608571E-2</v>
      </c>
      <c r="M59" s="26">
        <f t="shared" si="3"/>
        <v>1.4184397163120568</v>
      </c>
    </row>
    <row r="60" spans="1:16" ht="19.5" customHeight="1" x14ac:dyDescent="0.25">
      <c r="A60" s="9" t="s">
        <v>38</v>
      </c>
      <c r="B60" s="8" t="s">
        <v>11</v>
      </c>
      <c r="C60" s="12" t="s">
        <v>8</v>
      </c>
      <c r="D60" s="19">
        <v>53</v>
      </c>
      <c r="E60" s="10">
        <v>0</v>
      </c>
      <c r="F60" s="11">
        <v>0</v>
      </c>
      <c r="G60" s="10">
        <v>0</v>
      </c>
      <c r="H60" s="11">
        <v>0</v>
      </c>
      <c r="I60" s="4"/>
      <c r="J60" s="26">
        <f t="shared" si="0"/>
        <v>0</v>
      </c>
      <c r="K60" s="26">
        <f t="shared" si="1"/>
        <v>0</v>
      </c>
      <c r="L60" s="26">
        <f t="shared" si="2"/>
        <v>0</v>
      </c>
      <c r="M60" s="26">
        <f t="shared" si="3"/>
        <v>0</v>
      </c>
    </row>
    <row r="61" spans="1:16" x14ac:dyDescent="0.25">
      <c r="A61" s="9" t="s">
        <v>38</v>
      </c>
      <c r="B61" s="8" t="s">
        <v>11</v>
      </c>
      <c r="C61" s="12" t="s">
        <v>6</v>
      </c>
      <c r="D61" s="19">
        <v>11934</v>
      </c>
      <c r="E61" s="10">
        <v>25</v>
      </c>
      <c r="F61" s="11"/>
      <c r="G61" s="10">
        <v>0</v>
      </c>
      <c r="H61" s="11">
        <v>14</v>
      </c>
      <c r="I61" s="4"/>
      <c r="J61" s="26">
        <f t="shared" si="0"/>
        <v>2.0948550360315066</v>
      </c>
      <c r="K61" s="26"/>
      <c r="L61" s="26">
        <f t="shared" si="2"/>
        <v>0</v>
      </c>
      <c r="M61" s="26">
        <f t="shared" si="3"/>
        <v>1.1731188201776439</v>
      </c>
    </row>
    <row r="62" spans="1:16" x14ac:dyDescent="0.25">
      <c r="A62" s="9" t="s">
        <v>38</v>
      </c>
      <c r="B62" s="8" t="s">
        <v>11</v>
      </c>
      <c r="C62" s="12" t="s">
        <v>5</v>
      </c>
      <c r="D62" s="19">
        <v>6519</v>
      </c>
      <c r="E62" s="10">
        <v>15</v>
      </c>
      <c r="F62" s="11"/>
      <c r="G62" s="10"/>
      <c r="H62" s="11">
        <v>9</v>
      </c>
      <c r="I62" s="4"/>
      <c r="J62" s="26">
        <f t="shared" si="0"/>
        <v>2.300966405890474</v>
      </c>
      <c r="K62" s="26"/>
      <c r="L62" s="26"/>
      <c r="M62" s="26">
        <f t="shared" si="3"/>
        <v>1.3805798435342844</v>
      </c>
    </row>
    <row r="64" spans="1:16" x14ac:dyDescent="0.25">
      <c r="A64" s="31" t="s">
        <v>138</v>
      </c>
      <c r="B64" s="31"/>
      <c r="C64" s="31"/>
      <c r="D64" s="31"/>
      <c r="E64" s="31"/>
      <c r="F64" s="31"/>
      <c r="G64" s="31"/>
      <c r="H64" s="31"/>
      <c r="I64" s="31"/>
      <c r="J64" s="31"/>
      <c r="K64" s="31"/>
      <c r="L64" s="31"/>
      <c r="M64" s="31"/>
      <c r="N64" s="31"/>
      <c r="O64" s="31"/>
      <c r="P64" s="31"/>
    </row>
  </sheetData>
  <mergeCells count="4">
    <mergeCell ref="B7:M9"/>
    <mergeCell ref="D11:H11"/>
    <mergeCell ref="J11:M11"/>
    <mergeCell ref="A64:P64"/>
  </mergeCells>
  <conditionalFormatting sqref="D13:H13 E14:H58 D14 D29:D34 D16:D21 D23:D27 D36:D42 D44:D62">
    <cfRule type="containsBlanks" dxfId="66" priority="10">
      <formula>LEN(TRIM(D13))=0</formula>
    </cfRule>
  </conditionalFormatting>
  <conditionalFormatting sqref="E59:H59">
    <cfRule type="containsBlanks" dxfId="65" priority="9">
      <formula>LEN(TRIM(E59))=0</formula>
    </cfRule>
  </conditionalFormatting>
  <conditionalFormatting sqref="J13:M56 J58:M62">
    <cfRule type="containsBlanks" dxfId="64" priority="8">
      <formula>LEN(TRIM(J13))=0</formula>
    </cfRule>
  </conditionalFormatting>
  <conditionalFormatting sqref="E60:H62">
    <cfRule type="containsBlanks" dxfId="63" priority="7">
      <formula>LEN(TRIM(E60))=0</formula>
    </cfRule>
  </conditionalFormatting>
  <conditionalFormatting sqref="D28">
    <cfRule type="containsBlanks" dxfId="62" priority="6">
      <formula>LEN(TRIM(D28))=0</formula>
    </cfRule>
  </conditionalFormatting>
  <conditionalFormatting sqref="D15">
    <cfRule type="containsBlanks" dxfId="61" priority="5">
      <formula>LEN(TRIM(D15))=0</formula>
    </cfRule>
  </conditionalFormatting>
  <conditionalFormatting sqref="D22">
    <cfRule type="containsBlanks" dxfId="60" priority="4">
      <formula>LEN(TRIM(D22))=0</formula>
    </cfRule>
  </conditionalFormatting>
  <conditionalFormatting sqref="D35">
    <cfRule type="containsBlanks" dxfId="59" priority="3">
      <formula>LEN(TRIM(D35))=0</formula>
    </cfRule>
  </conditionalFormatting>
  <conditionalFormatting sqref="D43">
    <cfRule type="containsBlanks" dxfId="58" priority="2">
      <formula>LEN(TRIM(D43))=0</formula>
    </cfRule>
  </conditionalFormatting>
  <conditionalFormatting sqref="J57:M57">
    <cfRule type="containsBlanks" dxfId="57" priority="1">
      <formula>LEN(TRIM(J57))=0</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03"/>
  <sheetViews>
    <sheetView zoomScale="80" zoomScaleNormal="80" workbookViewId="0">
      <selection activeCell="C17" sqref="C17"/>
    </sheetView>
  </sheetViews>
  <sheetFormatPr defaultRowHeight="15.75" x14ac:dyDescent="0.25"/>
  <cols>
    <col min="1" max="1" width="9" style="1"/>
    <col min="2" max="2" width="24.875" style="1" customWidth="1"/>
    <col min="3" max="3" width="42.5" style="1" customWidth="1"/>
    <col min="4" max="4" width="16.625" style="1" customWidth="1"/>
    <col min="5" max="5" width="14.5" style="1" customWidth="1"/>
    <col min="6" max="6" width="1.625" style="1" customWidth="1"/>
    <col min="7" max="7" width="14.5" style="1" customWidth="1"/>
    <col min="8" max="8" width="1.25" style="1" customWidth="1"/>
    <col min="9" max="9" width="24.5" style="1" customWidth="1"/>
    <col min="10" max="16384" width="9" style="1"/>
  </cols>
  <sheetData>
    <row r="3" spans="1:14" ht="25.5" x14ac:dyDescent="0.35">
      <c r="D3" s="16" t="s">
        <v>253</v>
      </c>
      <c r="F3" s="16"/>
    </row>
    <row r="5" spans="1:14" ht="15.75" customHeight="1" x14ac:dyDescent="0.25">
      <c r="B5" s="34" t="s">
        <v>255</v>
      </c>
      <c r="C5" s="34"/>
      <c r="D5" s="34"/>
      <c r="E5" s="34"/>
      <c r="F5" s="34"/>
      <c r="G5" s="34"/>
      <c r="H5" s="34"/>
      <c r="I5" s="34"/>
      <c r="J5" s="30"/>
      <c r="K5" s="30"/>
      <c r="L5" s="30"/>
      <c r="M5" s="30"/>
      <c r="N5" s="30"/>
    </row>
    <row r="6" spans="1:14" x14ac:dyDescent="0.25">
      <c r="B6" s="34"/>
      <c r="C6" s="34"/>
      <c r="D6" s="34"/>
      <c r="E6" s="34"/>
      <c r="F6" s="34"/>
      <c r="G6" s="34"/>
      <c r="H6" s="34"/>
      <c r="I6" s="34"/>
      <c r="J6" s="30"/>
      <c r="K6" s="30"/>
      <c r="L6" s="30"/>
      <c r="M6" s="30"/>
      <c r="N6" s="30"/>
    </row>
    <row r="7" spans="1:14" ht="34.5" customHeight="1" x14ac:dyDescent="0.25">
      <c r="B7" s="34"/>
      <c r="C7" s="34"/>
      <c r="D7" s="34"/>
      <c r="E7" s="34"/>
      <c r="F7" s="34"/>
      <c r="G7" s="34"/>
      <c r="H7" s="34"/>
      <c r="I7" s="34"/>
      <c r="J7" s="30"/>
      <c r="K7" s="30"/>
      <c r="L7" s="30"/>
      <c r="M7" s="30"/>
      <c r="N7" s="30"/>
    </row>
    <row r="9" spans="1:14" x14ac:dyDescent="0.25">
      <c r="E9" s="32" t="s">
        <v>93</v>
      </c>
      <c r="F9" s="33"/>
      <c r="G9" s="33"/>
      <c r="H9" s="4"/>
      <c r="I9" s="27" t="s">
        <v>126</v>
      </c>
    </row>
    <row r="10" spans="1:14" ht="62.25" customHeight="1" x14ac:dyDescent="0.25">
      <c r="A10" s="24" t="s">
        <v>92</v>
      </c>
      <c r="B10" s="21" t="s">
        <v>91</v>
      </c>
      <c r="C10" s="21" t="s">
        <v>90</v>
      </c>
      <c r="D10" s="21" t="s">
        <v>254</v>
      </c>
      <c r="E10" s="22" t="s">
        <v>250</v>
      </c>
      <c r="F10" s="22"/>
      <c r="G10" s="22" t="s">
        <v>133</v>
      </c>
      <c r="H10" s="4"/>
      <c r="I10" s="22" t="s">
        <v>252</v>
      </c>
    </row>
    <row r="11" spans="1:14" x14ac:dyDescent="0.25">
      <c r="A11" s="14" t="s">
        <v>89</v>
      </c>
      <c r="B11" s="17" t="s">
        <v>88</v>
      </c>
      <c r="C11" s="18" t="s">
        <v>87</v>
      </c>
      <c r="D11" s="18" t="s">
        <v>256</v>
      </c>
      <c r="E11" s="19">
        <v>4050</v>
      </c>
      <c r="F11" s="22"/>
      <c r="G11" s="20">
        <v>7784</v>
      </c>
      <c r="H11" s="4"/>
      <c r="I11" s="29">
        <f>G11/E11</f>
        <v>1.9219753086419753</v>
      </c>
    </row>
    <row r="12" spans="1:14" x14ac:dyDescent="0.25">
      <c r="A12" s="9" t="s">
        <v>89</v>
      </c>
      <c r="B12" s="8" t="s">
        <v>88</v>
      </c>
      <c r="C12" s="7" t="s">
        <v>172</v>
      </c>
      <c r="D12" s="18" t="s">
        <v>256</v>
      </c>
      <c r="E12" s="19">
        <v>60</v>
      </c>
      <c r="F12" s="22"/>
      <c r="G12" s="11">
        <v>120</v>
      </c>
      <c r="H12" s="4"/>
      <c r="I12" s="29">
        <f t="shared" ref="I12:I75" si="0">G12/E12</f>
        <v>2</v>
      </c>
    </row>
    <row r="13" spans="1:14" x14ac:dyDescent="0.25">
      <c r="A13" s="9" t="s">
        <v>89</v>
      </c>
      <c r="B13" s="8" t="s">
        <v>88</v>
      </c>
      <c r="C13" s="7" t="s">
        <v>198</v>
      </c>
      <c r="D13" s="18" t="s">
        <v>256</v>
      </c>
      <c r="E13" s="11">
        <v>350</v>
      </c>
      <c r="F13" s="22"/>
      <c r="G13" s="6">
        <v>750</v>
      </c>
      <c r="H13" s="4"/>
      <c r="I13" s="29">
        <f t="shared" si="0"/>
        <v>2.1428571428571428</v>
      </c>
    </row>
    <row r="14" spans="1:14" x14ac:dyDescent="0.25">
      <c r="A14" s="14" t="s">
        <v>89</v>
      </c>
      <c r="B14" s="13" t="s">
        <v>88</v>
      </c>
      <c r="C14" s="12" t="s">
        <v>107</v>
      </c>
      <c r="D14" s="18" t="s">
        <v>257</v>
      </c>
      <c r="E14" s="19">
        <v>27324</v>
      </c>
      <c r="F14" s="22"/>
      <c r="G14" s="10">
        <v>53430</v>
      </c>
      <c r="H14" s="4"/>
      <c r="I14" s="29">
        <f t="shared" si="0"/>
        <v>1.9554238032498903</v>
      </c>
    </row>
    <row r="15" spans="1:14" x14ac:dyDescent="0.25">
      <c r="A15" s="9" t="s">
        <v>89</v>
      </c>
      <c r="B15" s="8" t="s">
        <v>88</v>
      </c>
      <c r="C15" s="7" t="s">
        <v>173</v>
      </c>
      <c r="D15" s="18" t="s">
        <v>256</v>
      </c>
      <c r="E15" s="19">
        <v>10319</v>
      </c>
      <c r="F15" s="22"/>
      <c r="G15" s="5">
        <v>18507</v>
      </c>
      <c r="H15" s="4"/>
      <c r="I15" s="29">
        <f t="shared" si="0"/>
        <v>1.7934877410601802</v>
      </c>
    </row>
    <row r="16" spans="1:14" x14ac:dyDescent="0.25">
      <c r="A16" s="14" t="s">
        <v>89</v>
      </c>
      <c r="B16" s="13" t="s">
        <v>88</v>
      </c>
      <c r="C16" s="12" t="s">
        <v>174</v>
      </c>
      <c r="D16" s="18" t="s">
        <v>256</v>
      </c>
      <c r="E16" s="19">
        <v>7000</v>
      </c>
      <c r="F16" s="22"/>
      <c r="G16" s="10">
        <v>12236</v>
      </c>
      <c r="H16" s="4"/>
      <c r="I16" s="29">
        <f t="shared" si="0"/>
        <v>1.748</v>
      </c>
    </row>
    <row r="17" spans="1:9" x14ac:dyDescent="0.25">
      <c r="A17" s="9" t="s">
        <v>89</v>
      </c>
      <c r="B17" s="8" t="s">
        <v>88</v>
      </c>
      <c r="C17" s="7" t="s">
        <v>86</v>
      </c>
      <c r="D17" s="18" t="s">
        <v>257</v>
      </c>
      <c r="E17" s="19">
        <v>2315</v>
      </c>
      <c r="F17" s="22"/>
      <c r="G17" s="5">
        <v>2663</v>
      </c>
      <c r="H17" s="4"/>
      <c r="I17" s="29">
        <f t="shared" si="0"/>
        <v>1.1503239740820734</v>
      </c>
    </row>
    <row r="18" spans="1:9" x14ac:dyDescent="0.25">
      <c r="A18" s="14" t="s">
        <v>89</v>
      </c>
      <c r="B18" s="13" t="s">
        <v>88</v>
      </c>
      <c r="C18" s="12" t="s">
        <v>175</v>
      </c>
      <c r="D18" s="18" t="s">
        <v>256</v>
      </c>
      <c r="E18" s="19">
        <v>8188</v>
      </c>
      <c r="F18" s="22"/>
      <c r="G18" s="10">
        <v>15249</v>
      </c>
      <c r="H18" s="4"/>
      <c r="I18" s="29">
        <f t="shared" si="0"/>
        <v>1.8623595505617978</v>
      </c>
    </row>
    <row r="19" spans="1:9" x14ac:dyDescent="0.25">
      <c r="A19" s="9" t="s">
        <v>89</v>
      </c>
      <c r="B19" s="8" t="s">
        <v>88</v>
      </c>
      <c r="C19" s="7" t="s">
        <v>176</v>
      </c>
      <c r="D19" s="18" t="s">
        <v>256</v>
      </c>
      <c r="E19" s="19">
        <v>56782</v>
      </c>
      <c r="F19" s="22"/>
      <c r="G19" s="5">
        <v>55618</v>
      </c>
      <c r="H19" s="4"/>
      <c r="I19" s="29">
        <f t="shared" si="0"/>
        <v>0.97950054594765945</v>
      </c>
    </row>
    <row r="20" spans="1:9" x14ac:dyDescent="0.25">
      <c r="A20" s="14" t="s">
        <v>89</v>
      </c>
      <c r="B20" s="13" t="s">
        <v>88</v>
      </c>
      <c r="C20" s="12" t="s">
        <v>146</v>
      </c>
      <c r="D20" s="18" t="s">
        <v>256</v>
      </c>
      <c r="E20" s="11">
        <v>400</v>
      </c>
      <c r="F20" s="22"/>
      <c r="G20" s="10">
        <v>628</v>
      </c>
      <c r="H20" s="4"/>
      <c r="I20" s="29">
        <f t="shared" si="0"/>
        <v>1.57</v>
      </c>
    </row>
    <row r="21" spans="1:9" x14ac:dyDescent="0.25">
      <c r="A21" s="9" t="s">
        <v>89</v>
      </c>
      <c r="B21" s="8" t="s">
        <v>88</v>
      </c>
      <c r="C21" s="7" t="s">
        <v>177</v>
      </c>
      <c r="D21" s="18" t="s">
        <v>256</v>
      </c>
      <c r="E21" s="19">
        <v>29552</v>
      </c>
      <c r="F21" s="22"/>
      <c r="G21" s="5">
        <v>36552</v>
      </c>
      <c r="H21" s="4"/>
      <c r="I21" s="29">
        <f t="shared" si="0"/>
        <v>1.2368706009745534</v>
      </c>
    </row>
    <row r="22" spans="1:9" x14ac:dyDescent="0.25">
      <c r="A22" s="14" t="s">
        <v>89</v>
      </c>
      <c r="B22" s="13" t="s">
        <v>88</v>
      </c>
      <c r="C22" s="12" t="s">
        <v>85</v>
      </c>
      <c r="D22" s="18" t="s">
        <v>257</v>
      </c>
      <c r="E22" s="19">
        <v>14908</v>
      </c>
      <c r="F22" s="22"/>
      <c r="G22" s="10">
        <v>39568</v>
      </c>
      <c r="H22" s="4"/>
      <c r="I22" s="29">
        <f t="shared" si="0"/>
        <v>2.6541454252750203</v>
      </c>
    </row>
    <row r="23" spans="1:9" x14ac:dyDescent="0.25">
      <c r="A23" s="9" t="s">
        <v>89</v>
      </c>
      <c r="B23" s="8" t="s">
        <v>88</v>
      </c>
      <c r="C23" s="7" t="s">
        <v>199</v>
      </c>
      <c r="D23" s="18" t="s">
        <v>256</v>
      </c>
      <c r="E23" s="19">
        <v>8100</v>
      </c>
      <c r="F23" s="22"/>
      <c r="G23" s="5">
        <v>17021</v>
      </c>
      <c r="H23" s="4"/>
      <c r="I23" s="29">
        <f t="shared" si="0"/>
        <v>2.1013580246913581</v>
      </c>
    </row>
    <row r="24" spans="1:9" x14ac:dyDescent="0.25">
      <c r="A24" s="14" t="s">
        <v>89</v>
      </c>
      <c r="B24" s="13" t="s">
        <v>88</v>
      </c>
      <c r="C24" s="12" t="s">
        <v>178</v>
      </c>
      <c r="D24" s="18" t="s">
        <v>256</v>
      </c>
      <c r="E24" s="19">
        <v>17000</v>
      </c>
      <c r="F24" s="22"/>
      <c r="G24" s="10">
        <v>16902</v>
      </c>
      <c r="H24" s="4"/>
      <c r="I24" s="29">
        <f t="shared" si="0"/>
        <v>0.99423529411764711</v>
      </c>
    </row>
    <row r="25" spans="1:9" x14ac:dyDescent="0.25">
      <c r="A25" s="9" t="s">
        <v>89</v>
      </c>
      <c r="B25" s="8" t="s">
        <v>84</v>
      </c>
      <c r="C25" s="7" t="s">
        <v>231</v>
      </c>
      <c r="D25" s="18" t="s">
        <v>256</v>
      </c>
      <c r="E25" s="19">
        <v>12970</v>
      </c>
      <c r="F25" s="22"/>
      <c r="G25" s="5">
        <v>21634</v>
      </c>
      <c r="H25" s="4"/>
      <c r="I25" s="29">
        <f t="shared" si="0"/>
        <v>1.6680030840400926</v>
      </c>
    </row>
    <row r="26" spans="1:9" x14ac:dyDescent="0.25">
      <c r="A26" s="14" t="s">
        <v>89</v>
      </c>
      <c r="B26" s="13" t="s">
        <v>84</v>
      </c>
      <c r="C26" s="12" t="s">
        <v>83</v>
      </c>
      <c r="D26" s="18" t="s">
        <v>257</v>
      </c>
      <c r="E26" s="10">
        <v>18795</v>
      </c>
      <c r="F26" s="22"/>
      <c r="G26" s="10">
        <v>25909</v>
      </c>
      <c r="H26" s="4"/>
      <c r="I26" s="29">
        <f t="shared" si="0"/>
        <v>1.3785049215216814</v>
      </c>
    </row>
    <row r="27" spans="1:9" x14ac:dyDescent="0.25">
      <c r="A27" s="9" t="s">
        <v>89</v>
      </c>
      <c r="B27" s="8" t="s">
        <v>84</v>
      </c>
      <c r="C27" s="7" t="s">
        <v>179</v>
      </c>
      <c r="D27" s="18" t="s">
        <v>256</v>
      </c>
      <c r="E27" s="19">
        <v>2080</v>
      </c>
      <c r="F27" s="22"/>
      <c r="G27" s="5">
        <v>4831</v>
      </c>
      <c r="H27" s="4"/>
      <c r="I27" s="29">
        <f t="shared" si="0"/>
        <v>2.3225961538461539</v>
      </c>
    </row>
    <row r="28" spans="1:9" x14ac:dyDescent="0.25">
      <c r="A28" s="14" t="s">
        <v>89</v>
      </c>
      <c r="B28" s="13" t="s">
        <v>84</v>
      </c>
      <c r="C28" s="12" t="s">
        <v>200</v>
      </c>
      <c r="D28" s="18" t="s">
        <v>256</v>
      </c>
      <c r="E28" s="19">
        <v>260</v>
      </c>
      <c r="F28" s="22"/>
      <c r="G28" s="10">
        <v>217</v>
      </c>
      <c r="H28" s="4"/>
      <c r="I28" s="29">
        <f t="shared" si="0"/>
        <v>0.83461538461538465</v>
      </c>
    </row>
    <row r="29" spans="1:9" x14ac:dyDescent="0.25">
      <c r="A29" s="9" t="s">
        <v>89</v>
      </c>
      <c r="B29" s="8" t="s">
        <v>82</v>
      </c>
      <c r="C29" s="7" t="s">
        <v>81</v>
      </c>
      <c r="D29" s="18" t="s">
        <v>257</v>
      </c>
      <c r="E29" s="19">
        <v>68317</v>
      </c>
      <c r="F29" s="22"/>
      <c r="G29" s="5">
        <v>61000</v>
      </c>
      <c r="H29" s="4"/>
      <c r="I29" s="29">
        <f t="shared" si="0"/>
        <v>0.89289635083507768</v>
      </c>
    </row>
    <row r="30" spans="1:9" x14ac:dyDescent="0.25">
      <c r="A30" s="14" t="s">
        <v>89</v>
      </c>
      <c r="B30" s="13" t="s">
        <v>82</v>
      </c>
      <c r="C30" s="12" t="s">
        <v>232</v>
      </c>
      <c r="D30" s="18" t="s">
        <v>256</v>
      </c>
      <c r="E30" s="19">
        <v>9000</v>
      </c>
      <c r="F30" s="22"/>
      <c r="G30" s="10">
        <v>5328</v>
      </c>
      <c r="H30" s="4"/>
      <c r="I30" s="29">
        <f t="shared" si="0"/>
        <v>0.59199999999999997</v>
      </c>
    </row>
    <row r="31" spans="1:9" x14ac:dyDescent="0.25">
      <c r="A31" s="9" t="s">
        <v>89</v>
      </c>
      <c r="B31" s="8" t="s">
        <v>82</v>
      </c>
      <c r="C31" s="7" t="s">
        <v>201</v>
      </c>
      <c r="D31" s="18" t="s">
        <v>256</v>
      </c>
      <c r="E31" s="19">
        <v>40000</v>
      </c>
      <c r="F31" s="22"/>
      <c r="G31" s="5">
        <v>72000</v>
      </c>
      <c r="H31" s="4"/>
      <c r="I31" s="29">
        <f t="shared" si="0"/>
        <v>1.8</v>
      </c>
    </row>
    <row r="32" spans="1:9" x14ac:dyDescent="0.25">
      <c r="A32" s="14" t="s">
        <v>89</v>
      </c>
      <c r="B32" s="13" t="s">
        <v>82</v>
      </c>
      <c r="C32" s="12" t="s">
        <v>202</v>
      </c>
      <c r="D32" s="18" t="s">
        <v>256</v>
      </c>
      <c r="E32" s="19">
        <v>7500</v>
      </c>
      <c r="F32" s="22"/>
      <c r="G32" s="10">
        <v>20000</v>
      </c>
      <c r="H32" s="4"/>
      <c r="I32" s="29">
        <f t="shared" si="0"/>
        <v>2.6666666666666665</v>
      </c>
    </row>
    <row r="33" spans="1:9" x14ac:dyDescent="0.25">
      <c r="A33" s="9" t="s">
        <v>89</v>
      </c>
      <c r="B33" s="8" t="s">
        <v>82</v>
      </c>
      <c r="C33" s="7" t="s">
        <v>233</v>
      </c>
      <c r="D33" s="18" t="s">
        <v>256</v>
      </c>
      <c r="E33" s="11">
        <v>18000</v>
      </c>
      <c r="F33" s="22"/>
      <c r="G33" s="5">
        <v>21300</v>
      </c>
      <c r="H33" s="4"/>
      <c r="I33" s="29">
        <f t="shared" si="0"/>
        <v>1.1833333333333333</v>
      </c>
    </row>
    <row r="34" spans="1:9" x14ac:dyDescent="0.25">
      <c r="A34" s="14" t="s">
        <v>89</v>
      </c>
      <c r="B34" s="13" t="s">
        <v>80</v>
      </c>
      <c r="C34" s="12" t="s">
        <v>124</v>
      </c>
      <c r="D34" s="18" t="s">
        <v>257</v>
      </c>
      <c r="E34" s="19">
        <v>3833</v>
      </c>
      <c r="F34" s="22"/>
      <c r="G34" s="10">
        <v>3826</v>
      </c>
      <c r="H34" s="4"/>
      <c r="I34" s="29">
        <f t="shared" si="0"/>
        <v>0.99817375423949906</v>
      </c>
    </row>
    <row r="35" spans="1:9" x14ac:dyDescent="0.25">
      <c r="A35" s="9" t="s">
        <v>89</v>
      </c>
      <c r="B35" s="8" t="s">
        <v>80</v>
      </c>
      <c r="C35" s="7" t="s">
        <v>203</v>
      </c>
      <c r="D35" s="18" t="s">
        <v>256</v>
      </c>
      <c r="E35" s="19">
        <v>2936</v>
      </c>
      <c r="F35" s="22"/>
      <c r="G35" s="5">
        <v>2564</v>
      </c>
      <c r="H35" s="4"/>
      <c r="I35" s="29">
        <f t="shared" si="0"/>
        <v>0.8732970027247956</v>
      </c>
    </row>
    <row r="36" spans="1:9" x14ac:dyDescent="0.25">
      <c r="A36" s="14" t="s">
        <v>89</v>
      </c>
      <c r="B36" s="13" t="s">
        <v>80</v>
      </c>
      <c r="C36" s="12" t="s">
        <v>234</v>
      </c>
      <c r="D36" s="18" t="s">
        <v>256</v>
      </c>
      <c r="E36" s="19">
        <v>4475</v>
      </c>
      <c r="F36" s="22"/>
      <c r="G36" s="10">
        <v>4314</v>
      </c>
      <c r="H36" s="4"/>
      <c r="I36" s="29">
        <f t="shared" si="0"/>
        <v>0.96402234636871509</v>
      </c>
    </row>
    <row r="37" spans="1:9" x14ac:dyDescent="0.25">
      <c r="A37" s="9" t="s">
        <v>89</v>
      </c>
      <c r="B37" s="8" t="s">
        <v>80</v>
      </c>
      <c r="C37" s="7" t="s">
        <v>235</v>
      </c>
      <c r="D37" s="18" t="s">
        <v>256</v>
      </c>
      <c r="E37" s="19">
        <v>120000</v>
      </c>
      <c r="F37" s="22"/>
      <c r="G37" s="5">
        <v>156370</v>
      </c>
      <c r="H37" s="4"/>
      <c r="I37" s="29">
        <f t="shared" si="0"/>
        <v>1.3030833333333334</v>
      </c>
    </row>
    <row r="38" spans="1:9" x14ac:dyDescent="0.25">
      <c r="A38" s="14" t="s">
        <v>89</v>
      </c>
      <c r="B38" s="13" t="s">
        <v>80</v>
      </c>
      <c r="C38" s="12" t="s">
        <v>204</v>
      </c>
      <c r="D38" s="18" t="s">
        <v>256</v>
      </c>
      <c r="E38" s="19">
        <v>2838</v>
      </c>
      <c r="F38" s="22"/>
      <c r="G38" s="10">
        <v>3411</v>
      </c>
      <c r="H38" s="4"/>
      <c r="I38" s="29">
        <f t="shared" si="0"/>
        <v>1.2019027484143763</v>
      </c>
    </row>
    <row r="39" spans="1:9" x14ac:dyDescent="0.25">
      <c r="A39" s="9" t="s">
        <v>89</v>
      </c>
      <c r="B39" s="8" t="s">
        <v>79</v>
      </c>
      <c r="C39" s="7" t="s">
        <v>180</v>
      </c>
      <c r="D39" s="18" t="s">
        <v>256</v>
      </c>
      <c r="E39" s="19">
        <v>1900</v>
      </c>
      <c r="F39" s="22"/>
      <c r="G39" s="5">
        <v>6908</v>
      </c>
      <c r="H39" s="4"/>
      <c r="I39" s="29">
        <f t="shared" si="0"/>
        <v>3.6357894736842105</v>
      </c>
    </row>
    <row r="40" spans="1:9" x14ac:dyDescent="0.25">
      <c r="A40" s="14" t="s">
        <v>89</v>
      </c>
      <c r="B40" s="13" t="s">
        <v>79</v>
      </c>
      <c r="C40" s="12" t="s">
        <v>171</v>
      </c>
      <c r="D40" s="18" t="s">
        <v>257</v>
      </c>
      <c r="E40" s="19">
        <v>3380</v>
      </c>
      <c r="F40" s="22"/>
      <c r="G40" s="10">
        <v>4930</v>
      </c>
      <c r="H40" s="4"/>
      <c r="I40" s="29">
        <f t="shared" si="0"/>
        <v>1.4585798816568047</v>
      </c>
    </row>
    <row r="41" spans="1:9" x14ac:dyDescent="0.25">
      <c r="A41" s="9" t="s">
        <v>89</v>
      </c>
      <c r="B41" s="8" t="s">
        <v>79</v>
      </c>
      <c r="C41" s="7" t="s">
        <v>205</v>
      </c>
      <c r="D41" s="18" t="s">
        <v>256</v>
      </c>
      <c r="E41" s="11">
        <v>1176</v>
      </c>
      <c r="F41" s="22"/>
      <c r="G41" s="5">
        <v>1348</v>
      </c>
      <c r="H41" s="4"/>
      <c r="I41" s="29">
        <f t="shared" si="0"/>
        <v>1.1462585034013606</v>
      </c>
    </row>
    <row r="42" spans="1:9" x14ac:dyDescent="0.25">
      <c r="A42" s="14" t="s">
        <v>89</v>
      </c>
      <c r="B42" s="13" t="s">
        <v>79</v>
      </c>
      <c r="C42" s="12" t="s">
        <v>206</v>
      </c>
      <c r="D42" s="18" t="s">
        <v>256</v>
      </c>
      <c r="E42" s="19">
        <v>4871</v>
      </c>
      <c r="F42" s="22"/>
      <c r="G42" s="10">
        <v>7086</v>
      </c>
      <c r="H42" s="4"/>
      <c r="I42" s="29">
        <f t="shared" si="0"/>
        <v>1.4547320878669678</v>
      </c>
    </row>
    <row r="43" spans="1:9" x14ac:dyDescent="0.25">
      <c r="A43" s="9" t="s">
        <v>89</v>
      </c>
      <c r="B43" s="8" t="s">
        <v>79</v>
      </c>
      <c r="C43" s="12" t="s">
        <v>181</v>
      </c>
      <c r="D43" s="18" t="s">
        <v>256</v>
      </c>
      <c r="E43" s="19">
        <v>650</v>
      </c>
      <c r="F43" s="22"/>
      <c r="G43" s="10">
        <v>1000</v>
      </c>
      <c r="H43" s="4"/>
      <c r="I43" s="29">
        <f t="shared" si="0"/>
        <v>1.5384615384615385</v>
      </c>
    </row>
    <row r="44" spans="1:9" x14ac:dyDescent="0.25">
      <c r="A44" s="14" t="s">
        <v>89</v>
      </c>
      <c r="B44" s="13" t="s">
        <v>79</v>
      </c>
      <c r="C44" s="12" t="s">
        <v>207</v>
      </c>
      <c r="D44" s="18" t="s">
        <v>256</v>
      </c>
      <c r="E44" s="19">
        <v>9875</v>
      </c>
      <c r="F44" s="22"/>
      <c r="G44" s="10">
        <v>14021</v>
      </c>
      <c r="H44" s="4"/>
      <c r="I44" s="29">
        <f t="shared" si="0"/>
        <v>1.4198481012658228</v>
      </c>
    </row>
    <row r="45" spans="1:9" x14ac:dyDescent="0.25">
      <c r="A45" s="9" t="s">
        <v>89</v>
      </c>
      <c r="B45" s="8" t="s">
        <v>79</v>
      </c>
      <c r="C45" s="12" t="s">
        <v>182</v>
      </c>
      <c r="D45" s="18" t="s">
        <v>256</v>
      </c>
      <c r="E45" s="19">
        <v>1590</v>
      </c>
      <c r="F45" s="22"/>
      <c r="G45" s="10">
        <v>2600</v>
      </c>
      <c r="H45" s="4"/>
      <c r="I45" s="29">
        <f t="shared" si="0"/>
        <v>1.6352201257861636</v>
      </c>
    </row>
    <row r="46" spans="1:9" x14ac:dyDescent="0.25">
      <c r="A46" s="9" t="s">
        <v>89</v>
      </c>
      <c r="B46" s="8" t="s">
        <v>79</v>
      </c>
      <c r="C46" s="12" t="s">
        <v>183</v>
      </c>
      <c r="D46" s="18" t="s">
        <v>256</v>
      </c>
      <c r="E46" s="19">
        <v>1164</v>
      </c>
      <c r="F46" s="22"/>
      <c r="G46" s="10">
        <v>1930</v>
      </c>
      <c r="H46" s="4"/>
      <c r="I46" s="29">
        <f t="shared" si="0"/>
        <v>1.6580756013745706</v>
      </c>
    </row>
    <row r="47" spans="1:9" ht="15.75" customHeight="1" x14ac:dyDescent="0.25">
      <c r="A47" s="9" t="s">
        <v>89</v>
      </c>
      <c r="B47" s="8" t="s">
        <v>79</v>
      </c>
      <c r="C47" s="12" t="s">
        <v>184</v>
      </c>
      <c r="D47" s="18" t="s">
        <v>256</v>
      </c>
      <c r="E47" s="19">
        <v>3000</v>
      </c>
      <c r="F47" s="22"/>
      <c r="G47" s="10">
        <v>5817</v>
      </c>
      <c r="H47" s="4"/>
      <c r="I47" s="29">
        <f t="shared" si="0"/>
        <v>1.9390000000000001</v>
      </c>
    </row>
    <row r="48" spans="1:9" x14ac:dyDescent="0.25">
      <c r="A48" s="9" t="s">
        <v>89</v>
      </c>
      <c r="B48" s="8" t="s">
        <v>79</v>
      </c>
      <c r="C48" s="12" t="s">
        <v>208</v>
      </c>
      <c r="D48" s="18" t="s">
        <v>256</v>
      </c>
      <c r="E48" s="19">
        <v>800</v>
      </c>
      <c r="F48" s="22"/>
      <c r="G48" s="10">
        <v>1602</v>
      </c>
      <c r="H48" s="4"/>
      <c r="I48" s="29">
        <f t="shared" si="0"/>
        <v>2.0024999999999999</v>
      </c>
    </row>
    <row r="49" spans="1:12" x14ac:dyDescent="0.25">
      <c r="A49" s="9" t="s">
        <v>89</v>
      </c>
      <c r="B49" s="8" t="s">
        <v>79</v>
      </c>
      <c r="C49" s="12" t="s">
        <v>185</v>
      </c>
      <c r="D49" s="18" t="s">
        <v>256</v>
      </c>
      <c r="E49" s="19">
        <v>8840</v>
      </c>
      <c r="F49" s="22"/>
      <c r="G49" s="10">
        <v>6899</v>
      </c>
      <c r="H49" s="4"/>
      <c r="I49" s="29">
        <f t="shared" si="0"/>
        <v>0.78042986425339367</v>
      </c>
    </row>
    <row r="50" spans="1:12" x14ac:dyDescent="0.25">
      <c r="A50" s="9" t="s">
        <v>89</v>
      </c>
      <c r="B50" s="8" t="s">
        <v>79</v>
      </c>
      <c r="C50" s="12" t="s">
        <v>191</v>
      </c>
      <c r="D50" s="18" t="s">
        <v>257</v>
      </c>
      <c r="E50" s="19">
        <v>49455</v>
      </c>
      <c r="F50" s="22"/>
      <c r="G50" s="10">
        <v>55173</v>
      </c>
      <c r="H50" s="4"/>
      <c r="I50" s="29">
        <f t="shared" si="0"/>
        <v>1.1156202608431909</v>
      </c>
    </row>
    <row r="51" spans="1:12" x14ac:dyDescent="0.25">
      <c r="A51" s="9" t="s">
        <v>89</v>
      </c>
      <c r="B51" s="8" t="s">
        <v>79</v>
      </c>
      <c r="C51" s="12" t="s">
        <v>192</v>
      </c>
      <c r="D51" s="18" t="s">
        <v>257</v>
      </c>
      <c r="E51" s="19">
        <v>7360</v>
      </c>
      <c r="F51" s="22"/>
      <c r="G51" s="10">
        <v>8428</v>
      </c>
      <c r="H51" s="4"/>
      <c r="I51" s="29">
        <f t="shared" si="0"/>
        <v>1.1451086956521739</v>
      </c>
    </row>
    <row r="52" spans="1:12" x14ac:dyDescent="0.25">
      <c r="A52" s="9" t="s">
        <v>89</v>
      </c>
      <c r="B52" s="8" t="s">
        <v>79</v>
      </c>
      <c r="C52" s="12" t="s">
        <v>186</v>
      </c>
      <c r="D52" s="18" t="s">
        <v>256</v>
      </c>
      <c r="E52" s="19">
        <v>1785</v>
      </c>
      <c r="F52" s="22"/>
      <c r="G52" s="10">
        <v>3281</v>
      </c>
      <c r="H52" s="4"/>
      <c r="I52" s="29">
        <f t="shared" si="0"/>
        <v>1.838095238095238</v>
      </c>
    </row>
    <row r="53" spans="1:12" x14ac:dyDescent="0.25">
      <c r="A53" s="9" t="s">
        <v>89</v>
      </c>
      <c r="B53" s="8" t="s">
        <v>79</v>
      </c>
      <c r="C53" s="12" t="s">
        <v>78</v>
      </c>
      <c r="D53" s="18" t="s">
        <v>257</v>
      </c>
      <c r="E53" s="19">
        <v>2755</v>
      </c>
      <c r="F53" s="22"/>
      <c r="G53" s="10">
        <v>4214</v>
      </c>
      <c r="H53" s="4"/>
      <c r="I53" s="29">
        <f t="shared" si="0"/>
        <v>1.5295825771324865</v>
      </c>
    </row>
    <row r="54" spans="1:12" x14ac:dyDescent="0.25">
      <c r="A54" s="9" t="s">
        <v>77</v>
      </c>
      <c r="B54" s="8" t="s">
        <v>76</v>
      </c>
      <c r="C54" s="12" t="s">
        <v>147</v>
      </c>
      <c r="D54" s="18" t="s">
        <v>256</v>
      </c>
      <c r="E54" s="19">
        <v>150</v>
      </c>
      <c r="F54" s="22"/>
      <c r="G54" s="10">
        <v>371</v>
      </c>
      <c r="H54" s="4"/>
      <c r="I54" s="29">
        <f t="shared" si="0"/>
        <v>2.4733333333333332</v>
      </c>
    </row>
    <row r="55" spans="1:12" x14ac:dyDescent="0.25">
      <c r="A55" s="9" t="s">
        <v>77</v>
      </c>
      <c r="B55" s="8" t="s">
        <v>76</v>
      </c>
      <c r="C55" s="12" t="s">
        <v>148</v>
      </c>
      <c r="D55" s="18" t="s">
        <v>256</v>
      </c>
      <c r="E55" s="19">
        <v>310</v>
      </c>
      <c r="F55" s="22"/>
      <c r="G55" s="10">
        <v>235</v>
      </c>
      <c r="H55" s="4"/>
      <c r="I55" s="29">
        <f t="shared" si="0"/>
        <v>0.75806451612903225</v>
      </c>
    </row>
    <row r="56" spans="1:12" x14ac:dyDescent="0.25">
      <c r="A56" s="9" t="s">
        <v>77</v>
      </c>
      <c r="B56" s="8" t="s">
        <v>76</v>
      </c>
      <c r="C56" s="12" t="s">
        <v>75</v>
      </c>
      <c r="D56" s="18" t="s">
        <v>257</v>
      </c>
      <c r="E56" s="19">
        <v>1600</v>
      </c>
      <c r="F56" s="22"/>
      <c r="G56" s="10">
        <v>1396</v>
      </c>
      <c r="H56" s="4"/>
      <c r="I56" s="29">
        <f t="shared" si="0"/>
        <v>0.87250000000000005</v>
      </c>
    </row>
    <row r="57" spans="1:12" x14ac:dyDescent="0.25">
      <c r="A57" s="9" t="s">
        <v>77</v>
      </c>
      <c r="B57" s="8" t="s">
        <v>76</v>
      </c>
      <c r="C57" s="12" t="s">
        <v>74</v>
      </c>
      <c r="D57" s="18" t="s">
        <v>257</v>
      </c>
      <c r="E57" s="19">
        <v>1330</v>
      </c>
      <c r="F57" s="22"/>
      <c r="G57" s="10">
        <v>864</v>
      </c>
      <c r="H57" s="4"/>
      <c r="I57" s="29">
        <f t="shared" si="0"/>
        <v>0.64962406015037599</v>
      </c>
    </row>
    <row r="58" spans="1:12" ht="19.5" customHeight="1" x14ac:dyDescent="0.25">
      <c r="A58" s="9" t="s">
        <v>77</v>
      </c>
      <c r="B58" s="8" t="s">
        <v>76</v>
      </c>
      <c r="C58" s="12" t="s">
        <v>149</v>
      </c>
      <c r="D58" s="18" t="s">
        <v>256</v>
      </c>
      <c r="E58" s="19">
        <v>170</v>
      </c>
      <c r="F58" s="22"/>
      <c r="G58" s="10">
        <v>185</v>
      </c>
      <c r="H58" s="4"/>
      <c r="I58" s="29">
        <f t="shared" si="0"/>
        <v>1.088235294117647</v>
      </c>
    </row>
    <row r="59" spans="1:12" x14ac:dyDescent="0.25">
      <c r="A59" s="9" t="s">
        <v>77</v>
      </c>
      <c r="B59" s="8" t="s">
        <v>76</v>
      </c>
      <c r="C59" s="12" t="s">
        <v>150</v>
      </c>
      <c r="D59" s="18" t="s">
        <v>256</v>
      </c>
      <c r="E59" s="19">
        <v>399</v>
      </c>
      <c r="F59" s="22"/>
      <c r="G59" s="10">
        <v>440</v>
      </c>
      <c r="H59" s="4"/>
      <c r="I59" s="29">
        <f t="shared" si="0"/>
        <v>1.1027568922305764</v>
      </c>
    </row>
    <row r="60" spans="1:12" x14ac:dyDescent="0.25">
      <c r="A60" s="9" t="s">
        <v>77</v>
      </c>
      <c r="B60" s="8" t="s">
        <v>76</v>
      </c>
      <c r="C60" s="12" t="s">
        <v>236</v>
      </c>
      <c r="D60" s="18" t="s">
        <v>256</v>
      </c>
      <c r="E60" s="19">
        <v>300</v>
      </c>
      <c r="F60" s="22"/>
      <c r="G60" s="10">
        <v>266</v>
      </c>
      <c r="H60" s="4"/>
      <c r="I60" s="29">
        <f t="shared" si="0"/>
        <v>0.88666666666666671</v>
      </c>
    </row>
    <row r="61" spans="1:12" x14ac:dyDescent="0.25">
      <c r="A61" s="9" t="s">
        <v>77</v>
      </c>
      <c r="B61" s="8" t="s">
        <v>76</v>
      </c>
      <c r="C61" s="12" t="s">
        <v>229</v>
      </c>
      <c r="D61" s="18" t="s">
        <v>257</v>
      </c>
      <c r="E61" s="19">
        <v>12635</v>
      </c>
      <c r="F61" s="22"/>
      <c r="G61" s="10">
        <v>21875</v>
      </c>
      <c r="H61" s="4"/>
      <c r="I61" s="29">
        <f t="shared" si="0"/>
        <v>1.7313019390581716</v>
      </c>
    </row>
    <row r="62" spans="1:12" x14ac:dyDescent="0.25">
      <c r="A62" s="9" t="s">
        <v>77</v>
      </c>
      <c r="B62" s="8" t="s">
        <v>76</v>
      </c>
      <c r="C62" s="12" t="s">
        <v>73</v>
      </c>
      <c r="D62" s="18" t="s">
        <v>257</v>
      </c>
      <c r="E62" s="19">
        <v>200</v>
      </c>
      <c r="F62" s="22"/>
      <c r="G62" s="10">
        <v>508</v>
      </c>
      <c r="H62" s="4"/>
      <c r="I62" s="29">
        <f t="shared" si="0"/>
        <v>2.54</v>
      </c>
      <c r="J62" s="28"/>
      <c r="K62" s="28"/>
      <c r="L62" s="28"/>
    </row>
    <row r="63" spans="1:12" x14ac:dyDescent="0.25">
      <c r="A63" s="9" t="s">
        <v>77</v>
      </c>
      <c r="B63" s="8" t="s">
        <v>76</v>
      </c>
      <c r="C63" s="12" t="s">
        <v>187</v>
      </c>
      <c r="D63" s="18" t="s">
        <v>256</v>
      </c>
      <c r="E63" s="19">
        <v>2431</v>
      </c>
      <c r="F63" s="22"/>
      <c r="G63" s="10">
        <v>9936</v>
      </c>
      <c r="H63" s="4"/>
      <c r="I63" s="29">
        <f t="shared" si="0"/>
        <v>4.0872069107363229</v>
      </c>
    </row>
    <row r="64" spans="1:12" x14ac:dyDescent="0.25">
      <c r="A64" s="9" t="s">
        <v>77</v>
      </c>
      <c r="B64" s="8" t="s">
        <v>76</v>
      </c>
      <c r="C64" s="12" t="s">
        <v>224</v>
      </c>
      <c r="D64" s="18" t="s">
        <v>257</v>
      </c>
      <c r="E64" s="19">
        <v>4690</v>
      </c>
      <c r="F64" s="22"/>
      <c r="G64" s="10">
        <v>4034</v>
      </c>
      <c r="H64" s="4"/>
      <c r="I64" s="29">
        <f t="shared" si="0"/>
        <v>0.8601279317697228</v>
      </c>
    </row>
    <row r="65" spans="1:9" x14ac:dyDescent="0.25">
      <c r="A65" s="9" t="s">
        <v>77</v>
      </c>
      <c r="B65" s="8" t="s">
        <v>76</v>
      </c>
      <c r="C65" s="12" t="s">
        <v>224</v>
      </c>
      <c r="D65" s="18" t="s">
        <v>256</v>
      </c>
      <c r="E65" s="19">
        <v>4690</v>
      </c>
      <c r="F65" s="22"/>
      <c r="G65" s="10">
        <v>4034</v>
      </c>
      <c r="H65" s="4"/>
      <c r="I65" s="29">
        <f t="shared" si="0"/>
        <v>0.8601279317697228</v>
      </c>
    </row>
    <row r="66" spans="1:9" x14ac:dyDescent="0.25">
      <c r="A66" s="9" t="s">
        <v>77</v>
      </c>
      <c r="B66" s="8" t="s">
        <v>76</v>
      </c>
      <c r="C66" s="12" t="s">
        <v>143</v>
      </c>
      <c r="D66" s="18" t="s">
        <v>257</v>
      </c>
      <c r="E66" s="19">
        <v>13079</v>
      </c>
      <c r="F66" s="22"/>
      <c r="G66" s="10">
        <v>12246</v>
      </c>
      <c r="H66" s="4"/>
      <c r="I66" s="29">
        <f t="shared" si="0"/>
        <v>0.93631011545225173</v>
      </c>
    </row>
    <row r="67" spans="1:9" x14ac:dyDescent="0.25">
      <c r="A67" s="9" t="s">
        <v>77</v>
      </c>
      <c r="B67" s="8" t="s">
        <v>76</v>
      </c>
      <c r="C67" s="12" t="s">
        <v>151</v>
      </c>
      <c r="D67" s="18" t="s">
        <v>256</v>
      </c>
      <c r="E67" s="19">
        <v>232</v>
      </c>
      <c r="F67" s="22"/>
      <c r="G67" s="10">
        <v>330</v>
      </c>
      <c r="H67" s="4"/>
      <c r="I67" s="29">
        <f t="shared" si="0"/>
        <v>1.4224137931034482</v>
      </c>
    </row>
    <row r="68" spans="1:9" x14ac:dyDescent="0.25">
      <c r="A68" s="9" t="s">
        <v>77</v>
      </c>
      <c r="B68" s="8" t="s">
        <v>76</v>
      </c>
      <c r="C68" s="12" t="s">
        <v>237</v>
      </c>
      <c r="D68" s="18" t="s">
        <v>256</v>
      </c>
      <c r="E68" s="19">
        <v>454</v>
      </c>
      <c r="F68" s="22"/>
      <c r="G68" s="10">
        <v>568</v>
      </c>
      <c r="H68" s="4"/>
      <c r="I68" s="29">
        <f t="shared" si="0"/>
        <v>1.251101321585903</v>
      </c>
    </row>
    <row r="69" spans="1:9" x14ac:dyDescent="0.25">
      <c r="A69" s="9" t="s">
        <v>77</v>
      </c>
      <c r="B69" s="8" t="s">
        <v>76</v>
      </c>
      <c r="C69" s="12" t="s">
        <v>115</v>
      </c>
      <c r="D69" s="18" t="s">
        <v>257</v>
      </c>
      <c r="E69" s="19">
        <v>4886</v>
      </c>
      <c r="F69" s="22"/>
      <c r="G69" s="10">
        <v>3379</v>
      </c>
      <c r="H69" s="4"/>
      <c r="I69" s="29">
        <f t="shared" si="0"/>
        <v>0.69156774457634052</v>
      </c>
    </row>
    <row r="70" spans="1:9" x14ac:dyDescent="0.25">
      <c r="A70" s="9" t="s">
        <v>77</v>
      </c>
      <c r="B70" s="8" t="s">
        <v>76</v>
      </c>
      <c r="C70" s="12" t="s">
        <v>152</v>
      </c>
      <c r="D70" s="18" t="s">
        <v>256</v>
      </c>
      <c r="E70" s="19">
        <v>962</v>
      </c>
      <c r="F70" s="22"/>
      <c r="G70" s="10">
        <v>587</v>
      </c>
      <c r="H70" s="4"/>
      <c r="I70" s="29">
        <f t="shared" si="0"/>
        <v>0.61018711018711014</v>
      </c>
    </row>
    <row r="71" spans="1:9" x14ac:dyDescent="0.25">
      <c r="A71" s="9" t="s">
        <v>77</v>
      </c>
      <c r="B71" s="8" t="s">
        <v>72</v>
      </c>
      <c r="C71" s="12" t="s">
        <v>238</v>
      </c>
      <c r="D71" s="18" t="s">
        <v>256</v>
      </c>
      <c r="E71" s="19">
        <v>1750</v>
      </c>
      <c r="F71" s="22"/>
      <c r="G71" s="10">
        <v>1562</v>
      </c>
      <c r="H71" s="4"/>
      <c r="I71" s="29">
        <f t="shared" si="0"/>
        <v>0.89257142857142857</v>
      </c>
    </row>
    <row r="72" spans="1:9" x14ac:dyDescent="0.25">
      <c r="A72" s="9" t="s">
        <v>77</v>
      </c>
      <c r="B72" s="8" t="s">
        <v>72</v>
      </c>
      <c r="C72" s="12" t="s">
        <v>97</v>
      </c>
      <c r="D72" s="18" t="s">
        <v>257</v>
      </c>
      <c r="E72" s="19">
        <v>9791</v>
      </c>
      <c r="F72" s="22"/>
      <c r="G72" s="10">
        <v>13647</v>
      </c>
      <c r="H72" s="4"/>
      <c r="I72" s="29">
        <f t="shared" si="0"/>
        <v>1.3938310693494025</v>
      </c>
    </row>
    <row r="73" spans="1:9" x14ac:dyDescent="0.25">
      <c r="A73" s="9" t="s">
        <v>77</v>
      </c>
      <c r="B73" s="8" t="s">
        <v>72</v>
      </c>
      <c r="C73" s="12" t="s">
        <v>71</v>
      </c>
      <c r="D73" s="18" t="s">
        <v>257</v>
      </c>
      <c r="E73" s="19">
        <v>9050</v>
      </c>
      <c r="F73" s="22"/>
      <c r="G73" s="10">
        <v>28334</v>
      </c>
      <c r="H73" s="4"/>
      <c r="I73" s="29">
        <f t="shared" si="0"/>
        <v>3.130828729281768</v>
      </c>
    </row>
    <row r="74" spans="1:9" x14ac:dyDescent="0.25">
      <c r="A74" s="9" t="s">
        <v>77</v>
      </c>
      <c r="B74" s="8" t="s">
        <v>72</v>
      </c>
      <c r="C74" s="12" t="s">
        <v>70</v>
      </c>
      <c r="D74" s="18" t="s">
        <v>257</v>
      </c>
      <c r="E74" s="19">
        <v>6492</v>
      </c>
      <c r="F74" s="22"/>
      <c r="G74" s="10">
        <v>15013</v>
      </c>
      <c r="H74" s="4"/>
      <c r="I74" s="29">
        <f t="shared" si="0"/>
        <v>2.3125385089340726</v>
      </c>
    </row>
    <row r="75" spans="1:9" x14ac:dyDescent="0.25">
      <c r="A75" s="9" t="s">
        <v>77</v>
      </c>
      <c r="B75" s="8" t="s">
        <v>72</v>
      </c>
      <c r="C75" s="12" t="s">
        <v>193</v>
      </c>
      <c r="D75" s="18" t="s">
        <v>257</v>
      </c>
      <c r="E75" s="19">
        <v>9049</v>
      </c>
      <c r="F75" s="22"/>
      <c r="G75" s="10">
        <v>12263</v>
      </c>
      <c r="H75" s="4"/>
      <c r="I75" s="29">
        <f t="shared" si="0"/>
        <v>1.3551773676649355</v>
      </c>
    </row>
    <row r="76" spans="1:9" x14ac:dyDescent="0.25">
      <c r="A76" s="9" t="s">
        <v>77</v>
      </c>
      <c r="B76" s="8" t="s">
        <v>72</v>
      </c>
      <c r="C76" s="12" t="s">
        <v>108</v>
      </c>
      <c r="D76" s="18" t="s">
        <v>257</v>
      </c>
      <c r="E76" s="19">
        <v>202010</v>
      </c>
      <c r="F76" s="22"/>
      <c r="G76" s="10">
        <v>257297</v>
      </c>
      <c r="H76" s="4"/>
      <c r="I76" s="29">
        <f t="shared" ref="I76:I139" si="1">G76/E76</f>
        <v>1.2736844710657889</v>
      </c>
    </row>
    <row r="77" spans="1:9" x14ac:dyDescent="0.25">
      <c r="A77" s="9" t="s">
        <v>77</v>
      </c>
      <c r="B77" s="8" t="s">
        <v>72</v>
      </c>
      <c r="C77" s="12" t="s">
        <v>196</v>
      </c>
      <c r="D77" s="18" t="s">
        <v>257</v>
      </c>
      <c r="E77" s="19">
        <v>4399</v>
      </c>
      <c r="F77" s="22"/>
      <c r="G77" s="10">
        <v>6713</v>
      </c>
      <c r="H77" s="4"/>
      <c r="I77" s="29">
        <f t="shared" si="1"/>
        <v>1.5260286428733802</v>
      </c>
    </row>
    <row r="78" spans="1:9" x14ac:dyDescent="0.25">
      <c r="A78" s="9" t="s">
        <v>77</v>
      </c>
      <c r="B78" s="8" t="s">
        <v>72</v>
      </c>
      <c r="C78" s="12" t="s">
        <v>116</v>
      </c>
      <c r="D78" s="18" t="s">
        <v>257</v>
      </c>
      <c r="E78" s="19">
        <v>8334</v>
      </c>
      <c r="F78" s="22"/>
      <c r="G78" s="10">
        <v>14593</v>
      </c>
      <c r="H78" s="4"/>
      <c r="I78" s="29">
        <f t="shared" si="1"/>
        <v>1.7510199184065274</v>
      </c>
    </row>
    <row r="79" spans="1:9" x14ac:dyDescent="0.25">
      <c r="A79" s="9" t="s">
        <v>77</v>
      </c>
      <c r="B79" s="8" t="s">
        <v>69</v>
      </c>
      <c r="C79" s="12" t="s">
        <v>68</v>
      </c>
      <c r="D79" s="18" t="s">
        <v>257</v>
      </c>
      <c r="E79" s="19">
        <v>377</v>
      </c>
      <c r="F79" s="22"/>
      <c r="G79" s="10">
        <v>271</v>
      </c>
      <c r="H79" s="4"/>
      <c r="I79" s="29">
        <f t="shared" si="1"/>
        <v>0.71883289124668437</v>
      </c>
    </row>
    <row r="80" spans="1:9" x14ac:dyDescent="0.25">
      <c r="A80" s="9" t="s">
        <v>77</v>
      </c>
      <c r="B80" s="8" t="s">
        <v>69</v>
      </c>
      <c r="C80" s="12" t="s">
        <v>166</v>
      </c>
      <c r="D80" s="18" t="s">
        <v>257</v>
      </c>
      <c r="E80" s="19">
        <v>42125</v>
      </c>
      <c r="F80" s="22"/>
      <c r="G80" s="10">
        <v>39678.6</v>
      </c>
      <c r="H80" s="4"/>
      <c r="I80" s="29">
        <f t="shared" si="1"/>
        <v>0.94192522255192879</v>
      </c>
    </row>
    <row r="81" spans="1:9" x14ac:dyDescent="0.25">
      <c r="A81" s="9" t="s">
        <v>77</v>
      </c>
      <c r="B81" s="8" t="s">
        <v>69</v>
      </c>
      <c r="C81" s="12" t="s">
        <v>153</v>
      </c>
      <c r="D81" s="18" t="s">
        <v>256</v>
      </c>
      <c r="E81" s="19">
        <v>154</v>
      </c>
      <c r="F81" s="22"/>
      <c r="G81" s="10">
        <v>170</v>
      </c>
      <c r="H81" s="4"/>
      <c r="I81" s="29">
        <f t="shared" si="1"/>
        <v>1.1038961038961039</v>
      </c>
    </row>
    <row r="82" spans="1:9" x14ac:dyDescent="0.25">
      <c r="A82" s="9" t="s">
        <v>77</v>
      </c>
      <c r="B82" s="8" t="s">
        <v>69</v>
      </c>
      <c r="C82" s="12" t="s">
        <v>67</v>
      </c>
      <c r="D82" s="18" t="s">
        <v>257</v>
      </c>
      <c r="E82" s="19">
        <v>2157769</v>
      </c>
      <c r="F82" s="22"/>
      <c r="G82" s="10">
        <v>2211200</v>
      </c>
      <c r="H82" s="4"/>
      <c r="I82" s="29">
        <f t="shared" si="1"/>
        <v>1.0247621501652864</v>
      </c>
    </row>
    <row r="83" spans="1:9" x14ac:dyDescent="0.25">
      <c r="A83" s="9" t="s">
        <v>77</v>
      </c>
      <c r="B83" s="8" t="s">
        <v>66</v>
      </c>
      <c r="C83" s="12" t="s">
        <v>65</v>
      </c>
      <c r="D83" s="18" t="s">
        <v>257</v>
      </c>
      <c r="E83" s="19">
        <v>66239</v>
      </c>
      <c r="F83" s="22"/>
      <c r="G83" s="10">
        <v>68407</v>
      </c>
      <c r="H83" s="4"/>
      <c r="I83" s="29">
        <f t="shared" si="1"/>
        <v>1.0327299627107898</v>
      </c>
    </row>
    <row r="84" spans="1:9" x14ac:dyDescent="0.25">
      <c r="A84" s="9" t="s">
        <v>77</v>
      </c>
      <c r="B84" s="8" t="s">
        <v>66</v>
      </c>
      <c r="C84" s="12" t="s">
        <v>64</v>
      </c>
      <c r="D84" s="18" t="s">
        <v>256</v>
      </c>
      <c r="E84" s="19">
        <v>5126</v>
      </c>
      <c r="F84" s="22"/>
      <c r="G84" s="10">
        <v>14770</v>
      </c>
      <c r="H84" s="4"/>
      <c r="I84" s="29">
        <f t="shared" si="1"/>
        <v>2.8813889972688256</v>
      </c>
    </row>
    <row r="85" spans="1:9" x14ac:dyDescent="0.25">
      <c r="A85" s="9" t="s">
        <v>77</v>
      </c>
      <c r="B85" s="8" t="s">
        <v>66</v>
      </c>
      <c r="C85" s="12" t="s">
        <v>63</v>
      </c>
      <c r="D85" s="18" t="s">
        <v>257</v>
      </c>
      <c r="E85" s="19">
        <v>376669</v>
      </c>
      <c r="F85" s="22"/>
      <c r="G85" s="10">
        <v>582483</v>
      </c>
      <c r="H85" s="4"/>
      <c r="I85" s="29">
        <f t="shared" si="1"/>
        <v>1.5464054647449086</v>
      </c>
    </row>
    <row r="86" spans="1:9" x14ac:dyDescent="0.25">
      <c r="A86" s="9" t="s">
        <v>77</v>
      </c>
      <c r="B86" s="8" t="s">
        <v>66</v>
      </c>
      <c r="C86" s="12" t="s">
        <v>109</v>
      </c>
      <c r="D86" s="18" t="s">
        <v>257</v>
      </c>
      <c r="E86" s="19">
        <v>42596</v>
      </c>
      <c r="F86" s="22"/>
      <c r="G86" s="10">
        <v>49258</v>
      </c>
      <c r="H86" s="4"/>
      <c r="I86" s="29">
        <f t="shared" si="1"/>
        <v>1.1563996619400883</v>
      </c>
    </row>
    <row r="87" spans="1:9" x14ac:dyDescent="0.25">
      <c r="A87" s="9" t="s">
        <v>77</v>
      </c>
      <c r="B87" s="8" t="s">
        <v>66</v>
      </c>
      <c r="C87" s="12" t="s">
        <v>62</v>
      </c>
      <c r="D87" s="18" t="s">
        <v>257</v>
      </c>
      <c r="E87" s="19">
        <v>77083</v>
      </c>
      <c r="F87" s="22"/>
      <c r="G87" s="10">
        <v>120032</v>
      </c>
      <c r="H87" s="4"/>
      <c r="I87" s="29">
        <f t="shared" si="1"/>
        <v>1.5571786256373001</v>
      </c>
    </row>
    <row r="88" spans="1:9" x14ac:dyDescent="0.25">
      <c r="A88" s="9" t="s">
        <v>77</v>
      </c>
      <c r="B88" s="8" t="s">
        <v>66</v>
      </c>
      <c r="C88" s="12" t="s">
        <v>61</v>
      </c>
      <c r="D88" s="18" t="s">
        <v>257</v>
      </c>
      <c r="E88" s="19">
        <v>24029</v>
      </c>
      <c r="F88" s="22"/>
      <c r="G88" s="10">
        <v>24036</v>
      </c>
      <c r="H88" s="4"/>
      <c r="I88" s="29">
        <f t="shared" si="1"/>
        <v>1.0002913146614507</v>
      </c>
    </row>
    <row r="89" spans="1:9" x14ac:dyDescent="0.25">
      <c r="A89" s="9" t="s">
        <v>77</v>
      </c>
      <c r="B89" s="8" t="s">
        <v>66</v>
      </c>
      <c r="C89" s="12" t="s">
        <v>60</v>
      </c>
      <c r="D89" s="18" t="s">
        <v>257</v>
      </c>
      <c r="E89" s="19">
        <v>1580</v>
      </c>
      <c r="F89" s="22"/>
      <c r="G89" s="10">
        <v>1998</v>
      </c>
      <c r="H89" s="4"/>
      <c r="I89" s="29">
        <f t="shared" si="1"/>
        <v>1.2645569620253165</v>
      </c>
    </row>
    <row r="90" spans="1:9" x14ac:dyDescent="0.25">
      <c r="A90" s="9" t="s">
        <v>77</v>
      </c>
      <c r="B90" s="8" t="s">
        <v>66</v>
      </c>
      <c r="C90" s="12" t="s">
        <v>96</v>
      </c>
      <c r="D90" s="18" t="s">
        <v>257</v>
      </c>
      <c r="E90" s="19">
        <v>6917</v>
      </c>
      <c r="F90" s="22"/>
      <c r="G90" s="10">
        <v>9233</v>
      </c>
      <c r="H90" s="4"/>
      <c r="I90" s="29">
        <f t="shared" si="1"/>
        <v>1.3348272372415788</v>
      </c>
    </row>
    <row r="91" spans="1:9" x14ac:dyDescent="0.25">
      <c r="A91" s="9" t="s">
        <v>77</v>
      </c>
      <c r="B91" s="8" t="s">
        <v>66</v>
      </c>
      <c r="C91" s="12" t="s">
        <v>59</v>
      </c>
      <c r="D91" s="18" t="s">
        <v>257</v>
      </c>
      <c r="E91" s="19">
        <v>32190</v>
      </c>
      <c r="F91" s="22"/>
      <c r="G91" s="10">
        <v>71961</v>
      </c>
      <c r="H91" s="4"/>
      <c r="I91" s="29">
        <f t="shared" si="1"/>
        <v>2.2355079217148184</v>
      </c>
    </row>
    <row r="92" spans="1:9" x14ac:dyDescent="0.25">
      <c r="A92" s="9" t="s">
        <v>77</v>
      </c>
      <c r="B92" s="8" t="s">
        <v>66</v>
      </c>
      <c r="C92" s="12" t="s">
        <v>239</v>
      </c>
      <c r="D92" s="18" t="s">
        <v>256</v>
      </c>
      <c r="E92" s="19">
        <v>1330</v>
      </c>
      <c r="F92" s="22"/>
      <c r="G92" s="10">
        <v>994</v>
      </c>
      <c r="H92" s="4"/>
      <c r="I92" s="29">
        <f t="shared" si="1"/>
        <v>0.74736842105263157</v>
      </c>
    </row>
    <row r="93" spans="1:9" x14ac:dyDescent="0.25">
      <c r="A93" s="9" t="s">
        <v>77</v>
      </c>
      <c r="B93" s="8" t="s">
        <v>66</v>
      </c>
      <c r="C93" s="12" t="s">
        <v>144</v>
      </c>
      <c r="D93" s="18" t="s">
        <v>257</v>
      </c>
      <c r="E93" s="19">
        <v>9095</v>
      </c>
      <c r="F93" s="22"/>
      <c r="G93" s="10">
        <v>9542</v>
      </c>
      <c r="H93" s="4"/>
      <c r="I93" s="29">
        <f t="shared" si="1"/>
        <v>1.0491478834524464</v>
      </c>
    </row>
    <row r="94" spans="1:9" x14ac:dyDescent="0.25">
      <c r="A94" s="9" t="s">
        <v>77</v>
      </c>
      <c r="B94" s="8" t="s">
        <v>66</v>
      </c>
      <c r="C94" s="12" t="s">
        <v>154</v>
      </c>
      <c r="D94" s="18" t="s">
        <v>256</v>
      </c>
      <c r="E94" s="19">
        <v>19000</v>
      </c>
      <c r="F94" s="22"/>
      <c r="G94" s="10">
        <v>48262</v>
      </c>
      <c r="H94" s="4"/>
      <c r="I94" s="29">
        <f t="shared" si="1"/>
        <v>2.5401052631578946</v>
      </c>
    </row>
    <row r="95" spans="1:9" x14ac:dyDescent="0.25">
      <c r="A95" s="9" t="s">
        <v>58</v>
      </c>
      <c r="B95" s="8" t="s">
        <v>209</v>
      </c>
      <c r="C95" s="12" t="s">
        <v>225</v>
      </c>
      <c r="D95" s="18" t="s">
        <v>257</v>
      </c>
      <c r="E95" s="19">
        <v>58320</v>
      </c>
      <c r="F95" s="22"/>
      <c r="G95" s="10">
        <v>42052</v>
      </c>
      <c r="H95" s="4"/>
      <c r="I95" s="29">
        <f t="shared" si="1"/>
        <v>0.72105624142661184</v>
      </c>
    </row>
    <row r="96" spans="1:9" x14ac:dyDescent="0.25">
      <c r="A96" s="9" t="s">
        <v>58</v>
      </c>
      <c r="B96" s="8" t="s">
        <v>209</v>
      </c>
      <c r="C96" s="12" t="s">
        <v>210</v>
      </c>
      <c r="D96" s="18" t="s">
        <v>256</v>
      </c>
      <c r="E96" s="19">
        <v>14000</v>
      </c>
      <c r="F96" s="22"/>
      <c r="G96" s="10">
        <v>9828</v>
      </c>
      <c r="H96" s="4"/>
      <c r="I96" s="29">
        <f t="shared" si="1"/>
        <v>0.70199999999999996</v>
      </c>
    </row>
    <row r="97" spans="1:9" x14ac:dyDescent="0.25">
      <c r="A97" s="9" t="s">
        <v>58</v>
      </c>
      <c r="B97" s="8" t="s">
        <v>209</v>
      </c>
      <c r="C97" s="12" t="s">
        <v>211</v>
      </c>
      <c r="D97" s="18" t="s">
        <v>256</v>
      </c>
      <c r="E97" s="19">
        <v>11950</v>
      </c>
      <c r="F97" s="22"/>
      <c r="G97" s="10">
        <v>9317</v>
      </c>
      <c r="H97" s="4"/>
      <c r="I97" s="29">
        <f t="shared" si="1"/>
        <v>0.77966527196652724</v>
      </c>
    </row>
    <row r="98" spans="1:9" x14ac:dyDescent="0.25">
      <c r="A98" s="9" t="s">
        <v>58</v>
      </c>
      <c r="B98" s="8" t="s">
        <v>209</v>
      </c>
      <c r="C98" s="12" t="s">
        <v>240</v>
      </c>
      <c r="D98" s="18" t="s">
        <v>256</v>
      </c>
      <c r="E98" s="19">
        <v>12882</v>
      </c>
      <c r="F98" s="22"/>
      <c r="G98" s="10">
        <v>10953</v>
      </c>
      <c r="H98" s="4"/>
      <c r="I98" s="29">
        <f t="shared" si="1"/>
        <v>0.8502561714019562</v>
      </c>
    </row>
    <row r="99" spans="1:9" x14ac:dyDescent="0.25">
      <c r="A99" s="9" t="s">
        <v>58</v>
      </c>
      <c r="B99" s="8" t="s">
        <v>209</v>
      </c>
      <c r="C99" s="12" t="s">
        <v>212</v>
      </c>
      <c r="D99" s="18" t="s">
        <v>256</v>
      </c>
      <c r="E99" s="19">
        <v>54875</v>
      </c>
      <c r="F99" s="22"/>
      <c r="G99" s="10">
        <v>42000</v>
      </c>
      <c r="H99" s="4"/>
      <c r="I99" s="29">
        <f t="shared" si="1"/>
        <v>0.76537585421412302</v>
      </c>
    </row>
    <row r="100" spans="1:9" x14ac:dyDescent="0.25">
      <c r="A100" s="9" t="s">
        <v>58</v>
      </c>
      <c r="B100" s="8" t="s">
        <v>57</v>
      </c>
      <c r="C100" s="12" t="s">
        <v>55</v>
      </c>
      <c r="D100" s="18" t="s">
        <v>257</v>
      </c>
      <c r="E100" s="19">
        <v>11916</v>
      </c>
      <c r="F100" s="22"/>
      <c r="G100" s="10">
        <v>9192</v>
      </c>
      <c r="H100" s="4"/>
      <c r="I100" s="29">
        <f t="shared" si="1"/>
        <v>0.77139979859013097</v>
      </c>
    </row>
    <row r="101" spans="1:9" x14ac:dyDescent="0.25">
      <c r="A101" s="9" t="s">
        <v>58</v>
      </c>
      <c r="B101" s="8" t="s">
        <v>57</v>
      </c>
      <c r="C101" s="12" t="s">
        <v>54</v>
      </c>
      <c r="D101" s="18" t="s">
        <v>257</v>
      </c>
      <c r="E101" s="19">
        <v>90146</v>
      </c>
      <c r="F101" s="22"/>
      <c r="G101" s="10">
        <v>60486</v>
      </c>
      <c r="H101" s="4"/>
      <c r="I101" s="29">
        <f t="shared" si="1"/>
        <v>0.6709781909347059</v>
      </c>
    </row>
    <row r="102" spans="1:9" x14ac:dyDescent="0.25">
      <c r="A102" s="9" t="s">
        <v>58</v>
      </c>
      <c r="B102" s="8" t="s">
        <v>57</v>
      </c>
      <c r="C102" s="12" t="s">
        <v>117</v>
      </c>
      <c r="D102" s="18" t="s">
        <v>257</v>
      </c>
      <c r="E102" s="19">
        <v>1547</v>
      </c>
      <c r="F102" s="22"/>
      <c r="G102" s="10">
        <v>1204</v>
      </c>
      <c r="H102" s="4"/>
      <c r="I102" s="29">
        <f t="shared" si="1"/>
        <v>0.77828054298642535</v>
      </c>
    </row>
    <row r="103" spans="1:9" x14ac:dyDescent="0.25">
      <c r="A103" s="9" t="s">
        <v>58</v>
      </c>
      <c r="B103" s="8" t="s">
        <v>57</v>
      </c>
      <c r="C103" s="12" t="s">
        <v>53</v>
      </c>
      <c r="D103" s="18" t="s">
        <v>257</v>
      </c>
      <c r="E103" s="19">
        <v>6182</v>
      </c>
      <c r="F103" s="22"/>
      <c r="G103" s="10">
        <v>7690</v>
      </c>
      <c r="H103" s="4"/>
      <c r="I103" s="29">
        <f t="shared" si="1"/>
        <v>1.2439340019411194</v>
      </c>
    </row>
    <row r="104" spans="1:9" x14ac:dyDescent="0.25">
      <c r="A104" s="9" t="s">
        <v>58</v>
      </c>
      <c r="B104" s="8" t="s">
        <v>57</v>
      </c>
      <c r="C104" s="12" t="s">
        <v>52</v>
      </c>
      <c r="D104" s="18" t="s">
        <v>257</v>
      </c>
      <c r="E104" s="19">
        <v>45690</v>
      </c>
      <c r="F104" s="22"/>
      <c r="G104" s="10">
        <v>48824</v>
      </c>
      <c r="H104" s="4"/>
      <c r="I104" s="29">
        <f t="shared" si="1"/>
        <v>1.0685926898664915</v>
      </c>
    </row>
    <row r="105" spans="1:9" x14ac:dyDescent="0.25">
      <c r="A105" s="9" t="s">
        <v>58</v>
      </c>
      <c r="B105" s="8" t="s">
        <v>51</v>
      </c>
      <c r="C105" s="12" t="s">
        <v>155</v>
      </c>
      <c r="D105" s="18" t="s">
        <v>256</v>
      </c>
      <c r="E105" s="19">
        <v>366</v>
      </c>
      <c r="F105" s="22"/>
      <c r="G105" s="10">
        <v>507</v>
      </c>
      <c r="H105" s="4"/>
      <c r="I105" s="29">
        <f t="shared" si="1"/>
        <v>1.3852459016393444</v>
      </c>
    </row>
    <row r="106" spans="1:9" x14ac:dyDescent="0.25">
      <c r="A106" s="9" t="s">
        <v>58</v>
      </c>
      <c r="B106" s="8" t="s">
        <v>51</v>
      </c>
      <c r="C106" s="12" t="s">
        <v>188</v>
      </c>
      <c r="D106" s="18" t="s">
        <v>256</v>
      </c>
      <c r="E106" s="19">
        <v>8500</v>
      </c>
      <c r="F106" s="22"/>
      <c r="G106" s="10">
        <v>15397</v>
      </c>
      <c r="H106" s="4"/>
      <c r="I106" s="29">
        <f t="shared" si="1"/>
        <v>1.8114117647058823</v>
      </c>
    </row>
    <row r="107" spans="1:9" x14ac:dyDescent="0.25">
      <c r="A107" s="9" t="s">
        <v>58</v>
      </c>
      <c r="B107" s="8" t="s">
        <v>51</v>
      </c>
      <c r="C107" s="12" t="s">
        <v>50</v>
      </c>
      <c r="D107" s="18" t="s">
        <v>257</v>
      </c>
      <c r="E107" s="19">
        <v>113245</v>
      </c>
      <c r="F107" s="22"/>
      <c r="G107" s="10">
        <v>156226</v>
      </c>
      <c r="H107" s="4"/>
      <c r="I107" s="29">
        <f t="shared" si="1"/>
        <v>1.3795399355379929</v>
      </c>
    </row>
    <row r="108" spans="1:9" x14ac:dyDescent="0.25">
      <c r="A108" s="9" t="s">
        <v>58</v>
      </c>
      <c r="B108" s="8" t="s">
        <v>51</v>
      </c>
      <c r="C108" s="12" t="s">
        <v>241</v>
      </c>
      <c r="D108" s="18" t="s">
        <v>256</v>
      </c>
      <c r="E108" s="19">
        <v>52150</v>
      </c>
      <c r="F108" s="22"/>
      <c r="G108" s="10">
        <v>39144</v>
      </c>
      <c r="H108" s="4"/>
      <c r="I108" s="29">
        <f t="shared" si="1"/>
        <v>0.75060402684563754</v>
      </c>
    </row>
    <row r="109" spans="1:9" x14ac:dyDescent="0.25">
      <c r="A109" s="9" t="s">
        <v>58</v>
      </c>
      <c r="B109" s="8" t="s">
        <v>51</v>
      </c>
      <c r="C109" s="12" t="s">
        <v>213</v>
      </c>
      <c r="D109" s="18" t="s">
        <v>256</v>
      </c>
      <c r="E109" s="19">
        <v>26100</v>
      </c>
      <c r="F109" s="22"/>
      <c r="G109" s="10">
        <v>60053</v>
      </c>
      <c r="H109" s="4"/>
      <c r="I109" s="29">
        <f t="shared" si="1"/>
        <v>2.3008812260536398</v>
      </c>
    </row>
    <row r="110" spans="1:9" x14ac:dyDescent="0.25">
      <c r="A110" s="9" t="s">
        <v>58</v>
      </c>
      <c r="B110" s="8" t="s">
        <v>51</v>
      </c>
      <c r="C110" s="12" t="s">
        <v>118</v>
      </c>
      <c r="D110" s="18" t="s">
        <v>257</v>
      </c>
      <c r="E110" s="19">
        <v>34035</v>
      </c>
      <c r="F110" s="22"/>
      <c r="G110" s="10">
        <v>106184</v>
      </c>
      <c r="H110" s="4"/>
      <c r="I110" s="29">
        <f t="shared" si="1"/>
        <v>3.1198472161010726</v>
      </c>
    </row>
    <row r="111" spans="1:9" x14ac:dyDescent="0.25">
      <c r="A111" s="9" t="s">
        <v>58</v>
      </c>
      <c r="B111" s="8" t="s">
        <v>51</v>
      </c>
      <c r="C111" s="12" t="s">
        <v>145</v>
      </c>
      <c r="D111" s="18" t="s">
        <v>257</v>
      </c>
      <c r="E111" s="19">
        <v>16347</v>
      </c>
      <c r="F111" s="22"/>
      <c r="G111" s="10">
        <v>12349</v>
      </c>
      <c r="H111" s="4"/>
      <c r="I111" s="29">
        <f t="shared" si="1"/>
        <v>0.75542913072735063</v>
      </c>
    </row>
    <row r="112" spans="1:9" x14ac:dyDescent="0.25">
      <c r="A112" s="9" t="s">
        <v>58</v>
      </c>
      <c r="B112" s="8" t="s">
        <v>51</v>
      </c>
      <c r="C112" s="12" t="s">
        <v>49</v>
      </c>
      <c r="D112" s="18" t="s">
        <v>256</v>
      </c>
      <c r="E112" s="19">
        <v>217000</v>
      </c>
      <c r="F112" s="22"/>
      <c r="G112" s="10">
        <v>317980</v>
      </c>
      <c r="H112" s="4"/>
      <c r="I112" s="29">
        <f t="shared" si="1"/>
        <v>1.4653456221198156</v>
      </c>
    </row>
    <row r="113" spans="1:9" x14ac:dyDescent="0.25">
      <c r="A113" s="9" t="s">
        <v>58</v>
      </c>
      <c r="B113" s="8" t="s">
        <v>51</v>
      </c>
      <c r="C113" s="12" t="s">
        <v>223</v>
      </c>
      <c r="D113" s="18" t="s">
        <v>256</v>
      </c>
      <c r="E113" s="19">
        <v>330</v>
      </c>
      <c r="F113" s="22"/>
      <c r="G113" s="10">
        <v>295</v>
      </c>
      <c r="H113" s="4"/>
      <c r="I113" s="29">
        <f t="shared" si="1"/>
        <v>0.89393939393939392</v>
      </c>
    </row>
    <row r="114" spans="1:9" x14ac:dyDescent="0.25">
      <c r="A114" s="9" t="s">
        <v>58</v>
      </c>
      <c r="B114" s="8" t="s">
        <v>189</v>
      </c>
      <c r="C114" s="12" t="s">
        <v>214</v>
      </c>
      <c r="D114" s="18" t="s">
        <v>256</v>
      </c>
      <c r="E114" s="19">
        <v>34681</v>
      </c>
      <c r="F114" s="22"/>
      <c r="G114" s="10">
        <v>72104</v>
      </c>
      <c r="H114" s="4"/>
      <c r="I114" s="29">
        <f t="shared" si="1"/>
        <v>2.0790634641446326</v>
      </c>
    </row>
    <row r="115" spans="1:9" x14ac:dyDescent="0.25">
      <c r="A115" s="9" t="s">
        <v>58</v>
      </c>
      <c r="B115" s="8" t="s">
        <v>189</v>
      </c>
      <c r="C115" s="12" t="s">
        <v>197</v>
      </c>
      <c r="D115" s="18" t="s">
        <v>257</v>
      </c>
      <c r="E115" s="19">
        <v>347859</v>
      </c>
      <c r="F115" s="22"/>
      <c r="G115" s="10">
        <v>411992</v>
      </c>
      <c r="H115" s="4"/>
      <c r="I115" s="29">
        <f t="shared" si="1"/>
        <v>1.184364929468549</v>
      </c>
    </row>
    <row r="116" spans="1:9" x14ac:dyDescent="0.25">
      <c r="A116" s="9" t="s">
        <v>58</v>
      </c>
      <c r="B116" s="8" t="s">
        <v>189</v>
      </c>
      <c r="C116" s="12" t="s">
        <v>242</v>
      </c>
      <c r="D116" s="18" t="s">
        <v>256</v>
      </c>
      <c r="E116" s="19">
        <v>140000</v>
      </c>
      <c r="F116" s="22"/>
      <c r="G116" s="10">
        <v>217000</v>
      </c>
      <c r="H116" s="4"/>
      <c r="I116" s="29">
        <f t="shared" si="1"/>
        <v>1.55</v>
      </c>
    </row>
    <row r="117" spans="1:9" x14ac:dyDescent="0.25">
      <c r="A117" s="9" t="s">
        <v>58</v>
      </c>
      <c r="B117" s="8" t="s">
        <v>189</v>
      </c>
      <c r="C117" s="12" t="s">
        <v>243</v>
      </c>
      <c r="D117" s="18" t="s">
        <v>256</v>
      </c>
      <c r="E117" s="19">
        <v>885</v>
      </c>
      <c r="F117" s="22"/>
      <c r="G117" s="10">
        <v>994</v>
      </c>
      <c r="H117" s="4"/>
      <c r="I117" s="29">
        <f t="shared" si="1"/>
        <v>1.1231638418079095</v>
      </c>
    </row>
    <row r="118" spans="1:9" x14ac:dyDescent="0.25">
      <c r="A118" s="9" t="s">
        <v>58</v>
      </c>
      <c r="B118" s="8" t="s">
        <v>189</v>
      </c>
      <c r="C118" s="12" t="s">
        <v>190</v>
      </c>
      <c r="D118" s="18" t="s">
        <v>256</v>
      </c>
      <c r="E118" s="19">
        <v>10433</v>
      </c>
      <c r="F118" s="22"/>
      <c r="G118" s="10">
        <v>14936</v>
      </c>
      <c r="H118" s="4"/>
      <c r="I118" s="29">
        <f t="shared" si="1"/>
        <v>1.4316112335857376</v>
      </c>
    </row>
    <row r="119" spans="1:9" x14ac:dyDescent="0.25">
      <c r="A119" s="9" t="s">
        <v>58</v>
      </c>
      <c r="B119" s="8" t="s">
        <v>189</v>
      </c>
      <c r="C119" s="12" t="s">
        <v>215</v>
      </c>
      <c r="D119" s="18" t="s">
        <v>256</v>
      </c>
      <c r="E119" s="19">
        <v>46705</v>
      </c>
      <c r="F119" s="22"/>
      <c r="G119" s="10">
        <v>74944</v>
      </c>
      <c r="H119" s="4"/>
      <c r="I119" s="29">
        <f t="shared" si="1"/>
        <v>1.6046247725082967</v>
      </c>
    </row>
    <row r="120" spans="1:9" x14ac:dyDescent="0.25">
      <c r="A120" s="9" t="s">
        <v>58</v>
      </c>
      <c r="B120" s="8" t="s">
        <v>189</v>
      </c>
      <c r="C120" s="12" t="s">
        <v>194</v>
      </c>
      <c r="D120" s="18" t="s">
        <v>257</v>
      </c>
      <c r="E120" s="19">
        <v>11762</v>
      </c>
      <c r="F120" s="22"/>
      <c r="G120" s="10">
        <v>27000</v>
      </c>
      <c r="H120" s="4"/>
      <c r="I120" s="29">
        <f t="shared" si="1"/>
        <v>2.2955279714334296</v>
      </c>
    </row>
    <row r="121" spans="1:9" x14ac:dyDescent="0.25">
      <c r="A121" s="9" t="s">
        <v>58</v>
      </c>
      <c r="B121" s="8" t="s">
        <v>48</v>
      </c>
      <c r="C121" s="12" t="s">
        <v>47</v>
      </c>
      <c r="D121" s="18" t="s">
        <v>257</v>
      </c>
      <c r="E121" s="19">
        <v>4576</v>
      </c>
      <c r="F121" s="22"/>
      <c r="G121" s="10">
        <v>3865</v>
      </c>
      <c r="H121" s="4"/>
      <c r="I121" s="29">
        <f t="shared" si="1"/>
        <v>0.84462412587412583</v>
      </c>
    </row>
    <row r="122" spans="1:9" x14ac:dyDescent="0.25">
      <c r="A122" s="9" t="s">
        <v>58</v>
      </c>
      <c r="B122" s="8" t="s">
        <v>48</v>
      </c>
      <c r="C122" s="12" t="s">
        <v>46</v>
      </c>
      <c r="D122" s="18" t="s">
        <v>257</v>
      </c>
      <c r="E122" s="19">
        <v>25400</v>
      </c>
      <c r="F122" s="22"/>
      <c r="G122" s="10">
        <v>22526</v>
      </c>
      <c r="H122" s="4"/>
      <c r="I122" s="29">
        <f t="shared" si="1"/>
        <v>0.88685039370078744</v>
      </c>
    </row>
    <row r="123" spans="1:9" x14ac:dyDescent="0.25">
      <c r="A123" s="9" t="s">
        <v>58</v>
      </c>
      <c r="B123" s="8" t="s">
        <v>48</v>
      </c>
      <c r="C123" s="12" t="s">
        <v>156</v>
      </c>
      <c r="D123" s="18" t="s">
        <v>256</v>
      </c>
      <c r="E123" s="19">
        <v>816</v>
      </c>
      <c r="F123" s="22"/>
      <c r="G123" s="10">
        <v>2307</v>
      </c>
      <c r="H123" s="4"/>
      <c r="I123" s="29">
        <f t="shared" si="1"/>
        <v>2.8272058823529411</v>
      </c>
    </row>
    <row r="124" spans="1:9" x14ac:dyDescent="0.25">
      <c r="A124" s="9" t="s">
        <v>58</v>
      </c>
      <c r="B124" s="8" t="s">
        <v>48</v>
      </c>
      <c r="C124" s="12" t="s">
        <v>45</v>
      </c>
      <c r="D124" s="18" t="s">
        <v>257</v>
      </c>
      <c r="E124" s="19">
        <v>370</v>
      </c>
      <c r="F124" s="22"/>
      <c r="G124" s="10">
        <v>553</v>
      </c>
      <c r="H124" s="4"/>
      <c r="I124" s="29">
        <f t="shared" si="1"/>
        <v>1.4945945945945946</v>
      </c>
    </row>
    <row r="125" spans="1:9" x14ac:dyDescent="0.25">
      <c r="A125" s="9" t="s">
        <v>58</v>
      </c>
      <c r="B125" s="8" t="s">
        <v>48</v>
      </c>
      <c r="C125" s="12" t="s">
        <v>44</v>
      </c>
      <c r="D125" s="18" t="s">
        <v>257</v>
      </c>
      <c r="E125" s="19">
        <v>21398</v>
      </c>
      <c r="F125" s="22"/>
      <c r="G125" s="10">
        <v>10372</v>
      </c>
      <c r="H125" s="4"/>
      <c r="I125" s="29">
        <f t="shared" si="1"/>
        <v>0.48471819796242638</v>
      </c>
    </row>
    <row r="126" spans="1:9" x14ac:dyDescent="0.25">
      <c r="A126" s="9" t="s">
        <v>58</v>
      </c>
      <c r="B126" s="8" t="s">
        <v>48</v>
      </c>
      <c r="C126" s="12" t="s">
        <v>230</v>
      </c>
      <c r="D126" s="18" t="s">
        <v>257</v>
      </c>
      <c r="E126" s="19">
        <v>30499</v>
      </c>
      <c r="F126" s="22"/>
      <c r="G126" s="10">
        <v>30248</v>
      </c>
      <c r="H126" s="4"/>
      <c r="I126" s="29">
        <f t="shared" si="1"/>
        <v>0.99177022197449094</v>
      </c>
    </row>
    <row r="127" spans="1:9" x14ac:dyDescent="0.25">
      <c r="A127" s="9" t="s">
        <v>58</v>
      </c>
      <c r="B127" s="8" t="s">
        <v>48</v>
      </c>
      <c r="C127" s="12" t="s">
        <v>43</v>
      </c>
      <c r="D127" s="18" t="s">
        <v>256</v>
      </c>
      <c r="E127" s="19">
        <v>24269</v>
      </c>
      <c r="F127" s="22"/>
      <c r="G127" s="10">
        <v>17279</v>
      </c>
      <c r="H127" s="4"/>
      <c r="I127" s="29">
        <f t="shared" si="1"/>
        <v>0.71197824385017927</v>
      </c>
    </row>
    <row r="128" spans="1:9" x14ac:dyDescent="0.25">
      <c r="A128" s="9" t="s">
        <v>58</v>
      </c>
      <c r="B128" s="8" t="s">
        <v>48</v>
      </c>
      <c r="C128" s="12" t="s">
        <v>42</v>
      </c>
      <c r="D128" s="18" t="s">
        <v>257</v>
      </c>
      <c r="E128" s="19">
        <v>9420</v>
      </c>
      <c r="F128" s="22"/>
      <c r="G128" s="10">
        <v>59320</v>
      </c>
      <c r="H128" s="4"/>
      <c r="I128" s="29">
        <f t="shared" si="1"/>
        <v>6.2972399150743099</v>
      </c>
    </row>
    <row r="129" spans="1:9" x14ac:dyDescent="0.25">
      <c r="A129" s="9" t="s">
        <v>58</v>
      </c>
      <c r="B129" s="8" t="s">
        <v>48</v>
      </c>
      <c r="C129" s="12" t="s">
        <v>157</v>
      </c>
      <c r="D129" s="18" t="s">
        <v>256</v>
      </c>
      <c r="E129" s="19">
        <v>3200</v>
      </c>
      <c r="F129" s="22"/>
      <c r="G129" s="10">
        <v>4179</v>
      </c>
      <c r="H129" s="4"/>
      <c r="I129" s="29">
        <f t="shared" si="1"/>
        <v>1.3059375</v>
      </c>
    </row>
    <row r="130" spans="1:9" x14ac:dyDescent="0.25">
      <c r="A130" s="9" t="s">
        <v>58</v>
      </c>
      <c r="B130" s="8" t="s">
        <v>48</v>
      </c>
      <c r="C130" s="12" t="s">
        <v>226</v>
      </c>
      <c r="D130" s="18" t="s">
        <v>257</v>
      </c>
      <c r="E130" s="19">
        <v>2625</v>
      </c>
      <c r="F130" s="22"/>
      <c r="G130" s="10">
        <v>5393</v>
      </c>
      <c r="H130" s="4"/>
      <c r="I130" s="29">
        <f t="shared" si="1"/>
        <v>2.0544761904761906</v>
      </c>
    </row>
    <row r="131" spans="1:9" x14ac:dyDescent="0.25">
      <c r="A131" s="9" t="s">
        <v>58</v>
      </c>
      <c r="B131" s="8" t="s">
        <v>48</v>
      </c>
      <c r="C131" s="12" t="s">
        <v>40</v>
      </c>
      <c r="D131" s="18" t="s">
        <v>257</v>
      </c>
      <c r="E131" s="19">
        <v>154115</v>
      </c>
      <c r="F131" s="22"/>
      <c r="G131" s="10">
        <v>145478</v>
      </c>
      <c r="H131" s="4"/>
      <c r="I131" s="29">
        <f t="shared" si="1"/>
        <v>0.94395743438341495</v>
      </c>
    </row>
    <row r="132" spans="1:9" x14ac:dyDescent="0.25">
      <c r="A132" s="9" t="s">
        <v>58</v>
      </c>
      <c r="B132" s="8" t="s">
        <v>48</v>
      </c>
      <c r="C132" s="12" t="s">
        <v>39</v>
      </c>
      <c r="D132" s="18" t="s">
        <v>256</v>
      </c>
      <c r="E132" s="19">
        <v>7045</v>
      </c>
      <c r="F132" s="22"/>
      <c r="G132" s="10">
        <v>11193</v>
      </c>
      <c r="H132" s="4"/>
      <c r="I132" s="29">
        <f t="shared" si="1"/>
        <v>1.5887863733144074</v>
      </c>
    </row>
    <row r="133" spans="1:9" x14ac:dyDescent="0.25">
      <c r="A133" s="9" t="s">
        <v>38</v>
      </c>
      <c r="B133" s="8" t="s">
        <v>37</v>
      </c>
      <c r="C133" s="12" t="s">
        <v>36</v>
      </c>
      <c r="D133" s="18" t="s">
        <v>257</v>
      </c>
      <c r="E133" s="19">
        <v>35720</v>
      </c>
      <c r="F133" s="22"/>
      <c r="G133" s="10">
        <v>29776</v>
      </c>
      <c r="H133" s="4"/>
      <c r="I133" s="29">
        <f t="shared" si="1"/>
        <v>0.83359462486002245</v>
      </c>
    </row>
    <row r="134" spans="1:9" x14ac:dyDescent="0.25">
      <c r="A134" s="9" t="s">
        <v>38</v>
      </c>
      <c r="B134" s="8" t="s">
        <v>37</v>
      </c>
      <c r="C134" s="12" t="s">
        <v>35</v>
      </c>
      <c r="D134" s="18" t="s">
        <v>257</v>
      </c>
      <c r="E134" s="19">
        <v>7870</v>
      </c>
      <c r="F134" s="22"/>
      <c r="G134" s="10">
        <v>7870</v>
      </c>
      <c r="H134" s="4"/>
      <c r="I134" s="29">
        <f t="shared" si="1"/>
        <v>1</v>
      </c>
    </row>
    <row r="135" spans="1:9" x14ac:dyDescent="0.25">
      <c r="A135" s="9" t="s">
        <v>38</v>
      </c>
      <c r="B135" s="8" t="s">
        <v>37</v>
      </c>
      <c r="C135" s="12" t="s">
        <v>110</v>
      </c>
      <c r="D135" s="18" t="s">
        <v>257</v>
      </c>
      <c r="E135" s="19">
        <v>20020</v>
      </c>
      <c r="F135" s="22"/>
      <c r="G135" s="10">
        <v>18658</v>
      </c>
      <c r="H135" s="4"/>
      <c r="I135" s="29">
        <f t="shared" si="1"/>
        <v>0.93196803196803202</v>
      </c>
    </row>
    <row r="136" spans="1:9" x14ac:dyDescent="0.25">
      <c r="A136" s="9" t="s">
        <v>38</v>
      </c>
      <c r="B136" s="8" t="s">
        <v>37</v>
      </c>
      <c r="C136" s="12" t="s">
        <v>34</v>
      </c>
      <c r="D136" s="18" t="s">
        <v>257</v>
      </c>
      <c r="E136" s="19">
        <v>12869</v>
      </c>
      <c r="F136" s="22"/>
      <c r="G136" s="10">
        <v>17890</v>
      </c>
      <c r="H136" s="4"/>
      <c r="I136" s="29">
        <f t="shared" si="1"/>
        <v>1.3901624057813351</v>
      </c>
    </row>
    <row r="137" spans="1:9" x14ac:dyDescent="0.25">
      <c r="A137" s="9" t="s">
        <v>38</v>
      </c>
      <c r="B137" s="8" t="s">
        <v>37</v>
      </c>
      <c r="C137" s="12" t="s">
        <v>33</v>
      </c>
      <c r="D137" s="18" t="s">
        <v>257</v>
      </c>
      <c r="E137" s="19">
        <v>88711</v>
      </c>
      <c r="F137" s="22"/>
      <c r="G137" s="10">
        <v>78358</v>
      </c>
      <c r="H137" s="4"/>
      <c r="I137" s="29">
        <f t="shared" si="1"/>
        <v>0.8832951945080092</v>
      </c>
    </row>
    <row r="138" spans="1:9" x14ac:dyDescent="0.25">
      <c r="A138" s="9" t="s">
        <v>38</v>
      </c>
      <c r="B138" s="8" t="s">
        <v>37</v>
      </c>
      <c r="C138" s="12" t="s">
        <v>32</v>
      </c>
      <c r="D138" s="18" t="s">
        <v>257</v>
      </c>
      <c r="E138" s="19">
        <v>7425</v>
      </c>
      <c r="F138" s="22"/>
      <c r="G138" s="10">
        <v>7317</v>
      </c>
      <c r="H138" s="4"/>
      <c r="I138" s="29">
        <f t="shared" si="1"/>
        <v>0.98545454545454547</v>
      </c>
    </row>
    <row r="139" spans="1:9" x14ac:dyDescent="0.25">
      <c r="A139" s="9" t="s">
        <v>38</v>
      </c>
      <c r="B139" s="8" t="s">
        <v>37</v>
      </c>
      <c r="C139" s="12" t="s">
        <v>31</v>
      </c>
      <c r="D139" s="18" t="s">
        <v>257</v>
      </c>
      <c r="E139" s="19">
        <v>28902</v>
      </c>
      <c r="F139" s="22"/>
      <c r="G139" s="10">
        <v>30156</v>
      </c>
      <c r="H139" s="4"/>
      <c r="I139" s="29">
        <f t="shared" si="1"/>
        <v>1.0433880008303924</v>
      </c>
    </row>
    <row r="140" spans="1:9" x14ac:dyDescent="0.25">
      <c r="A140" s="9" t="s">
        <v>38</v>
      </c>
      <c r="B140" s="8" t="s">
        <v>37</v>
      </c>
      <c r="C140" s="12" t="s">
        <v>30</v>
      </c>
      <c r="D140" s="18" t="s">
        <v>257</v>
      </c>
      <c r="E140" s="19">
        <v>884132</v>
      </c>
      <c r="F140" s="22"/>
      <c r="G140" s="10">
        <v>677287</v>
      </c>
      <c r="H140" s="4"/>
      <c r="I140" s="29">
        <f t="shared" ref="I140:I198" si="2">G140/E140</f>
        <v>0.76604737754091023</v>
      </c>
    </row>
    <row r="141" spans="1:9" x14ac:dyDescent="0.25">
      <c r="A141" s="9" t="s">
        <v>38</v>
      </c>
      <c r="B141" s="8" t="s">
        <v>37</v>
      </c>
      <c r="C141" s="12" t="s">
        <v>29</v>
      </c>
      <c r="D141" s="18" t="s">
        <v>257</v>
      </c>
      <c r="E141" s="19">
        <v>11828</v>
      </c>
      <c r="F141" s="22"/>
      <c r="G141" s="10">
        <v>10020</v>
      </c>
      <c r="H141" s="4"/>
      <c r="I141" s="29">
        <f t="shared" si="2"/>
        <v>0.84714237402773085</v>
      </c>
    </row>
    <row r="142" spans="1:9" x14ac:dyDescent="0.25">
      <c r="A142" s="9" t="s">
        <v>38</v>
      </c>
      <c r="B142" s="8" t="s">
        <v>37</v>
      </c>
      <c r="C142" s="12" t="s">
        <v>216</v>
      </c>
      <c r="D142" s="18" t="s">
        <v>256</v>
      </c>
      <c r="E142" s="19">
        <v>122184</v>
      </c>
      <c r="F142" s="22"/>
      <c r="G142" s="10">
        <v>137965</v>
      </c>
      <c r="H142" s="4"/>
      <c r="I142" s="29">
        <f t="shared" si="2"/>
        <v>1.1291576638512408</v>
      </c>
    </row>
    <row r="143" spans="1:9" x14ac:dyDescent="0.25">
      <c r="A143" s="9" t="s">
        <v>38</v>
      </c>
      <c r="B143" s="8" t="s">
        <v>28</v>
      </c>
      <c r="C143" s="12" t="s">
        <v>27</v>
      </c>
      <c r="D143" s="18" t="s">
        <v>257</v>
      </c>
      <c r="E143" s="19">
        <v>3889</v>
      </c>
      <c r="F143" s="22"/>
      <c r="G143" s="10">
        <v>3574</v>
      </c>
      <c r="H143" s="4"/>
      <c r="I143" s="29">
        <f t="shared" si="2"/>
        <v>0.91900231421959377</v>
      </c>
    </row>
    <row r="144" spans="1:9" x14ac:dyDescent="0.25">
      <c r="A144" s="9" t="s">
        <v>38</v>
      </c>
      <c r="B144" s="8" t="s">
        <v>28</v>
      </c>
      <c r="C144" s="12" t="s">
        <v>111</v>
      </c>
      <c r="D144" s="18" t="s">
        <v>257</v>
      </c>
      <c r="E144" s="19">
        <v>2962</v>
      </c>
      <c r="F144" s="22"/>
      <c r="G144" s="10">
        <v>3034</v>
      </c>
      <c r="H144" s="4"/>
      <c r="I144" s="29">
        <f t="shared" si="2"/>
        <v>1.0243079000675219</v>
      </c>
    </row>
    <row r="145" spans="1:9" x14ac:dyDescent="0.25">
      <c r="A145" s="9" t="s">
        <v>38</v>
      </c>
      <c r="B145" s="8" t="s">
        <v>28</v>
      </c>
      <c r="C145" s="12" t="s">
        <v>142</v>
      </c>
      <c r="D145" s="18" t="s">
        <v>257</v>
      </c>
      <c r="E145" s="19">
        <v>28</v>
      </c>
      <c r="F145" s="22"/>
      <c r="G145" s="10">
        <v>10</v>
      </c>
      <c r="H145" s="4"/>
      <c r="I145" s="29">
        <f t="shared" si="2"/>
        <v>0.35714285714285715</v>
      </c>
    </row>
    <row r="146" spans="1:9" x14ac:dyDescent="0.25">
      <c r="A146" s="9" t="s">
        <v>38</v>
      </c>
      <c r="B146" s="8" t="s">
        <v>28</v>
      </c>
      <c r="C146" s="12" t="s">
        <v>26</v>
      </c>
      <c r="D146" s="18" t="s">
        <v>257</v>
      </c>
      <c r="E146" s="19">
        <v>3083</v>
      </c>
      <c r="F146" s="22"/>
      <c r="G146" s="10">
        <v>3047</v>
      </c>
      <c r="H146" s="4"/>
      <c r="I146" s="29">
        <f t="shared" si="2"/>
        <v>0.98832306195264352</v>
      </c>
    </row>
    <row r="147" spans="1:9" x14ac:dyDescent="0.25">
      <c r="A147" s="9" t="s">
        <v>38</v>
      </c>
      <c r="B147" s="8" t="s">
        <v>28</v>
      </c>
      <c r="C147" s="12" t="s">
        <v>167</v>
      </c>
      <c r="D147" s="18" t="s">
        <v>257</v>
      </c>
      <c r="E147" s="19">
        <v>164</v>
      </c>
      <c r="F147" s="22"/>
      <c r="G147" s="10">
        <v>150</v>
      </c>
      <c r="H147" s="4"/>
      <c r="I147" s="29">
        <f t="shared" si="2"/>
        <v>0.91463414634146345</v>
      </c>
    </row>
    <row r="148" spans="1:9" x14ac:dyDescent="0.25">
      <c r="A148" s="9" t="s">
        <v>38</v>
      </c>
      <c r="B148" s="8" t="s">
        <v>28</v>
      </c>
      <c r="C148" s="12" t="s">
        <v>25</v>
      </c>
      <c r="D148" s="18" t="s">
        <v>257</v>
      </c>
      <c r="E148" s="19">
        <v>4145</v>
      </c>
      <c r="F148" s="22"/>
      <c r="G148" s="10">
        <v>3777</v>
      </c>
      <c r="H148" s="4"/>
      <c r="I148" s="29">
        <f t="shared" si="2"/>
        <v>0.91121833534378771</v>
      </c>
    </row>
    <row r="149" spans="1:9" x14ac:dyDescent="0.25">
      <c r="A149" s="9" t="s">
        <v>38</v>
      </c>
      <c r="B149" s="8" t="s">
        <v>28</v>
      </c>
      <c r="C149" s="12" t="s">
        <v>24</v>
      </c>
      <c r="D149" s="18" t="s">
        <v>257</v>
      </c>
      <c r="E149" s="19">
        <v>5852</v>
      </c>
      <c r="F149" s="22"/>
      <c r="G149" s="10">
        <v>4745</v>
      </c>
      <c r="H149" s="4"/>
      <c r="I149" s="29">
        <f t="shared" si="2"/>
        <v>0.81083390293916613</v>
      </c>
    </row>
    <row r="150" spans="1:9" x14ac:dyDescent="0.25">
      <c r="A150" s="9" t="s">
        <v>38</v>
      </c>
      <c r="B150" s="8" t="s">
        <v>28</v>
      </c>
      <c r="C150" s="12" t="s">
        <v>23</v>
      </c>
      <c r="D150" s="18" t="s">
        <v>257</v>
      </c>
      <c r="E150" s="19">
        <v>9399</v>
      </c>
      <c r="F150" s="22"/>
      <c r="G150" s="10">
        <v>8636</v>
      </c>
      <c r="H150" s="4"/>
      <c r="I150" s="29">
        <f t="shared" si="2"/>
        <v>0.91882115118629637</v>
      </c>
    </row>
    <row r="151" spans="1:9" x14ac:dyDescent="0.25">
      <c r="A151" s="9" t="s">
        <v>38</v>
      </c>
      <c r="B151" s="8" t="s">
        <v>28</v>
      </c>
      <c r="C151" s="12" t="s">
        <v>95</v>
      </c>
      <c r="D151" s="18" t="s">
        <v>257</v>
      </c>
      <c r="E151" s="19">
        <v>3803</v>
      </c>
      <c r="F151" s="22"/>
      <c r="G151" s="10">
        <v>3828</v>
      </c>
      <c r="H151" s="4"/>
      <c r="I151" s="29">
        <f t="shared" si="2"/>
        <v>1.0065737575598213</v>
      </c>
    </row>
    <row r="152" spans="1:9" x14ac:dyDescent="0.25">
      <c r="A152" s="9" t="s">
        <v>38</v>
      </c>
      <c r="B152" s="8" t="s">
        <v>28</v>
      </c>
      <c r="C152" s="12" t="s">
        <v>22</v>
      </c>
      <c r="D152" s="18" t="s">
        <v>257</v>
      </c>
      <c r="E152" s="19">
        <v>6475</v>
      </c>
      <c r="F152" s="22"/>
      <c r="G152" s="10">
        <v>5702</v>
      </c>
      <c r="H152" s="4"/>
      <c r="I152" s="29">
        <f t="shared" si="2"/>
        <v>0.88061776061776065</v>
      </c>
    </row>
    <row r="153" spans="1:9" x14ac:dyDescent="0.25">
      <c r="A153" s="9" t="s">
        <v>38</v>
      </c>
      <c r="B153" s="8" t="s">
        <v>28</v>
      </c>
      <c r="C153" s="12" t="s">
        <v>112</v>
      </c>
      <c r="D153" s="18" t="s">
        <v>257</v>
      </c>
      <c r="E153" s="19">
        <v>88116</v>
      </c>
      <c r="F153" s="22"/>
      <c r="G153" s="10">
        <v>82938</v>
      </c>
      <c r="H153" s="4"/>
      <c r="I153" s="29">
        <f t="shared" si="2"/>
        <v>0.94123655181805799</v>
      </c>
    </row>
    <row r="154" spans="1:9" x14ac:dyDescent="0.25">
      <c r="A154" s="9" t="s">
        <v>38</v>
      </c>
      <c r="B154" s="8" t="s">
        <v>28</v>
      </c>
      <c r="C154" s="12" t="s">
        <v>119</v>
      </c>
      <c r="D154" s="18" t="s">
        <v>257</v>
      </c>
      <c r="E154" s="19">
        <v>1962</v>
      </c>
      <c r="F154" s="22"/>
      <c r="G154" s="10">
        <v>1709</v>
      </c>
      <c r="H154" s="4"/>
      <c r="I154" s="29">
        <f t="shared" si="2"/>
        <v>0.87104994903160038</v>
      </c>
    </row>
    <row r="155" spans="1:9" x14ac:dyDescent="0.25">
      <c r="A155" s="9" t="s">
        <v>38</v>
      </c>
      <c r="B155" s="8" t="s">
        <v>28</v>
      </c>
      <c r="C155" s="12" t="s">
        <v>94</v>
      </c>
      <c r="D155" s="18" t="s">
        <v>257</v>
      </c>
      <c r="E155" s="19">
        <v>8085</v>
      </c>
      <c r="F155" s="22"/>
      <c r="G155" s="10">
        <v>7199</v>
      </c>
      <c r="H155" s="4"/>
      <c r="I155" s="29">
        <f t="shared" si="2"/>
        <v>0.89041434755720472</v>
      </c>
    </row>
    <row r="156" spans="1:9" x14ac:dyDescent="0.25">
      <c r="A156" s="9" t="s">
        <v>38</v>
      </c>
      <c r="B156" s="8" t="s">
        <v>21</v>
      </c>
      <c r="C156" s="12" t="s">
        <v>123</v>
      </c>
      <c r="D156" s="18" t="s">
        <v>257</v>
      </c>
      <c r="E156" s="19">
        <v>4577</v>
      </c>
      <c r="F156" s="22"/>
      <c r="G156" s="10">
        <v>5689</v>
      </c>
      <c r="H156" s="4"/>
      <c r="I156" s="29">
        <f t="shared" si="2"/>
        <v>1.2429538999344549</v>
      </c>
    </row>
    <row r="157" spans="1:9" x14ac:dyDescent="0.25">
      <c r="A157" s="9" t="s">
        <v>38</v>
      </c>
      <c r="B157" s="8" t="s">
        <v>21</v>
      </c>
      <c r="C157" s="12" t="s">
        <v>113</v>
      </c>
      <c r="D157" s="18" t="s">
        <v>257</v>
      </c>
      <c r="E157" s="19">
        <v>153</v>
      </c>
      <c r="F157" s="22"/>
      <c r="G157" s="10">
        <v>43</v>
      </c>
      <c r="H157" s="4"/>
      <c r="I157" s="29">
        <f t="shared" si="2"/>
        <v>0.28104575163398693</v>
      </c>
    </row>
    <row r="158" spans="1:9" x14ac:dyDescent="0.25">
      <c r="A158" s="9" t="s">
        <v>38</v>
      </c>
      <c r="B158" s="8" t="s">
        <v>21</v>
      </c>
      <c r="C158" s="12" t="s">
        <v>227</v>
      </c>
      <c r="D158" s="18" t="s">
        <v>257</v>
      </c>
      <c r="E158" s="19">
        <v>3358</v>
      </c>
      <c r="F158" s="22"/>
      <c r="G158" s="10">
        <v>2825</v>
      </c>
      <c r="H158" s="4"/>
      <c r="I158" s="29">
        <f t="shared" si="2"/>
        <v>0.8412745681953544</v>
      </c>
    </row>
    <row r="159" spans="1:9" x14ac:dyDescent="0.25">
      <c r="A159" s="9" t="s">
        <v>38</v>
      </c>
      <c r="B159" s="8" t="s">
        <v>21</v>
      </c>
      <c r="C159" s="12" t="s">
        <v>20</v>
      </c>
      <c r="D159" s="18" t="s">
        <v>257</v>
      </c>
      <c r="E159" s="19">
        <v>4022</v>
      </c>
      <c r="F159" s="22"/>
      <c r="G159" s="10">
        <v>3763</v>
      </c>
      <c r="H159" s="4"/>
      <c r="I159" s="29">
        <f t="shared" si="2"/>
        <v>0.93560417702635501</v>
      </c>
    </row>
    <row r="160" spans="1:9" x14ac:dyDescent="0.25">
      <c r="A160" s="9" t="s">
        <v>38</v>
      </c>
      <c r="B160" s="8" t="s">
        <v>21</v>
      </c>
      <c r="C160" s="12" t="s">
        <v>19</v>
      </c>
      <c r="D160" s="18" t="s">
        <v>257</v>
      </c>
      <c r="E160" s="19">
        <v>9886</v>
      </c>
      <c r="F160" s="22"/>
      <c r="G160" s="10">
        <v>11798</v>
      </c>
      <c r="H160" s="4"/>
      <c r="I160" s="29">
        <f t="shared" si="2"/>
        <v>1.1934048148897431</v>
      </c>
    </row>
    <row r="161" spans="1:9" x14ac:dyDescent="0.25">
      <c r="A161" s="9" t="s">
        <v>38</v>
      </c>
      <c r="B161" s="8" t="s">
        <v>21</v>
      </c>
      <c r="C161" s="12" t="s">
        <v>12</v>
      </c>
      <c r="D161" s="18" t="s">
        <v>257</v>
      </c>
      <c r="E161" s="19">
        <v>2</v>
      </c>
      <c r="F161" s="22"/>
      <c r="G161" s="10">
        <v>1</v>
      </c>
      <c r="H161" s="4"/>
      <c r="I161" s="29">
        <f t="shared" si="2"/>
        <v>0.5</v>
      </c>
    </row>
    <row r="162" spans="1:9" x14ac:dyDescent="0.25">
      <c r="A162" s="9" t="s">
        <v>38</v>
      </c>
      <c r="B162" s="8" t="s">
        <v>21</v>
      </c>
      <c r="C162" s="12" t="s">
        <v>18</v>
      </c>
      <c r="D162" s="18" t="s">
        <v>257</v>
      </c>
      <c r="E162" s="19">
        <v>50473</v>
      </c>
      <c r="F162" s="22"/>
      <c r="G162" s="10">
        <v>63848</v>
      </c>
      <c r="H162" s="4"/>
      <c r="I162" s="29">
        <f t="shared" si="2"/>
        <v>1.2649931646622947</v>
      </c>
    </row>
    <row r="163" spans="1:9" x14ac:dyDescent="0.25">
      <c r="A163" s="9" t="s">
        <v>38</v>
      </c>
      <c r="B163" s="8" t="s">
        <v>21</v>
      </c>
      <c r="C163" s="12" t="s">
        <v>195</v>
      </c>
      <c r="D163" s="18" t="s">
        <v>257</v>
      </c>
      <c r="E163" s="19">
        <v>2132</v>
      </c>
      <c r="F163" s="22"/>
      <c r="G163" s="10">
        <v>1854</v>
      </c>
      <c r="H163" s="4"/>
      <c r="I163" s="29">
        <f t="shared" si="2"/>
        <v>0.8696060037523452</v>
      </c>
    </row>
    <row r="164" spans="1:9" x14ac:dyDescent="0.25">
      <c r="A164" s="9" t="s">
        <v>38</v>
      </c>
      <c r="B164" s="8" t="s">
        <v>21</v>
      </c>
      <c r="C164" s="12" t="s">
        <v>114</v>
      </c>
      <c r="D164" s="18" t="s">
        <v>257</v>
      </c>
      <c r="E164" s="19">
        <v>622</v>
      </c>
      <c r="F164" s="22"/>
      <c r="G164" s="10">
        <v>581</v>
      </c>
      <c r="H164" s="4"/>
      <c r="I164" s="29">
        <f t="shared" si="2"/>
        <v>0.93408360128617363</v>
      </c>
    </row>
    <row r="165" spans="1:9" x14ac:dyDescent="0.25">
      <c r="A165" s="9" t="s">
        <v>38</v>
      </c>
      <c r="B165" s="8" t="s">
        <v>21</v>
      </c>
      <c r="C165" s="12" t="s">
        <v>17</v>
      </c>
      <c r="D165" s="18" t="s">
        <v>257</v>
      </c>
      <c r="E165" s="19">
        <v>1366</v>
      </c>
      <c r="F165" s="22"/>
      <c r="G165" s="10">
        <v>1123</v>
      </c>
      <c r="H165" s="4"/>
      <c r="I165" s="29">
        <f t="shared" si="2"/>
        <v>0.82210834553440704</v>
      </c>
    </row>
    <row r="166" spans="1:9" x14ac:dyDescent="0.25">
      <c r="A166" s="9" t="s">
        <v>38</v>
      </c>
      <c r="B166" s="8" t="s">
        <v>21</v>
      </c>
      <c r="C166" s="12" t="s">
        <v>16</v>
      </c>
      <c r="D166" s="18" t="s">
        <v>257</v>
      </c>
      <c r="E166" s="19">
        <v>12789</v>
      </c>
      <c r="F166" s="22"/>
      <c r="G166" s="10">
        <v>14003</v>
      </c>
      <c r="H166" s="4"/>
      <c r="I166" s="29">
        <f t="shared" si="2"/>
        <v>1.0949253264524201</v>
      </c>
    </row>
    <row r="167" spans="1:9" x14ac:dyDescent="0.25">
      <c r="A167" s="9" t="s">
        <v>38</v>
      </c>
      <c r="B167" s="8" t="s">
        <v>21</v>
      </c>
      <c r="C167" s="12" t="s">
        <v>158</v>
      </c>
      <c r="D167" s="18" t="s">
        <v>256</v>
      </c>
      <c r="E167" s="19">
        <v>13</v>
      </c>
      <c r="F167" s="22"/>
      <c r="G167" s="10">
        <v>2</v>
      </c>
      <c r="H167" s="4"/>
      <c r="I167" s="29">
        <f t="shared" si="2"/>
        <v>0.15384615384615385</v>
      </c>
    </row>
    <row r="168" spans="1:9" x14ac:dyDescent="0.25">
      <c r="A168" s="9" t="s">
        <v>38</v>
      </c>
      <c r="B168" s="8" t="s">
        <v>21</v>
      </c>
      <c r="C168" s="12" t="s">
        <v>15</v>
      </c>
      <c r="D168" s="18" t="s">
        <v>257</v>
      </c>
      <c r="E168" s="19">
        <v>9340</v>
      </c>
      <c r="F168" s="22"/>
      <c r="G168" s="10">
        <v>10288</v>
      </c>
      <c r="H168" s="4"/>
      <c r="I168" s="29">
        <f t="shared" si="2"/>
        <v>1.1014989293361885</v>
      </c>
    </row>
    <row r="169" spans="1:9" x14ac:dyDescent="0.25">
      <c r="A169" s="9" t="s">
        <v>38</v>
      </c>
      <c r="B169" s="8" t="s">
        <v>21</v>
      </c>
      <c r="C169" s="12" t="s">
        <v>14</v>
      </c>
      <c r="D169" s="18" t="s">
        <v>257</v>
      </c>
      <c r="E169" s="19">
        <v>1350</v>
      </c>
      <c r="F169" s="22"/>
      <c r="G169" s="10">
        <v>1522</v>
      </c>
      <c r="H169" s="4"/>
      <c r="I169" s="29">
        <f t="shared" si="2"/>
        <v>1.1274074074074074</v>
      </c>
    </row>
    <row r="170" spans="1:9" x14ac:dyDescent="0.25">
      <c r="A170" s="9" t="s">
        <v>38</v>
      </c>
      <c r="B170" s="8" t="s">
        <v>21</v>
      </c>
      <c r="C170" s="12" t="s">
        <v>13</v>
      </c>
      <c r="D170" s="18" t="s">
        <v>257</v>
      </c>
      <c r="E170" s="19">
        <v>53565</v>
      </c>
      <c r="F170" s="22"/>
      <c r="G170" s="10">
        <v>62973</v>
      </c>
      <c r="H170" s="4"/>
      <c r="I170" s="29">
        <f t="shared" si="2"/>
        <v>1.1756370764491739</v>
      </c>
    </row>
    <row r="171" spans="1:9" x14ac:dyDescent="0.25">
      <c r="A171" s="9" t="s">
        <v>38</v>
      </c>
      <c r="B171" s="8" t="s">
        <v>21</v>
      </c>
      <c r="C171" s="12" t="s">
        <v>228</v>
      </c>
      <c r="D171" s="18" t="s">
        <v>257</v>
      </c>
      <c r="E171" s="19">
        <v>1941</v>
      </c>
      <c r="F171" s="22"/>
      <c r="G171" s="10">
        <v>2515</v>
      </c>
      <c r="H171" s="4"/>
      <c r="I171" s="29">
        <f t="shared" si="2"/>
        <v>1.2957238536836682</v>
      </c>
    </row>
    <row r="172" spans="1:9" x14ac:dyDescent="0.25">
      <c r="A172" s="9" t="s">
        <v>38</v>
      </c>
      <c r="B172" s="8" t="s">
        <v>11</v>
      </c>
      <c r="C172" s="12" t="s">
        <v>10</v>
      </c>
      <c r="D172" s="18" t="s">
        <v>257</v>
      </c>
      <c r="E172" s="19">
        <v>8619</v>
      </c>
      <c r="F172" s="22"/>
      <c r="G172" s="10">
        <v>8692</v>
      </c>
      <c r="H172" s="4"/>
      <c r="I172" s="29">
        <f t="shared" si="2"/>
        <v>1.0084696600533705</v>
      </c>
    </row>
    <row r="173" spans="1:9" x14ac:dyDescent="0.25">
      <c r="A173" s="9" t="s">
        <v>38</v>
      </c>
      <c r="B173" s="8" t="s">
        <v>11</v>
      </c>
      <c r="C173" s="12" t="s">
        <v>170</v>
      </c>
      <c r="D173" s="18" t="s">
        <v>256</v>
      </c>
      <c r="E173" s="19">
        <v>9592</v>
      </c>
      <c r="F173" s="22"/>
      <c r="G173" s="10">
        <v>12126</v>
      </c>
      <c r="H173" s="4"/>
      <c r="I173" s="29">
        <f t="shared" si="2"/>
        <v>1.2641784820683903</v>
      </c>
    </row>
    <row r="174" spans="1:9" x14ac:dyDescent="0.25">
      <c r="A174" s="9" t="s">
        <v>38</v>
      </c>
      <c r="B174" s="8" t="s">
        <v>11</v>
      </c>
      <c r="C174" s="12" t="s">
        <v>9</v>
      </c>
      <c r="D174" s="18" t="s">
        <v>257</v>
      </c>
      <c r="E174" s="19">
        <v>57841</v>
      </c>
      <c r="F174" s="22"/>
      <c r="G174" s="10">
        <v>67075</v>
      </c>
      <c r="H174" s="4"/>
      <c r="I174" s="29">
        <f t="shared" si="2"/>
        <v>1.159644542798361</v>
      </c>
    </row>
    <row r="175" spans="1:9" x14ac:dyDescent="0.25">
      <c r="A175" s="9" t="s">
        <v>38</v>
      </c>
      <c r="B175" s="8" t="s">
        <v>11</v>
      </c>
      <c r="C175" s="12" t="s">
        <v>168</v>
      </c>
      <c r="D175" s="18" t="s">
        <v>257</v>
      </c>
      <c r="E175" s="19">
        <v>75793</v>
      </c>
      <c r="F175" s="22"/>
      <c r="G175" s="10">
        <v>63228</v>
      </c>
      <c r="H175" s="4"/>
      <c r="I175" s="29">
        <f t="shared" si="2"/>
        <v>0.83421951895293756</v>
      </c>
    </row>
    <row r="176" spans="1:9" x14ac:dyDescent="0.25">
      <c r="A176" s="9" t="s">
        <v>38</v>
      </c>
      <c r="B176" s="8" t="s">
        <v>11</v>
      </c>
      <c r="C176" s="12" t="s">
        <v>8</v>
      </c>
      <c r="D176" s="18" t="s">
        <v>257</v>
      </c>
      <c r="E176" s="19">
        <v>20</v>
      </c>
      <c r="F176" s="22"/>
      <c r="G176" s="10">
        <v>53</v>
      </c>
      <c r="H176" s="4"/>
      <c r="I176" s="29">
        <f t="shared" si="2"/>
        <v>2.65</v>
      </c>
    </row>
    <row r="177" spans="1:9" x14ac:dyDescent="0.25">
      <c r="A177" s="9" t="s">
        <v>38</v>
      </c>
      <c r="B177" s="8" t="s">
        <v>11</v>
      </c>
      <c r="C177" s="12" t="s">
        <v>169</v>
      </c>
      <c r="D177" s="18" t="s">
        <v>257</v>
      </c>
      <c r="E177" s="19">
        <v>711</v>
      </c>
      <c r="F177" s="22"/>
      <c r="G177" s="10">
        <v>652</v>
      </c>
      <c r="H177" s="4"/>
      <c r="I177" s="29">
        <f t="shared" si="2"/>
        <v>0.91701828410689168</v>
      </c>
    </row>
    <row r="178" spans="1:9" x14ac:dyDescent="0.25">
      <c r="A178" s="9" t="s">
        <v>38</v>
      </c>
      <c r="B178" s="8" t="s">
        <v>11</v>
      </c>
      <c r="C178" s="12" t="s">
        <v>7</v>
      </c>
      <c r="D178" s="18" t="s">
        <v>257</v>
      </c>
      <c r="E178" s="19">
        <v>100</v>
      </c>
      <c r="F178" s="22"/>
      <c r="G178" s="10">
        <v>29</v>
      </c>
      <c r="H178" s="4"/>
      <c r="I178" s="29">
        <f t="shared" si="2"/>
        <v>0.28999999999999998</v>
      </c>
    </row>
    <row r="179" spans="1:9" x14ac:dyDescent="0.25">
      <c r="A179" s="9" t="s">
        <v>38</v>
      </c>
      <c r="B179" s="8" t="s">
        <v>11</v>
      </c>
      <c r="C179" s="12" t="s">
        <v>6</v>
      </c>
      <c r="D179" s="18" t="s">
        <v>257</v>
      </c>
      <c r="E179" s="19">
        <v>14665</v>
      </c>
      <c r="F179" s="22"/>
      <c r="G179" s="10">
        <v>11934</v>
      </c>
      <c r="H179" s="4"/>
      <c r="I179" s="29">
        <f t="shared" si="2"/>
        <v>0.8137742925332424</v>
      </c>
    </row>
    <row r="180" spans="1:9" x14ac:dyDescent="0.25">
      <c r="A180" s="9" t="s">
        <v>38</v>
      </c>
      <c r="B180" s="8" t="s">
        <v>11</v>
      </c>
      <c r="C180" s="12" t="s">
        <v>5</v>
      </c>
      <c r="D180" s="18" t="s">
        <v>257</v>
      </c>
      <c r="E180" s="19">
        <v>7235</v>
      </c>
      <c r="F180" s="22"/>
      <c r="G180" s="10">
        <v>6494</v>
      </c>
      <c r="H180" s="4"/>
      <c r="I180" s="29">
        <f t="shared" si="2"/>
        <v>0.89758120248790596</v>
      </c>
    </row>
    <row r="181" spans="1:9" x14ac:dyDescent="0.25">
      <c r="A181" s="9" t="s">
        <v>4</v>
      </c>
      <c r="B181" s="8" t="s">
        <v>3</v>
      </c>
      <c r="C181" s="12" t="s">
        <v>2</v>
      </c>
      <c r="D181" s="18" t="s">
        <v>256</v>
      </c>
      <c r="E181" s="19">
        <v>31335</v>
      </c>
      <c r="F181" s="22"/>
      <c r="G181" s="10">
        <v>33791</v>
      </c>
      <c r="H181" s="4"/>
      <c r="I181" s="29">
        <f>G181/E181</f>
        <v>1.0783788096377853</v>
      </c>
    </row>
    <row r="182" spans="1:9" x14ac:dyDescent="0.25">
      <c r="A182" s="9" t="s">
        <v>4</v>
      </c>
      <c r="B182" s="8" t="s">
        <v>3</v>
      </c>
      <c r="C182" s="12" t="s">
        <v>1</v>
      </c>
      <c r="D182" s="18" t="s">
        <v>256</v>
      </c>
      <c r="E182" s="19">
        <v>8393</v>
      </c>
      <c r="F182" s="22"/>
      <c r="G182" s="10">
        <v>8223</v>
      </c>
      <c r="H182" s="4"/>
      <c r="I182" s="29">
        <f t="shared" si="2"/>
        <v>0.97974502561658527</v>
      </c>
    </row>
    <row r="183" spans="1:9" x14ac:dyDescent="0.25">
      <c r="A183" s="9" t="s">
        <v>4</v>
      </c>
      <c r="B183" s="8" t="s">
        <v>159</v>
      </c>
      <c r="C183" s="12" t="s">
        <v>244</v>
      </c>
      <c r="D183" s="18" t="s">
        <v>256</v>
      </c>
      <c r="E183" s="19">
        <v>1361</v>
      </c>
      <c r="F183" s="22"/>
      <c r="G183" s="10">
        <v>1537</v>
      </c>
      <c r="H183" s="4"/>
      <c r="I183" s="29">
        <f t="shared" si="2"/>
        <v>1.1293166789125644</v>
      </c>
    </row>
    <row r="184" spans="1:9" x14ac:dyDescent="0.25">
      <c r="A184" s="9" t="s">
        <v>4</v>
      </c>
      <c r="B184" s="8" t="s">
        <v>159</v>
      </c>
      <c r="C184" s="12" t="s">
        <v>160</v>
      </c>
      <c r="D184" s="18" t="s">
        <v>256</v>
      </c>
      <c r="E184" s="19">
        <v>395</v>
      </c>
      <c r="F184" s="22"/>
      <c r="G184" s="10">
        <v>402</v>
      </c>
      <c r="H184" s="4"/>
      <c r="I184" s="29">
        <f t="shared" si="2"/>
        <v>1.0177215189873419</v>
      </c>
    </row>
    <row r="185" spans="1:9" x14ac:dyDescent="0.25">
      <c r="A185" s="9" t="s">
        <v>4</v>
      </c>
      <c r="B185" s="8" t="s">
        <v>159</v>
      </c>
      <c r="C185" s="12" t="s">
        <v>217</v>
      </c>
      <c r="D185" s="18" t="s">
        <v>256</v>
      </c>
      <c r="E185" s="19">
        <v>4166</v>
      </c>
      <c r="F185" s="22"/>
      <c r="G185" s="10">
        <v>3467</v>
      </c>
      <c r="H185" s="4"/>
      <c r="I185" s="29">
        <f t="shared" si="2"/>
        <v>0.83221315410465679</v>
      </c>
    </row>
    <row r="186" spans="1:9" x14ac:dyDescent="0.25">
      <c r="A186" s="9" t="s">
        <v>4</v>
      </c>
      <c r="B186" s="8" t="s">
        <v>159</v>
      </c>
      <c r="C186" s="12" t="s">
        <v>218</v>
      </c>
      <c r="D186" s="18" t="s">
        <v>256</v>
      </c>
      <c r="E186" s="19">
        <v>533</v>
      </c>
      <c r="F186" s="22"/>
      <c r="G186" s="10">
        <v>321</v>
      </c>
      <c r="H186" s="4"/>
      <c r="I186" s="29">
        <f t="shared" si="2"/>
        <v>0.60225140712945591</v>
      </c>
    </row>
    <row r="187" spans="1:9" x14ac:dyDescent="0.25">
      <c r="A187" s="9" t="s">
        <v>4</v>
      </c>
      <c r="B187" s="8" t="s">
        <v>159</v>
      </c>
      <c r="C187" s="12" t="s">
        <v>219</v>
      </c>
      <c r="D187" s="18" t="s">
        <v>256</v>
      </c>
      <c r="E187" s="19">
        <v>210</v>
      </c>
      <c r="F187" s="22"/>
      <c r="G187" s="10">
        <v>194</v>
      </c>
      <c r="H187" s="4"/>
      <c r="I187" s="29">
        <f t="shared" si="2"/>
        <v>0.92380952380952386</v>
      </c>
    </row>
    <row r="188" spans="1:9" x14ac:dyDescent="0.25">
      <c r="A188" s="9" t="s">
        <v>4</v>
      </c>
      <c r="B188" s="8" t="s">
        <v>161</v>
      </c>
      <c r="C188" s="12" t="s">
        <v>162</v>
      </c>
      <c r="D188" s="18" t="s">
        <v>256</v>
      </c>
      <c r="E188" s="19">
        <v>419</v>
      </c>
      <c r="F188" s="22"/>
      <c r="G188" s="10">
        <v>696</v>
      </c>
      <c r="H188" s="4"/>
      <c r="I188" s="29">
        <f t="shared" si="2"/>
        <v>1.6610978520286397</v>
      </c>
    </row>
    <row r="189" spans="1:9" x14ac:dyDescent="0.25">
      <c r="A189" s="9" t="s">
        <v>4</v>
      </c>
      <c r="B189" s="8" t="s">
        <v>161</v>
      </c>
      <c r="C189" s="12" t="s">
        <v>220</v>
      </c>
      <c r="D189" s="18" t="s">
        <v>256</v>
      </c>
      <c r="E189" s="19">
        <v>125</v>
      </c>
      <c r="F189" s="22"/>
      <c r="G189" s="10">
        <v>118</v>
      </c>
      <c r="H189" s="4"/>
      <c r="I189" s="29">
        <f t="shared" si="2"/>
        <v>0.94399999999999995</v>
      </c>
    </row>
    <row r="190" spans="1:9" x14ac:dyDescent="0.25">
      <c r="A190" s="9" t="s">
        <v>4</v>
      </c>
      <c r="B190" s="8" t="s">
        <v>161</v>
      </c>
      <c r="C190" s="12" t="s">
        <v>245</v>
      </c>
      <c r="D190" s="18" t="s">
        <v>256</v>
      </c>
      <c r="E190" s="19">
        <v>36</v>
      </c>
      <c r="F190" s="22"/>
      <c r="G190" s="10">
        <v>32</v>
      </c>
      <c r="H190" s="4"/>
      <c r="I190" s="29">
        <f t="shared" si="2"/>
        <v>0.88888888888888884</v>
      </c>
    </row>
    <row r="191" spans="1:9" x14ac:dyDescent="0.25">
      <c r="A191" s="9" t="s">
        <v>4</v>
      </c>
      <c r="B191" s="8" t="s">
        <v>161</v>
      </c>
      <c r="C191" s="12" t="s">
        <v>221</v>
      </c>
      <c r="D191" s="18" t="s">
        <v>256</v>
      </c>
      <c r="E191" s="19">
        <v>150</v>
      </c>
      <c r="F191" s="22"/>
      <c r="G191" s="10">
        <v>90</v>
      </c>
      <c r="H191" s="4"/>
      <c r="I191" s="29">
        <f t="shared" si="2"/>
        <v>0.6</v>
      </c>
    </row>
    <row r="192" spans="1:9" x14ac:dyDescent="0.25">
      <c r="A192" s="9" t="s">
        <v>4</v>
      </c>
      <c r="B192" s="8" t="s">
        <v>161</v>
      </c>
      <c r="C192" s="12" t="s">
        <v>163</v>
      </c>
      <c r="D192" s="18" t="s">
        <v>256</v>
      </c>
      <c r="E192" s="19">
        <v>272</v>
      </c>
      <c r="F192" s="22"/>
      <c r="G192" s="10">
        <v>162</v>
      </c>
      <c r="H192" s="4"/>
      <c r="I192" s="29">
        <f t="shared" si="2"/>
        <v>0.59558823529411764</v>
      </c>
    </row>
    <row r="193" spans="1:18" x14ac:dyDescent="0.25">
      <c r="A193" s="9" t="s">
        <v>4</v>
      </c>
      <c r="B193" s="8" t="s">
        <v>161</v>
      </c>
      <c r="C193" s="12" t="s">
        <v>246</v>
      </c>
      <c r="D193" s="18" t="s">
        <v>256</v>
      </c>
      <c r="E193" s="19">
        <v>58</v>
      </c>
      <c r="F193" s="22"/>
      <c r="G193" s="10">
        <v>62</v>
      </c>
      <c r="H193" s="4"/>
      <c r="I193" s="29">
        <f t="shared" si="2"/>
        <v>1.0689655172413792</v>
      </c>
    </row>
    <row r="194" spans="1:18" x14ac:dyDescent="0.25">
      <c r="A194" s="9" t="s">
        <v>4</v>
      </c>
      <c r="B194" s="8" t="s">
        <v>164</v>
      </c>
      <c r="C194" s="12" t="s">
        <v>247</v>
      </c>
      <c r="D194" s="18" t="s">
        <v>256</v>
      </c>
      <c r="E194" s="19">
        <v>142</v>
      </c>
      <c r="F194" s="22"/>
      <c r="G194" s="10">
        <v>167</v>
      </c>
      <c r="H194" s="4"/>
      <c r="I194" s="29">
        <f t="shared" si="2"/>
        <v>1.176056338028169</v>
      </c>
    </row>
    <row r="195" spans="1:18" x14ac:dyDescent="0.25">
      <c r="A195" s="9" t="s">
        <v>4</v>
      </c>
      <c r="B195" s="8" t="s">
        <v>164</v>
      </c>
      <c r="C195" s="12" t="s">
        <v>165</v>
      </c>
      <c r="D195" s="18" t="s">
        <v>256</v>
      </c>
      <c r="E195" s="19">
        <v>190</v>
      </c>
      <c r="F195" s="22"/>
      <c r="G195" s="10">
        <v>427</v>
      </c>
      <c r="H195" s="4"/>
      <c r="I195" s="29">
        <f t="shared" si="2"/>
        <v>2.2473684210526317</v>
      </c>
    </row>
    <row r="196" spans="1:18" x14ac:dyDescent="0.25">
      <c r="A196" s="9" t="s">
        <v>4</v>
      </c>
      <c r="B196" s="8" t="s">
        <v>164</v>
      </c>
      <c r="C196" s="12" t="s">
        <v>222</v>
      </c>
      <c r="D196" s="18" t="s">
        <v>256</v>
      </c>
      <c r="E196" s="19">
        <v>260</v>
      </c>
      <c r="F196" s="22"/>
      <c r="G196" s="10">
        <v>430</v>
      </c>
      <c r="H196" s="4"/>
      <c r="I196" s="29">
        <f t="shared" si="2"/>
        <v>1.6538461538461537</v>
      </c>
    </row>
    <row r="197" spans="1:18" x14ac:dyDescent="0.25">
      <c r="A197" s="9" t="s">
        <v>4</v>
      </c>
      <c r="B197" s="8" t="s">
        <v>164</v>
      </c>
      <c r="C197" s="12" t="s">
        <v>248</v>
      </c>
      <c r="D197" s="18" t="s">
        <v>256</v>
      </c>
      <c r="E197" s="19">
        <v>200</v>
      </c>
      <c r="F197" s="22"/>
      <c r="G197" s="10">
        <v>158</v>
      </c>
      <c r="H197" s="4"/>
      <c r="I197" s="29">
        <f t="shared" si="2"/>
        <v>0.79</v>
      </c>
    </row>
    <row r="198" spans="1:18" x14ac:dyDescent="0.25">
      <c r="A198" s="9" t="s">
        <v>4</v>
      </c>
      <c r="B198" s="8" t="s">
        <v>164</v>
      </c>
      <c r="C198" s="12" t="s">
        <v>249</v>
      </c>
      <c r="D198" s="18" t="s">
        <v>256</v>
      </c>
      <c r="E198" s="19">
        <v>55</v>
      </c>
      <c r="F198" s="22"/>
      <c r="G198" s="10">
        <v>12</v>
      </c>
      <c r="H198" s="4"/>
      <c r="I198" s="29">
        <f t="shared" si="2"/>
        <v>0.21818181818181817</v>
      </c>
    </row>
    <row r="200" spans="1:18" ht="30.75" customHeight="1" x14ac:dyDescent="0.25">
      <c r="A200" s="31" t="s">
        <v>0</v>
      </c>
      <c r="B200" s="31"/>
      <c r="C200" s="31"/>
      <c r="D200" s="31"/>
      <c r="E200" s="31"/>
      <c r="F200" s="31"/>
      <c r="G200" s="31"/>
      <c r="H200" s="31"/>
      <c r="I200" s="31"/>
      <c r="J200" s="31"/>
      <c r="K200" s="31"/>
      <c r="L200" s="31"/>
      <c r="M200" s="31"/>
      <c r="N200" s="31"/>
      <c r="O200" s="31"/>
      <c r="P200" s="31"/>
      <c r="Q200" s="31"/>
      <c r="R200" s="31"/>
    </row>
    <row r="201" spans="1:18" x14ac:dyDescent="0.25">
      <c r="A201" s="40" t="s">
        <v>258</v>
      </c>
      <c r="J201" s="40"/>
    </row>
    <row r="202" spans="1:18" x14ac:dyDescent="0.25">
      <c r="A202" s="3" t="s">
        <v>259</v>
      </c>
      <c r="B202" s="3" t="s">
        <v>260</v>
      </c>
      <c r="J202" s="3"/>
      <c r="K202" s="3"/>
    </row>
    <row r="203" spans="1:18" x14ac:dyDescent="0.25">
      <c r="A203" s="3" t="s">
        <v>261</v>
      </c>
      <c r="B203" s="3" t="s">
        <v>262</v>
      </c>
      <c r="J203" s="3"/>
      <c r="K203" s="3"/>
    </row>
  </sheetData>
  <mergeCells count="4">
    <mergeCell ref="E9:G9"/>
    <mergeCell ref="B5:I7"/>
    <mergeCell ref="A200:I200"/>
    <mergeCell ref="J200:R200"/>
  </mergeCells>
  <conditionalFormatting sqref="E11:E12 E27:E32 E14:E19 E21:E25 E34:E40 E42:E198 G11:G56">
    <cfRule type="containsBlanks" dxfId="56" priority="11">
      <formula>LEN(TRIM(E11))=0</formula>
    </cfRule>
  </conditionalFormatting>
  <conditionalFormatting sqref="G57">
    <cfRule type="containsBlanks" dxfId="55" priority="10">
      <formula>LEN(TRIM(G57))=0</formula>
    </cfRule>
  </conditionalFormatting>
  <conditionalFormatting sqref="G58:G198">
    <cfRule type="containsBlanks" dxfId="54" priority="8">
      <formula>LEN(TRIM(G58))=0</formula>
    </cfRule>
  </conditionalFormatting>
  <conditionalFormatting sqref="E26">
    <cfRule type="containsBlanks" dxfId="53" priority="7">
      <formula>LEN(TRIM(E26))=0</formula>
    </cfRule>
  </conditionalFormatting>
  <conditionalFormatting sqref="E13">
    <cfRule type="containsBlanks" dxfId="52" priority="6">
      <formula>LEN(TRIM(E13))=0</formula>
    </cfRule>
  </conditionalFormatting>
  <conditionalFormatting sqref="E20">
    <cfRule type="containsBlanks" dxfId="51" priority="5">
      <formula>LEN(TRIM(E20))=0</formula>
    </cfRule>
  </conditionalFormatting>
  <conditionalFormatting sqref="E33">
    <cfRule type="containsBlanks" dxfId="50" priority="4">
      <formula>LEN(TRIM(E33))=0</formula>
    </cfRule>
  </conditionalFormatting>
  <conditionalFormatting sqref="E41">
    <cfRule type="containsBlanks" dxfId="49" priority="3">
      <formula>LEN(TRIM(E41))=0</formula>
    </cfRule>
  </conditionalFormatting>
  <conditionalFormatting sqref="I11:I198">
    <cfRule type="containsBlanks" dxfId="48" priority="1">
      <formula>LEN(TRIM(I11))=0</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4" zoomScale="70" zoomScaleNormal="70" workbookViewId="0">
      <selection activeCell="G28" sqref="G28"/>
    </sheetView>
  </sheetViews>
  <sheetFormatPr defaultRowHeight="15.75" x14ac:dyDescent="0.25"/>
  <cols>
    <col min="1" max="1" width="18.375" style="41" customWidth="1"/>
    <col min="2" max="2" width="28.875" style="41" customWidth="1"/>
    <col min="3" max="3" width="52.5" style="41" customWidth="1"/>
    <col min="4" max="4" width="11.5" style="41" customWidth="1"/>
    <col min="5" max="5" width="11" style="41" customWidth="1"/>
    <col min="6" max="6" width="11.5" style="41" customWidth="1"/>
    <col min="7" max="8" width="9.875" style="41" customWidth="1"/>
    <col min="9" max="9" width="10.25" style="41" customWidth="1"/>
    <col min="10" max="10" width="0.875" style="41" customWidth="1"/>
    <col min="11" max="11" width="11.5" style="41" customWidth="1"/>
    <col min="12" max="13" width="9.875" style="41" customWidth="1"/>
    <col min="14" max="16384" width="9" style="41"/>
  </cols>
  <sheetData>
    <row r="1" spans="1:19" x14ac:dyDescent="0.25">
      <c r="A1" s="42"/>
      <c r="B1" s="42"/>
      <c r="C1" s="42"/>
      <c r="D1" s="42"/>
      <c r="E1" s="42"/>
      <c r="F1" s="42"/>
      <c r="G1" s="42"/>
      <c r="H1" s="42"/>
      <c r="I1" s="42"/>
      <c r="J1" s="42"/>
      <c r="K1" s="42"/>
      <c r="L1" s="42"/>
      <c r="M1" s="42"/>
    </row>
    <row r="2" spans="1:19" x14ac:dyDescent="0.25">
      <c r="A2" s="42"/>
      <c r="B2" s="42"/>
      <c r="C2" s="42"/>
      <c r="D2" s="42"/>
      <c r="E2" s="42"/>
      <c r="F2" s="42"/>
      <c r="G2" s="42"/>
      <c r="H2" s="42"/>
      <c r="I2" s="42"/>
      <c r="J2" s="42"/>
      <c r="K2" s="42"/>
      <c r="L2" s="42"/>
      <c r="M2" s="42"/>
    </row>
    <row r="3" spans="1:19" x14ac:dyDescent="0.25">
      <c r="A3" s="42"/>
      <c r="B3" s="42"/>
      <c r="C3" s="42"/>
      <c r="D3" s="42"/>
      <c r="E3" s="42"/>
      <c r="F3" s="42"/>
      <c r="G3" s="42"/>
      <c r="H3" s="42"/>
      <c r="I3" s="42"/>
      <c r="J3" s="42"/>
      <c r="K3" s="42"/>
      <c r="L3" s="42"/>
      <c r="M3" s="42"/>
    </row>
    <row r="4" spans="1:19" ht="41.25" customHeight="1" x14ac:dyDescent="0.25">
      <c r="A4" s="42"/>
      <c r="B4" s="42"/>
    </row>
    <row r="5" spans="1:19" ht="25.5" x14ac:dyDescent="0.35">
      <c r="A5" s="42"/>
      <c r="B5" s="16" t="s">
        <v>275</v>
      </c>
      <c r="C5" s="42"/>
      <c r="D5" s="42"/>
      <c r="E5" s="42"/>
      <c r="F5" s="42"/>
      <c r="G5" s="42"/>
      <c r="H5" s="42"/>
      <c r="I5" s="42"/>
      <c r="J5" s="42"/>
      <c r="K5" s="42"/>
      <c r="L5" s="42"/>
      <c r="M5" s="42"/>
    </row>
    <row r="6" spans="1:19" x14ac:dyDescent="0.25">
      <c r="A6" s="42"/>
      <c r="B6" s="42"/>
      <c r="C6" s="42"/>
      <c r="D6" s="42"/>
      <c r="E6" s="42"/>
      <c r="F6" s="42"/>
      <c r="G6" s="42"/>
      <c r="H6" s="42"/>
      <c r="I6" s="42"/>
      <c r="J6" s="42"/>
      <c r="K6" s="42"/>
      <c r="L6" s="42"/>
      <c r="M6" s="42"/>
    </row>
    <row r="7" spans="1:19" ht="15.75" customHeight="1" x14ac:dyDescent="0.25">
      <c r="A7" s="42"/>
      <c r="B7" s="56" t="s">
        <v>274</v>
      </c>
      <c r="C7" s="56"/>
      <c r="D7" s="56"/>
      <c r="E7" s="56"/>
      <c r="F7" s="56"/>
      <c r="G7" s="56"/>
      <c r="H7" s="56"/>
      <c r="I7" s="56"/>
      <c r="J7" s="56"/>
      <c r="K7" s="56"/>
      <c r="L7" s="55"/>
      <c r="M7" s="55"/>
      <c r="N7" s="55"/>
      <c r="O7" s="55"/>
      <c r="P7" s="55"/>
      <c r="Q7" s="55"/>
      <c r="R7" s="55"/>
      <c r="S7" s="55"/>
    </row>
    <row r="8" spans="1:19" x14ac:dyDescent="0.25">
      <c r="A8" s="42"/>
      <c r="B8" s="56"/>
      <c r="C8" s="56"/>
      <c r="D8" s="56"/>
      <c r="E8" s="56"/>
      <c r="F8" s="56"/>
      <c r="G8" s="56"/>
      <c r="H8" s="56"/>
      <c r="I8" s="56"/>
      <c r="J8" s="56"/>
      <c r="K8" s="56"/>
      <c r="L8" s="55"/>
      <c r="M8" s="55"/>
      <c r="N8" s="55"/>
      <c r="O8" s="55"/>
      <c r="P8" s="55"/>
      <c r="Q8" s="55"/>
      <c r="R8" s="55"/>
      <c r="S8" s="55"/>
    </row>
    <row r="9" spans="1:19" ht="63" customHeight="1" x14ac:dyDescent="0.25">
      <c r="A9" s="42"/>
      <c r="B9" s="56"/>
      <c r="C9" s="56"/>
      <c r="D9" s="56"/>
      <c r="E9" s="56"/>
      <c r="F9" s="56"/>
      <c r="G9" s="56"/>
      <c r="H9" s="56"/>
      <c r="I9" s="56"/>
      <c r="J9" s="56"/>
      <c r="K9" s="56"/>
      <c r="L9" s="55"/>
      <c r="M9" s="55"/>
      <c r="N9" s="55"/>
      <c r="O9" s="55"/>
      <c r="P9" s="55"/>
      <c r="Q9" s="55"/>
      <c r="R9" s="55"/>
      <c r="S9" s="55"/>
    </row>
    <row r="10" spans="1:19" ht="3" customHeight="1" x14ac:dyDescent="0.25">
      <c r="A10" s="42"/>
      <c r="B10" s="42"/>
      <c r="C10" s="42"/>
      <c r="D10" s="42"/>
      <c r="E10" s="42"/>
      <c r="F10" s="42"/>
      <c r="G10" s="42"/>
      <c r="H10" s="42"/>
      <c r="I10" s="42"/>
      <c r="J10" s="42"/>
      <c r="K10" s="42"/>
      <c r="L10" s="42"/>
      <c r="M10" s="42"/>
    </row>
    <row r="11" spans="1:19" x14ac:dyDescent="0.25">
      <c r="A11" s="42"/>
      <c r="B11" s="42"/>
      <c r="C11" s="42"/>
      <c r="D11" s="42"/>
      <c r="E11" s="42"/>
      <c r="F11" s="42"/>
      <c r="G11" s="42"/>
      <c r="H11" s="42"/>
      <c r="I11" s="42"/>
      <c r="J11" s="42"/>
      <c r="K11" s="42"/>
      <c r="L11" s="42"/>
      <c r="M11" s="42"/>
    </row>
    <row r="12" spans="1:19" x14ac:dyDescent="0.25">
      <c r="A12" s="42"/>
      <c r="B12" s="42"/>
      <c r="C12" s="42"/>
      <c r="D12" s="42"/>
      <c r="E12" s="42"/>
      <c r="F12" s="42"/>
      <c r="G12" s="42"/>
      <c r="H12" s="42"/>
      <c r="I12" s="42"/>
      <c r="J12" s="42"/>
      <c r="K12" s="42"/>
      <c r="L12" s="42"/>
      <c r="M12" s="42"/>
    </row>
    <row r="13" spans="1:19" x14ac:dyDescent="0.25">
      <c r="A13" s="54"/>
      <c r="B13" s="53"/>
      <c r="C13" s="53"/>
      <c r="D13" s="52" t="s">
        <v>93</v>
      </c>
      <c r="E13" s="52"/>
      <c r="F13" s="52"/>
      <c r="G13" s="52"/>
      <c r="H13" s="52"/>
      <c r="I13" s="52"/>
      <c r="J13" s="47"/>
      <c r="K13" s="52" t="s">
        <v>126</v>
      </c>
      <c r="L13" s="52"/>
      <c r="M13" s="52"/>
    </row>
    <row r="14" spans="1:19" ht="110.25" x14ac:dyDescent="0.25">
      <c r="A14" s="47" t="s">
        <v>92</v>
      </c>
      <c r="B14" s="47" t="s">
        <v>273</v>
      </c>
      <c r="C14" s="47" t="s">
        <v>90</v>
      </c>
      <c r="D14" s="51" t="s">
        <v>272</v>
      </c>
      <c r="E14" s="51" t="s">
        <v>271</v>
      </c>
      <c r="F14" s="51" t="s">
        <v>270</v>
      </c>
      <c r="G14" s="51" t="s">
        <v>269</v>
      </c>
      <c r="H14" s="51" t="s">
        <v>268</v>
      </c>
      <c r="I14" s="51" t="s">
        <v>267</v>
      </c>
      <c r="J14" s="47"/>
      <c r="K14" s="51" t="s">
        <v>269</v>
      </c>
      <c r="L14" s="51" t="s">
        <v>268</v>
      </c>
      <c r="M14" s="51" t="s">
        <v>267</v>
      </c>
    </row>
    <row r="15" spans="1:19" x14ac:dyDescent="0.25">
      <c r="A15" s="50" t="s">
        <v>89</v>
      </c>
      <c r="B15" s="50" t="s">
        <v>88</v>
      </c>
      <c r="C15" s="50" t="s">
        <v>86</v>
      </c>
      <c r="D15" s="48">
        <f>E15+F15</f>
        <v>3726</v>
      </c>
      <c r="E15" s="48">
        <v>3493</v>
      </c>
      <c r="F15" s="48">
        <v>233</v>
      </c>
      <c r="G15" s="48">
        <v>3152</v>
      </c>
      <c r="H15" s="48">
        <v>3087</v>
      </c>
      <c r="I15" s="48">
        <v>65</v>
      </c>
      <c r="J15" s="47"/>
      <c r="K15" s="46">
        <f>G15/D15</f>
        <v>0.84594739667203434</v>
      </c>
      <c r="L15" s="46">
        <f>H15/E15</f>
        <v>0.88376753507014028</v>
      </c>
      <c r="M15" s="46">
        <f>I15/F15</f>
        <v>0.27896995708154504</v>
      </c>
    </row>
    <row r="16" spans="1:19" x14ac:dyDescent="0.25">
      <c r="A16" s="49" t="s">
        <v>77</v>
      </c>
      <c r="B16" s="49" t="s">
        <v>76</v>
      </c>
      <c r="C16" s="49" t="s">
        <v>75</v>
      </c>
      <c r="D16" s="48">
        <f>E16+F16</f>
        <v>2470</v>
      </c>
      <c r="E16" s="48">
        <v>2324</v>
      </c>
      <c r="F16" s="48">
        <v>146</v>
      </c>
      <c r="G16" s="48">
        <v>437</v>
      </c>
      <c r="H16" s="48">
        <v>437</v>
      </c>
      <c r="I16" s="48">
        <v>0</v>
      </c>
      <c r="J16" s="47"/>
      <c r="K16" s="46">
        <f>G16/D16</f>
        <v>0.17692307692307693</v>
      </c>
      <c r="L16" s="46">
        <f>H16/E16</f>
        <v>0.18803786574870912</v>
      </c>
      <c r="M16" s="46">
        <f>I16/F16</f>
        <v>0</v>
      </c>
    </row>
    <row r="17" spans="1:13" x14ac:dyDescent="0.25">
      <c r="A17" s="49" t="s">
        <v>77</v>
      </c>
      <c r="B17" s="49"/>
      <c r="C17" s="49" t="s">
        <v>74</v>
      </c>
      <c r="D17" s="48">
        <f>E17+F17</f>
        <v>910</v>
      </c>
      <c r="E17" s="48">
        <v>865</v>
      </c>
      <c r="F17" s="48">
        <v>45</v>
      </c>
      <c r="G17" s="48">
        <v>29</v>
      </c>
      <c r="H17" s="48">
        <v>28</v>
      </c>
      <c r="I17" s="48">
        <v>1</v>
      </c>
      <c r="J17" s="47"/>
      <c r="K17" s="46">
        <f>G17/D17</f>
        <v>3.1868131868131866E-2</v>
      </c>
      <c r="L17" s="46">
        <f>H17/E17</f>
        <v>3.236994219653179E-2</v>
      </c>
      <c r="M17" s="46">
        <f>I17/F17</f>
        <v>2.2222222222222223E-2</v>
      </c>
    </row>
    <row r="18" spans="1:13" x14ac:dyDescent="0.25">
      <c r="A18" s="49" t="s">
        <v>77</v>
      </c>
      <c r="B18" s="49" t="s">
        <v>72</v>
      </c>
      <c r="C18" s="49" t="s">
        <v>108</v>
      </c>
      <c r="D18" s="48">
        <f>E18+F18</f>
        <v>230266</v>
      </c>
      <c r="E18" s="48">
        <v>219686</v>
      </c>
      <c r="F18" s="48">
        <v>10580</v>
      </c>
      <c r="G18" s="48">
        <v>2719</v>
      </c>
      <c r="H18" s="48">
        <v>2719</v>
      </c>
      <c r="I18" s="48">
        <v>0</v>
      </c>
      <c r="J18" s="47"/>
      <c r="K18" s="46">
        <f>G18/D18</f>
        <v>1.1808082825949119E-2</v>
      </c>
      <c r="L18" s="46">
        <f>H18/E18</f>
        <v>1.2376755915260872E-2</v>
      </c>
      <c r="M18" s="46">
        <f>I18/F18</f>
        <v>0</v>
      </c>
    </row>
    <row r="19" spans="1:13" x14ac:dyDescent="0.25">
      <c r="A19" s="49" t="s">
        <v>77</v>
      </c>
      <c r="B19" s="49" t="s">
        <v>66</v>
      </c>
      <c r="C19" s="49" t="s">
        <v>65</v>
      </c>
      <c r="D19" s="48">
        <f>E19+F19</f>
        <v>58917</v>
      </c>
      <c r="E19" s="48">
        <v>56198</v>
      </c>
      <c r="F19" s="48">
        <v>2719</v>
      </c>
      <c r="G19" s="48">
        <v>5760</v>
      </c>
      <c r="H19" s="48">
        <v>5670</v>
      </c>
      <c r="I19" s="48">
        <v>90</v>
      </c>
      <c r="J19" s="47"/>
      <c r="K19" s="46">
        <f>G19/D19</f>
        <v>9.7764651968022809E-2</v>
      </c>
      <c r="L19" s="46">
        <f>H19/E19</f>
        <v>0.10089327022313961</v>
      </c>
      <c r="M19" s="46">
        <f>I19/F19</f>
        <v>3.3100404560500181E-2</v>
      </c>
    </row>
    <row r="20" spans="1:13" x14ac:dyDescent="0.25">
      <c r="A20" s="49" t="s">
        <v>77</v>
      </c>
      <c r="B20" s="49"/>
      <c r="C20" s="49" t="s">
        <v>109</v>
      </c>
      <c r="D20" s="48">
        <f>E20+F20</f>
        <v>61392</v>
      </c>
      <c r="E20" s="48">
        <v>56247</v>
      </c>
      <c r="F20" s="48">
        <v>5145</v>
      </c>
      <c r="G20" s="48">
        <v>133</v>
      </c>
      <c r="H20" s="48">
        <v>128</v>
      </c>
      <c r="I20" s="48">
        <v>5</v>
      </c>
      <c r="J20" s="47"/>
      <c r="K20" s="46">
        <f>G20/D20</f>
        <v>2.1664060463904094E-3</v>
      </c>
      <c r="L20" s="46">
        <f>H20/E20</f>
        <v>2.2756769249915551E-3</v>
      </c>
      <c r="M20" s="46">
        <f>I20/F20</f>
        <v>9.7181729834791054E-4</v>
      </c>
    </row>
    <row r="21" spans="1:13" x14ac:dyDescent="0.25">
      <c r="A21" s="49" t="s">
        <v>77</v>
      </c>
      <c r="B21" s="49"/>
      <c r="C21" s="49" t="s">
        <v>62</v>
      </c>
      <c r="D21" s="48">
        <f>E21+F21</f>
        <v>86028</v>
      </c>
      <c r="E21" s="48">
        <v>80270</v>
      </c>
      <c r="F21" s="48">
        <v>5758</v>
      </c>
      <c r="G21" s="48">
        <v>14635</v>
      </c>
      <c r="H21" s="48">
        <v>13910</v>
      </c>
      <c r="I21" s="48">
        <v>725</v>
      </c>
      <c r="J21" s="47"/>
      <c r="K21" s="46">
        <f>G21/D21</f>
        <v>0.17011903101315851</v>
      </c>
      <c r="L21" s="46">
        <f>H21/E21</f>
        <v>0.17329014575806653</v>
      </c>
      <c r="M21" s="46">
        <f>I21/F21</f>
        <v>0.12591177492184785</v>
      </c>
    </row>
    <row r="22" spans="1:13" x14ac:dyDescent="0.25">
      <c r="A22" s="49" t="s">
        <v>77</v>
      </c>
      <c r="B22" s="49"/>
      <c r="C22" s="49" t="s">
        <v>96</v>
      </c>
      <c r="D22" s="48">
        <f>E22+F22</f>
        <v>6197</v>
      </c>
      <c r="E22" s="48">
        <v>5869</v>
      </c>
      <c r="F22" s="48">
        <v>328</v>
      </c>
      <c r="G22" s="48">
        <v>219</v>
      </c>
      <c r="H22" s="48">
        <v>207</v>
      </c>
      <c r="I22" s="48">
        <v>12</v>
      </c>
      <c r="J22" s="47"/>
      <c r="K22" s="46">
        <f>G22/D22</f>
        <v>3.5339680490559945E-2</v>
      </c>
      <c r="L22" s="46">
        <f>H22/E22</f>
        <v>3.5270063043107855E-2</v>
      </c>
      <c r="M22" s="46">
        <f>I22/F22</f>
        <v>3.6585365853658534E-2</v>
      </c>
    </row>
    <row r="23" spans="1:13" x14ac:dyDescent="0.25">
      <c r="A23" s="49" t="s">
        <v>58</v>
      </c>
      <c r="B23" s="49" t="s">
        <v>57</v>
      </c>
      <c r="C23" s="49" t="s">
        <v>55</v>
      </c>
      <c r="D23" s="48">
        <f>E23+F23</f>
        <v>10159</v>
      </c>
      <c r="E23" s="48">
        <v>8087</v>
      </c>
      <c r="F23" s="48">
        <v>2072</v>
      </c>
      <c r="G23" s="48">
        <v>3851</v>
      </c>
      <c r="H23" s="48">
        <v>3386</v>
      </c>
      <c r="I23" s="48">
        <v>465</v>
      </c>
      <c r="J23" s="47"/>
      <c r="K23" s="46">
        <f>G23/D23</f>
        <v>0.37907274338025398</v>
      </c>
      <c r="L23" s="46">
        <f>H23/E23</f>
        <v>0.41869667367379743</v>
      </c>
      <c r="M23" s="46">
        <f>I23/F23</f>
        <v>0.22442084942084942</v>
      </c>
    </row>
    <row r="24" spans="1:13" x14ac:dyDescent="0.25">
      <c r="A24" s="49" t="s">
        <v>58</v>
      </c>
      <c r="B24" s="49"/>
      <c r="C24" s="49" t="s">
        <v>54</v>
      </c>
      <c r="D24" s="48">
        <f>E24+F24</f>
        <v>72975</v>
      </c>
      <c r="E24" s="48">
        <v>67632</v>
      </c>
      <c r="F24" s="48">
        <v>5343</v>
      </c>
      <c r="G24" s="48">
        <v>26919</v>
      </c>
      <c r="H24" s="48">
        <v>25595</v>
      </c>
      <c r="I24" s="48">
        <v>1324</v>
      </c>
      <c r="J24" s="47"/>
      <c r="K24" s="46">
        <f>G24/D24</f>
        <v>0.36887975334018497</v>
      </c>
      <c r="L24" s="46">
        <f>H24/E24</f>
        <v>0.37844511473858528</v>
      </c>
      <c r="M24" s="46">
        <f>I24/F24</f>
        <v>0.24780086093954706</v>
      </c>
    </row>
    <row r="25" spans="1:13" x14ac:dyDescent="0.25">
      <c r="A25" s="49" t="s">
        <v>58</v>
      </c>
      <c r="B25" s="49"/>
      <c r="C25" s="49" t="s">
        <v>53</v>
      </c>
      <c r="D25" s="48">
        <f>E25+F25</f>
        <v>7421</v>
      </c>
      <c r="E25" s="48">
        <v>6965</v>
      </c>
      <c r="F25" s="48">
        <v>456</v>
      </c>
      <c r="G25" s="48">
        <f>H25+I25</f>
        <v>5069</v>
      </c>
      <c r="H25" s="48">
        <v>4743</v>
      </c>
      <c r="I25" s="48">
        <v>326</v>
      </c>
      <c r="J25" s="47"/>
      <c r="K25" s="46">
        <f>G25/D25</f>
        <v>0.68306158199703548</v>
      </c>
      <c r="L25" s="46">
        <f>H25/E25</f>
        <v>0.68097631012203874</v>
      </c>
      <c r="M25" s="46">
        <f>I25/F25</f>
        <v>0.71491228070175439</v>
      </c>
    </row>
    <row r="26" spans="1:13" x14ac:dyDescent="0.25">
      <c r="A26" s="49" t="s">
        <v>58</v>
      </c>
      <c r="B26" s="49" t="s">
        <v>48</v>
      </c>
      <c r="C26" s="49" t="s">
        <v>47</v>
      </c>
      <c r="D26" s="48">
        <f>E26+F26</f>
        <v>4413</v>
      </c>
      <c r="E26" s="48">
        <v>4255</v>
      </c>
      <c r="F26" s="48">
        <v>158</v>
      </c>
      <c r="G26" s="48">
        <v>0</v>
      </c>
      <c r="H26" s="48">
        <v>0</v>
      </c>
      <c r="I26" s="48">
        <v>0</v>
      </c>
      <c r="J26" s="47"/>
      <c r="K26" s="46">
        <f>G26/D26</f>
        <v>0</v>
      </c>
      <c r="L26" s="46">
        <f>H26/E26</f>
        <v>0</v>
      </c>
      <c r="M26" s="46">
        <f>I26/F26</f>
        <v>0</v>
      </c>
    </row>
    <row r="27" spans="1:13" x14ac:dyDescent="0.25">
      <c r="A27" s="49" t="s">
        <v>58</v>
      </c>
      <c r="B27" s="49"/>
      <c r="C27" s="49" t="s">
        <v>46</v>
      </c>
      <c r="D27" s="48">
        <f>E27+F27</f>
        <v>19191</v>
      </c>
      <c r="E27" s="48">
        <v>18824</v>
      </c>
      <c r="F27" s="48">
        <v>367</v>
      </c>
      <c r="G27" s="48">
        <v>6615</v>
      </c>
      <c r="H27" s="48">
        <v>6580</v>
      </c>
      <c r="I27" s="48">
        <v>35</v>
      </c>
      <c r="J27" s="47"/>
      <c r="K27" s="46">
        <f>G27/D27</f>
        <v>0.34469282476160701</v>
      </c>
      <c r="L27" s="46">
        <f>H27/E27</f>
        <v>0.34955376115597109</v>
      </c>
      <c r="M27" s="46">
        <f>I27/F27</f>
        <v>9.5367847411444148E-2</v>
      </c>
    </row>
    <row r="28" spans="1:13" x14ac:dyDescent="0.25">
      <c r="A28" s="49" t="s">
        <v>38</v>
      </c>
      <c r="B28" s="49" t="s">
        <v>37</v>
      </c>
      <c r="C28" s="49" t="s">
        <v>35</v>
      </c>
      <c r="D28" s="48">
        <f>E28+F28</f>
        <v>9379</v>
      </c>
      <c r="E28" s="48">
        <v>9088</v>
      </c>
      <c r="F28" s="48">
        <v>291</v>
      </c>
      <c r="G28" s="48">
        <v>4591</v>
      </c>
      <c r="H28" s="48">
        <v>4513</v>
      </c>
      <c r="I28" s="48">
        <v>78</v>
      </c>
      <c r="J28" s="47"/>
      <c r="K28" s="46">
        <f>G28/D28</f>
        <v>0.48949781426591321</v>
      </c>
      <c r="L28" s="46">
        <f>H28/E28</f>
        <v>0.49658890845070425</v>
      </c>
      <c r="M28" s="46">
        <f>I28/F28</f>
        <v>0.26804123711340205</v>
      </c>
    </row>
    <row r="29" spans="1:13" x14ac:dyDescent="0.25">
      <c r="A29" s="49" t="s">
        <v>38</v>
      </c>
      <c r="B29" s="49"/>
      <c r="C29" s="49" t="s">
        <v>33</v>
      </c>
      <c r="D29" s="48">
        <f>E29+F29</f>
        <v>82372</v>
      </c>
      <c r="E29" s="48">
        <v>79593</v>
      </c>
      <c r="F29" s="48">
        <v>2779</v>
      </c>
      <c r="G29" s="48">
        <v>35256</v>
      </c>
      <c r="H29" s="48">
        <v>34728</v>
      </c>
      <c r="I29" s="48">
        <v>528</v>
      </c>
      <c r="J29" s="47"/>
      <c r="K29" s="46">
        <f>G29/D29</f>
        <v>0.42800951779730978</v>
      </c>
      <c r="L29" s="46">
        <f>H29/E29</f>
        <v>0.43631977686479967</v>
      </c>
      <c r="M29" s="46">
        <f>I29/F29</f>
        <v>0.18999640158330336</v>
      </c>
    </row>
    <row r="30" spans="1:13" x14ac:dyDescent="0.25">
      <c r="A30" s="49" t="s">
        <v>38</v>
      </c>
      <c r="B30" s="49"/>
      <c r="C30" s="49" t="s">
        <v>31</v>
      </c>
      <c r="D30" s="48">
        <f>E30+F30</f>
        <v>28244</v>
      </c>
      <c r="E30" s="48">
        <v>26973</v>
      </c>
      <c r="F30" s="48">
        <v>1271</v>
      </c>
      <c r="G30" s="48">
        <v>12690</v>
      </c>
      <c r="H30" s="48">
        <v>12299</v>
      </c>
      <c r="I30" s="48">
        <v>391</v>
      </c>
      <c r="J30" s="47"/>
      <c r="K30" s="46">
        <f>G30/D30</f>
        <v>0.44929896615210307</v>
      </c>
      <c r="L30" s="46">
        <f>H30/E30</f>
        <v>0.45597449301153004</v>
      </c>
      <c r="M30" s="46">
        <f>I30/F30</f>
        <v>0.30763178599527929</v>
      </c>
    </row>
    <row r="31" spans="1:13" x14ac:dyDescent="0.25">
      <c r="A31" s="49" t="s">
        <v>38</v>
      </c>
      <c r="B31" s="49"/>
      <c r="C31" s="49" t="s">
        <v>30</v>
      </c>
      <c r="D31" s="48">
        <f>E31+F31</f>
        <v>818037</v>
      </c>
      <c r="E31" s="48">
        <v>751189</v>
      </c>
      <c r="F31" s="48">
        <v>66848</v>
      </c>
      <c r="G31" s="48">
        <v>438389</v>
      </c>
      <c r="H31" s="48">
        <v>411201</v>
      </c>
      <c r="I31" s="48">
        <v>27188</v>
      </c>
      <c r="J31" s="47"/>
      <c r="K31" s="46">
        <f>G31/D31</f>
        <v>0.53590363272076935</v>
      </c>
      <c r="L31" s="46">
        <f>H31/E31</f>
        <v>0.54740018823491821</v>
      </c>
      <c r="M31" s="46">
        <f>I31/F31</f>
        <v>0.40671373863092386</v>
      </c>
    </row>
    <row r="32" spans="1:13" x14ac:dyDescent="0.25">
      <c r="A32" s="49" t="s">
        <v>38</v>
      </c>
      <c r="B32" s="49" t="s">
        <v>28</v>
      </c>
      <c r="C32" s="49" t="s">
        <v>111</v>
      </c>
      <c r="D32" s="48">
        <f>E32+F32</f>
        <v>3393</v>
      </c>
      <c r="E32" s="48">
        <v>3199</v>
      </c>
      <c r="F32" s="48">
        <v>194</v>
      </c>
      <c r="G32" s="48">
        <v>1765</v>
      </c>
      <c r="H32" s="48">
        <v>1671</v>
      </c>
      <c r="I32" s="48">
        <v>94</v>
      </c>
      <c r="J32" s="47"/>
      <c r="K32" s="46">
        <f>G32/D32</f>
        <v>0.52018862363689955</v>
      </c>
      <c r="L32" s="46">
        <f>H32/E32</f>
        <v>0.52235073460456394</v>
      </c>
      <c r="M32" s="46">
        <f>I32/F32</f>
        <v>0.4845360824742268</v>
      </c>
    </row>
    <row r="33" spans="1:14" x14ac:dyDescent="0.25">
      <c r="A33" s="49" t="s">
        <v>38</v>
      </c>
      <c r="B33" s="49"/>
      <c r="C33" s="49" t="s">
        <v>26</v>
      </c>
      <c r="D33" s="48">
        <f>E33+F33</f>
        <v>3364</v>
      </c>
      <c r="E33" s="48">
        <v>3118</v>
      </c>
      <c r="F33" s="48">
        <v>246</v>
      </c>
      <c r="G33" s="48">
        <v>1844</v>
      </c>
      <c r="H33" s="48">
        <v>1745</v>
      </c>
      <c r="I33" s="48">
        <v>99</v>
      </c>
      <c r="J33" s="47"/>
      <c r="K33" s="46">
        <f>G33/D33</f>
        <v>0.54815695600475622</v>
      </c>
      <c r="L33" s="46">
        <f>H33/E33</f>
        <v>0.55965362411802433</v>
      </c>
      <c r="M33" s="46">
        <f>I33/F33</f>
        <v>0.40243902439024393</v>
      </c>
    </row>
    <row r="34" spans="1:14" x14ac:dyDescent="0.25">
      <c r="A34" s="49" t="s">
        <v>38</v>
      </c>
      <c r="B34" s="49"/>
      <c r="C34" s="49" t="s">
        <v>24</v>
      </c>
      <c r="D34" s="48">
        <f>E34+F34</f>
        <v>6810</v>
      </c>
      <c r="E34" s="48">
        <v>6381</v>
      </c>
      <c r="F34" s="48">
        <v>429</v>
      </c>
      <c r="G34" s="48">
        <v>2715</v>
      </c>
      <c r="H34" s="48">
        <v>2601</v>
      </c>
      <c r="I34" s="48">
        <v>114</v>
      </c>
      <c r="J34" s="47"/>
      <c r="K34" s="46">
        <f>G34/D34</f>
        <v>0.39867841409691629</v>
      </c>
      <c r="L34" s="46">
        <f>H34/E34</f>
        <v>0.40761636107193228</v>
      </c>
      <c r="M34" s="46">
        <f>I34/F34</f>
        <v>0.26573426573426573</v>
      </c>
    </row>
    <row r="35" spans="1:14" x14ac:dyDescent="0.25">
      <c r="A35" s="49" t="s">
        <v>38</v>
      </c>
      <c r="B35" s="49"/>
      <c r="C35" s="49" t="s">
        <v>22</v>
      </c>
      <c r="D35" s="48">
        <f>E35+F35</f>
        <v>6846</v>
      </c>
      <c r="E35" s="48">
        <v>6452</v>
      </c>
      <c r="F35" s="48">
        <v>394</v>
      </c>
      <c r="G35" s="48">
        <v>1855</v>
      </c>
      <c r="H35" s="48">
        <v>1783</v>
      </c>
      <c r="I35" s="48">
        <v>72</v>
      </c>
      <c r="J35" s="47"/>
      <c r="K35" s="46">
        <f>G35/D35</f>
        <v>0.27096114519427406</v>
      </c>
      <c r="L35" s="46">
        <f>H35/E35</f>
        <v>0.2763484190948543</v>
      </c>
      <c r="M35" s="46">
        <f>I35/F35</f>
        <v>0.18274111675126903</v>
      </c>
    </row>
    <row r="36" spans="1:14" x14ac:dyDescent="0.25">
      <c r="A36" s="49" t="s">
        <v>38</v>
      </c>
      <c r="B36" s="49"/>
      <c r="C36" s="49" t="s">
        <v>112</v>
      </c>
      <c r="D36" s="48">
        <f>E36+F36</f>
        <v>84004</v>
      </c>
      <c r="E36" s="48">
        <v>79779</v>
      </c>
      <c r="F36" s="48">
        <v>4225</v>
      </c>
      <c r="G36" s="48">
        <v>60927</v>
      </c>
      <c r="H36" s="48">
        <v>58487</v>
      </c>
      <c r="I36" s="48">
        <v>2440</v>
      </c>
      <c r="J36" s="47"/>
      <c r="K36" s="46">
        <f>G36/D36</f>
        <v>0.72528689110042377</v>
      </c>
      <c r="L36" s="46">
        <f>H36/E36</f>
        <v>0.73311272389977311</v>
      </c>
      <c r="M36" s="46">
        <f>I36/F36</f>
        <v>0.57751479289940832</v>
      </c>
    </row>
    <row r="37" spans="1:14" x14ac:dyDescent="0.25">
      <c r="A37" s="49" t="s">
        <v>38</v>
      </c>
      <c r="B37" s="49" t="s">
        <v>21</v>
      </c>
      <c r="C37" s="49" t="s">
        <v>113</v>
      </c>
      <c r="D37" s="48">
        <f>E37+F37</f>
        <v>44</v>
      </c>
      <c r="E37" s="48">
        <v>36</v>
      </c>
      <c r="F37" s="48">
        <v>8</v>
      </c>
      <c r="G37" s="48">
        <v>6</v>
      </c>
      <c r="H37" s="48">
        <v>6</v>
      </c>
      <c r="I37" s="48">
        <v>0</v>
      </c>
      <c r="J37" s="47"/>
      <c r="K37" s="46">
        <f>G37/D37</f>
        <v>0.13636363636363635</v>
      </c>
      <c r="L37" s="46">
        <f>H37/E37</f>
        <v>0.16666666666666666</v>
      </c>
      <c r="M37" s="46">
        <f>I37/F37</f>
        <v>0</v>
      </c>
    </row>
    <row r="38" spans="1:14" x14ac:dyDescent="0.25">
      <c r="A38" s="49" t="s">
        <v>38</v>
      </c>
      <c r="B38" s="49"/>
      <c r="C38" s="49" t="s">
        <v>20</v>
      </c>
      <c r="D38" s="48">
        <f>E38+F38</f>
        <v>5165</v>
      </c>
      <c r="E38" s="48">
        <v>4929</v>
      </c>
      <c r="F38" s="48">
        <v>236</v>
      </c>
      <c r="G38" s="48">
        <v>1709</v>
      </c>
      <c r="H38" s="48">
        <v>1673</v>
      </c>
      <c r="I38" s="48">
        <v>36</v>
      </c>
      <c r="J38" s="47"/>
      <c r="K38" s="46">
        <f>G38/D38</f>
        <v>0.33088092933204261</v>
      </c>
      <c r="L38" s="46">
        <f>H38/E38</f>
        <v>0.33941976060052748</v>
      </c>
      <c r="M38" s="46">
        <f>I38/F38</f>
        <v>0.15254237288135594</v>
      </c>
    </row>
    <row r="39" spans="1:14" x14ac:dyDescent="0.25">
      <c r="A39" s="49" t="s">
        <v>38</v>
      </c>
      <c r="B39" s="49"/>
      <c r="C39" s="49" t="s">
        <v>18</v>
      </c>
      <c r="D39" s="48">
        <f>E39+F39</f>
        <v>69260</v>
      </c>
      <c r="E39" s="48">
        <v>66260</v>
      </c>
      <c r="F39" s="48">
        <v>3000</v>
      </c>
      <c r="G39" s="48">
        <v>37644</v>
      </c>
      <c r="H39" s="48">
        <v>36520</v>
      </c>
      <c r="I39" s="48">
        <v>1124</v>
      </c>
      <c r="J39" s="47"/>
      <c r="K39" s="46">
        <f>G39/D39</f>
        <v>0.54351718163442098</v>
      </c>
      <c r="L39" s="46">
        <f>H39/E39</f>
        <v>0.55116208874132211</v>
      </c>
      <c r="M39" s="46">
        <f>I39/F39</f>
        <v>0.37466666666666665</v>
      </c>
    </row>
    <row r="40" spans="1:14" x14ac:dyDescent="0.25">
      <c r="A40" s="49" t="s">
        <v>38</v>
      </c>
      <c r="B40" s="49"/>
      <c r="C40" s="49" t="s">
        <v>15</v>
      </c>
      <c r="D40" s="48">
        <f>E40+F40</f>
        <v>11211</v>
      </c>
      <c r="E40" s="48">
        <v>10773</v>
      </c>
      <c r="F40" s="48">
        <v>438</v>
      </c>
      <c r="G40" s="48">
        <v>4023</v>
      </c>
      <c r="H40" s="48">
        <v>3904</v>
      </c>
      <c r="I40" s="48">
        <v>119</v>
      </c>
      <c r="J40" s="47"/>
      <c r="K40" s="46">
        <f>G40/D40</f>
        <v>0.35884399250735882</v>
      </c>
      <c r="L40" s="46">
        <f>H40/E40</f>
        <v>0.36238745010674833</v>
      </c>
      <c r="M40" s="46">
        <f>I40/F40</f>
        <v>0.27168949771689499</v>
      </c>
    </row>
    <row r="41" spans="1:14" x14ac:dyDescent="0.25">
      <c r="A41" s="49" t="s">
        <v>38</v>
      </c>
      <c r="B41" s="49" t="s">
        <v>11</v>
      </c>
      <c r="C41" s="49" t="s">
        <v>10</v>
      </c>
      <c r="D41" s="48">
        <f>E41+F41</f>
        <v>8130</v>
      </c>
      <c r="E41" s="48">
        <v>7599</v>
      </c>
      <c r="F41" s="48">
        <v>531</v>
      </c>
      <c r="G41" s="48">
        <v>4479</v>
      </c>
      <c r="H41" s="48">
        <v>4250</v>
      </c>
      <c r="I41" s="48">
        <v>229</v>
      </c>
      <c r="J41" s="47"/>
      <c r="K41" s="46">
        <f>G41/D41</f>
        <v>0.55092250922509223</v>
      </c>
      <c r="L41" s="46">
        <f>H41/E41</f>
        <v>0.5592841163310962</v>
      </c>
      <c r="M41" s="46">
        <f>I41/F41</f>
        <v>0.4312617702448211</v>
      </c>
    </row>
    <row r="42" spans="1:14" x14ac:dyDescent="0.25">
      <c r="A42" s="49" t="s">
        <v>38</v>
      </c>
      <c r="B42" s="49"/>
      <c r="C42" s="49" t="s">
        <v>8</v>
      </c>
      <c r="D42" s="48">
        <f>E42+F42</f>
        <v>13</v>
      </c>
      <c r="E42" s="48">
        <v>13</v>
      </c>
      <c r="F42" s="48">
        <v>0</v>
      </c>
      <c r="G42" s="48">
        <v>0</v>
      </c>
      <c r="H42" s="48">
        <v>0</v>
      </c>
      <c r="I42" s="48">
        <v>0</v>
      </c>
      <c r="J42" s="47"/>
      <c r="K42" s="46">
        <f>G42/D42</f>
        <v>0</v>
      </c>
      <c r="L42" s="46">
        <f>H42/E42</f>
        <v>0</v>
      </c>
      <c r="M42" s="46">
        <v>0</v>
      </c>
    </row>
    <row r="43" spans="1:14" x14ac:dyDescent="0.25">
      <c r="A43" s="49" t="s">
        <v>38</v>
      </c>
      <c r="B43" s="49"/>
      <c r="C43" s="49" t="s">
        <v>7</v>
      </c>
      <c r="D43" s="48">
        <f>E43+F43</f>
        <v>12</v>
      </c>
      <c r="E43" s="48">
        <v>9</v>
      </c>
      <c r="F43" s="48">
        <v>3</v>
      </c>
      <c r="G43" s="48">
        <v>1</v>
      </c>
      <c r="H43" s="48">
        <v>1</v>
      </c>
      <c r="I43" s="48">
        <v>0</v>
      </c>
      <c r="J43" s="47"/>
      <c r="K43" s="46">
        <f>G43/D43</f>
        <v>8.3333333333333329E-2</v>
      </c>
      <c r="L43" s="46">
        <f>H43/E43</f>
        <v>0.1111111111111111</v>
      </c>
      <c r="M43" s="46">
        <f>I43/F43</f>
        <v>0</v>
      </c>
    </row>
    <row r="44" spans="1:14" x14ac:dyDescent="0.25">
      <c r="A44" s="49" t="s">
        <v>38</v>
      </c>
      <c r="B44" s="49"/>
      <c r="C44" s="49" t="s">
        <v>6</v>
      </c>
      <c r="D44" s="48">
        <f>E44+F44</f>
        <v>12432</v>
      </c>
      <c r="E44" s="48">
        <v>11670</v>
      </c>
      <c r="F44" s="48">
        <v>762</v>
      </c>
      <c r="G44" s="48">
        <v>4043</v>
      </c>
      <c r="H44" s="48">
        <v>3886</v>
      </c>
      <c r="I44" s="48">
        <v>157</v>
      </c>
      <c r="J44" s="47"/>
      <c r="K44" s="46">
        <f>G44/D44</f>
        <v>0.32520913770913773</v>
      </c>
      <c r="L44" s="46">
        <f>H44/E44</f>
        <v>0.33299057412167954</v>
      </c>
      <c r="M44" s="46">
        <f>I44/F44</f>
        <v>0.20603674540682415</v>
      </c>
    </row>
    <row r="45" spans="1:14" x14ac:dyDescent="0.25">
      <c r="A45" s="49" t="s">
        <v>4</v>
      </c>
      <c r="B45" s="49" t="s">
        <v>3</v>
      </c>
      <c r="C45" s="49" t="s">
        <v>2</v>
      </c>
      <c r="D45" s="48">
        <f>E45+F45</f>
        <v>30490</v>
      </c>
      <c r="E45" s="48">
        <v>28188</v>
      </c>
      <c r="F45" s="48">
        <v>2302</v>
      </c>
      <c r="G45" s="48">
        <v>16204</v>
      </c>
      <c r="H45" s="48">
        <v>15242</v>
      </c>
      <c r="I45" s="48">
        <v>962</v>
      </c>
      <c r="J45" s="47"/>
      <c r="K45" s="46">
        <f>G45/D45</f>
        <v>0.53145293538865201</v>
      </c>
      <c r="L45" s="46">
        <f>H45/E45</f>
        <v>0.54072655030509431</v>
      </c>
      <c r="M45" s="46">
        <f>I45/F45</f>
        <v>0.41789748045178104</v>
      </c>
    </row>
    <row r="46" spans="1:14" x14ac:dyDescent="0.25">
      <c r="A46" s="49" t="s">
        <v>4</v>
      </c>
      <c r="B46" s="49"/>
      <c r="C46" s="49" t="s">
        <v>1</v>
      </c>
      <c r="D46" s="48">
        <f>E46+F46</f>
        <v>8545</v>
      </c>
      <c r="E46" s="48">
        <v>8009</v>
      </c>
      <c r="F46" s="48">
        <v>536</v>
      </c>
      <c r="G46" s="48">
        <v>5647</v>
      </c>
      <c r="H46" s="48">
        <v>5410</v>
      </c>
      <c r="I46" s="48">
        <v>237</v>
      </c>
      <c r="J46" s="47"/>
      <c r="K46" s="46">
        <f>G46/D46</f>
        <v>0.66085430076067875</v>
      </c>
      <c r="L46" s="46">
        <f>H46/E46</f>
        <v>0.67549007366712444</v>
      </c>
      <c r="M46" s="46">
        <f>I46/F46</f>
        <v>0.44216417910447764</v>
      </c>
    </row>
    <row r="47" spans="1:14" ht="8.25" customHeight="1" x14ac:dyDescent="0.25">
      <c r="A47" s="45"/>
      <c r="B47" s="45"/>
      <c r="C47" s="45"/>
      <c r="D47" s="42"/>
      <c r="E47" s="42"/>
      <c r="F47" s="42"/>
      <c r="G47" s="42"/>
      <c r="H47" s="42"/>
      <c r="I47" s="42"/>
      <c r="J47" s="42"/>
      <c r="K47" s="42"/>
      <c r="L47" s="42"/>
      <c r="M47" s="42"/>
      <c r="N47" s="42"/>
    </row>
    <row r="48" spans="1:14" ht="52.5" customHeight="1" x14ac:dyDescent="0.25">
      <c r="A48" s="44" t="s">
        <v>138</v>
      </c>
      <c r="B48" s="44"/>
      <c r="C48" s="44"/>
      <c r="D48" s="44"/>
      <c r="E48" s="44"/>
      <c r="F48" s="44"/>
      <c r="G48" s="44"/>
      <c r="H48" s="44"/>
      <c r="I48" s="44"/>
      <c r="J48" s="44"/>
      <c r="K48" s="44"/>
      <c r="L48" s="44"/>
      <c r="M48" s="44"/>
      <c r="N48" s="44"/>
    </row>
    <row r="49" spans="1:14" x14ac:dyDescent="0.25">
      <c r="A49" s="43"/>
      <c r="B49" s="42"/>
      <c r="C49" s="42"/>
      <c r="D49" s="42"/>
      <c r="E49" s="42"/>
      <c r="F49" s="42"/>
      <c r="G49" s="42"/>
      <c r="H49" s="42"/>
      <c r="I49" s="42"/>
      <c r="J49" s="42"/>
      <c r="K49" s="42"/>
      <c r="L49" s="42"/>
      <c r="M49" s="42"/>
      <c r="N49" s="42"/>
    </row>
    <row r="50" spans="1:14" x14ac:dyDescent="0.25">
      <c r="A50" s="42"/>
      <c r="B50" s="42"/>
      <c r="C50" s="42"/>
      <c r="D50" s="42"/>
      <c r="E50" s="42"/>
      <c r="F50" s="42"/>
      <c r="G50" s="42"/>
      <c r="H50" s="42"/>
      <c r="I50" s="42"/>
      <c r="N50" s="42"/>
    </row>
    <row r="51" spans="1:14" x14ac:dyDescent="0.25">
      <c r="A51" s="42"/>
      <c r="B51" s="42"/>
      <c r="C51" s="42"/>
      <c r="D51" s="42"/>
      <c r="E51" s="42"/>
      <c r="F51" s="42"/>
      <c r="G51" s="42"/>
      <c r="H51" s="42"/>
      <c r="I51" s="42"/>
      <c r="N51" s="42"/>
    </row>
    <row r="52" spans="1:14" x14ac:dyDescent="0.25">
      <c r="A52" s="42"/>
      <c r="B52" s="42"/>
      <c r="C52" s="42"/>
      <c r="D52" s="42"/>
      <c r="E52" s="42"/>
      <c r="F52" s="42"/>
      <c r="G52" s="42"/>
      <c r="H52" s="42"/>
      <c r="I52" s="42"/>
      <c r="N52" s="42"/>
    </row>
  </sheetData>
  <mergeCells count="4">
    <mergeCell ref="D13:I13"/>
    <mergeCell ref="K13:M13"/>
    <mergeCell ref="A48:N48"/>
    <mergeCell ref="B7:K9"/>
  </mergeCells>
  <conditionalFormatting sqref="D13:I13 E15:I46 K15:M46">
    <cfRule type="cellIs" dxfId="47" priority="4" stopIfTrue="1" operator="equal">
      <formula>$C$14</formula>
    </cfRule>
  </conditionalFormatting>
  <conditionalFormatting sqref="E15:I46 K15:M46">
    <cfRule type="containsBlanks" dxfId="46" priority="3" stopIfTrue="1">
      <formula>LEN(TRIM(E15))=0</formula>
    </cfRule>
  </conditionalFormatting>
  <conditionalFormatting sqref="D15:D46">
    <cfRule type="cellIs" dxfId="45" priority="2" stopIfTrue="1" operator="equal">
      <formula>$C$14</formula>
    </cfRule>
  </conditionalFormatting>
  <conditionalFormatting sqref="D15:D46">
    <cfRule type="containsBlanks" dxfId="44" priority="1" stopIfTrue="1">
      <formula>LEN(TRIM(D15))=0</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7" zoomScale="70" zoomScaleNormal="70" workbookViewId="0">
      <selection activeCell="G28" sqref="G28"/>
    </sheetView>
  </sheetViews>
  <sheetFormatPr defaultRowHeight="15.75" x14ac:dyDescent="0.25"/>
  <cols>
    <col min="1" max="1" width="18.375" style="41" customWidth="1"/>
    <col min="2" max="2" width="28.875" style="41" customWidth="1"/>
    <col min="3" max="3" width="52.5" style="41" customWidth="1"/>
    <col min="4" max="4" width="11.5" style="41" customWidth="1"/>
    <col min="5" max="5" width="11" style="41" customWidth="1"/>
    <col min="6" max="6" width="11.5" style="41" customWidth="1"/>
    <col min="7" max="8" width="9.875" style="41" customWidth="1"/>
    <col min="9" max="9" width="10.25" style="41" customWidth="1"/>
    <col min="10" max="10" width="0.875" style="41" customWidth="1"/>
    <col min="11" max="11" width="11.5" style="41" customWidth="1"/>
    <col min="12" max="13" width="9.875" style="41" customWidth="1"/>
    <col min="14" max="16384" width="9" style="41"/>
  </cols>
  <sheetData>
    <row r="1" spans="1:19" x14ac:dyDescent="0.25">
      <c r="A1" s="42"/>
      <c r="B1" s="42"/>
      <c r="C1" s="42"/>
      <c r="D1" s="42"/>
      <c r="E1" s="42"/>
      <c r="F1" s="42"/>
      <c r="G1" s="42"/>
      <c r="H1" s="42"/>
      <c r="I1" s="42"/>
      <c r="J1" s="42"/>
      <c r="K1" s="42"/>
      <c r="L1" s="42"/>
      <c r="M1" s="42"/>
    </row>
    <row r="2" spans="1:19" x14ac:dyDescent="0.25">
      <c r="A2" s="42"/>
      <c r="B2" s="42"/>
      <c r="C2" s="42"/>
      <c r="D2" s="42"/>
      <c r="E2" s="42"/>
      <c r="F2" s="42"/>
      <c r="G2" s="42"/>
      <c r="H2" s="42"/>
      <c r="I2" s="42"/>
      <c r="J2" s="42"/>
      <c r="K2" s="42"/>
      <c r="L2" s="42"/>
      <c r="M2" s="42"/>
    </row>
    <row r="3" spans="1:19" x14ac:dyDescent="0.25">
      <c r="A3" s="42"/>
      <c r="B3" s="42"/>
      <c r="C3" s="42"/>
      <c r="D3" s="42"/>
      <c r="E3" s="42"/>
      <c r="F3" s="42"/>
      <c r="G3" s="42"/>
      <c r="H3" s="42"/>
      <c r="I3" s="42"/>
      <c r="J3" s="42"/>
      <c r="K3" s="42"/>
      <c r="L3" s="42"/>
      <c r="M3" s="42"/>
    </row>
    <row r="4" spans="1:19" ht="41.25" customHeight="1" x14ac:dyDescent="0.25">
      <c r="A4" s="42"/>
      <c r="B4" s="42"/>
    </row>
    <row r="5" spans="1:19" ht="25.5" x14ac:dyDescent="0.35">
      <c r="A5" s="42"/>
      <c r="B5" s="16" t="s">
        <v>276</v>
      </c>
      <c r="C5" s="42"/>
      <c r="D5" s="42"/>
      <c r="E5" s="42"/>
      <c r="F5" s="42"/>
      <c r="G5" s="42"/>
      <c r="H5" s="42"/>
      <c r="I5" s="42"/>
      <c r="J5" s="42"/>
      <c r="K5" s="42"/>
      <c r="L5" s="42"/>
      <c r="M5" s="42"/>
    </row>
    <row r="6" spans="1:19" x14ac:dyDescent="0.25">
      <c r="A6" s="42"/>
      <c r="B6" s="42"/>
      <c r="C6" s="42"/>
      <c r="D6" s="42"/>
      <c r="E6" s="42"/>
      <c r="F6" s="42"/>
      <c r="G6" s="42"/>
      <c r="H6" s="42"/>
      <c r="I6" s="42"/>
      <c r="J6" s="42"/>
      <c r="K6" s="42"/>
      <c r="L6" s="42"/>
      <c r="M6" s="42"/>
    </row>
    <row r="7" spans="1:19" ht="15.75" customHeight="1" x14ac:dyDescent="0.25">
      <c r="A7" s="42"/>
      <c r="B7" s="56" t="s">
        <v>274</v>
      </c>
      <c r="C7" s="56"/>
      <c r="D7" s="56"/>
      <c r="E7" s="56"/>
      <c r="F7" s="56"/>
      <c r="G7" s="56"/>
      <c r="H7" s="56"/>
      <c r="I7" s="56"/>
      <c r="J7" s="56"/>
      <c r="K7" s="56"/>
      <c r="L7" s="55"/>
      <c r="M7" s="55"/>
      <c r="N7" s="55"/>
      <c r="O7" s="55"/>
      <c r="P7" s="55"/>
      <c r="Q7" s="55"/>
      <c r="R7" s="55"/>
      <c r="S7" s="55"/>
    </row>
    <row r="8" spans="1:19" x14ac:dyDescent="0.25">
      <c r="A8" s="42"/>
      <c r="B8" s="56"/>
      <c r="C8" s="56"/>
      <c r="D8" s="56"/>
      <c r="E8" s="56"/>
      <c r="F8" s="56"/>
      <c r="G8" s="56"/>
      <c r="H8" s="56"/>
      <c r="I8" s="56"/>
      <c r="J8" s="56"/>
      <c r="K8" s="56"/>
      <c r="L8" s="55"/>
      <c r="M8" s="55"/>
      <c r="N8" s="55"/>
      <c r="O8" s="55"/>
      <c r="P8" s="55"/>
      <c r="Q8" s="55"/>
      <c r="R8" s="55"/>
      <c r="S8" s="55"/>
    </row>
    <row r="9" spans="1:19" ht="63" customHeight="1" x14ac:dyDescent="0.25">
      <c r="A9" s="42"/>
      <c r="B9" s="56"/>
      <c r="C9" s="56"/>
      <c r="D9" s="56"/>
      <c r="E9" s="56"/>
      <c r="F9" s="56"/>
      <c r="G9" s="56"/>
      <c r="H9" s="56"/>
      <c r="I9" s="56"/>
      <c r="J9" s="56"/>
      <c r="K9" s="56"/>
      <c r="L9" s="55"/>
      <c r="M9" s="55"/>
      <c r="N9" s="55"/>
      <c r="O9" s="55"/>
      <c r="P9" s="55"/>
      <c r="Q9" s="55"/>
      <c r="R9" s="55"/>
      <c r="S9" s="55"/>
    </row>
    <row r="10" spans="1:19" ht="3" customHeight="1" x14ac:dyDescent="0.25">
      <c r="A10" s="42"/>
      <c r="B10" s="42"/>
      <c r="C10" s="42"/>
      <c r="D10" s="42"/>
      <c r="E10" s="42"/>
      <c r="F10" s="42"/>
      <c r="G10" s="42"/>
      <c r="H10" s="42"/>
      <c r="I10" s="42"/>
      <c r="J10" s="42"/>
      <c r="K10" s="42"/>
      <c r="L10" s="42"/>
      <c r="M10" s="42"/>
    </row>
    <row r="11" spans="1:19" x14ac:dyDescent="0.25">
      <c r="A11" s="42"/>
      <c r="B11" s="42"/>
      <c r="C11" s="42"/>
      <c r="D11" s="42"/>
      <c r="E11" s="42"/>
      <c r="F11" s="42"/>
      <c r="G11" s="42"/>
      <c r="H11" s="42"/>
      <c r="I11" s="42"/>
      <c r="J11" s="42"/>
      <c r="K11" s="42"/>
      <c r="L11" s="42"/>
      <c r="M11" s="42"/>
    </row>
    <row r="12" spans="1:19" x14ac:dyDescent="0.25">
      <c r="A12" s="42"/>
      <c r="B12" s="42"/>
      <c r="C12" s="42"/>
      <c r="D12" s="42"/>
      <c r="E12" s="42"/>
      <c r="F12" s="42"/>
      <c r="G12" s="42"/>
      <c r="H12" s="42"/>
      <c r="I12" s="42"/>
      <c r="J12" s="42"/>
      <c r="K12" s="42"/>
      <c r="L12" s="42"/>
      <c r="M12" s="42"/>
    </row>
    <row r="13" spans="1:19" x14ac:dyDescent="0.25">
      <c r="A13" s="54"/>
      <c r="B13" s="53"/>
      <c r="C13" s="53"/>
      <c r="D13" s="52" t="s">
        <v>93</v>
      </c>
      <c r="E13" s="52"/>
      <c r="F13" s="52"/>
      <c r="G13" s="52"/>
      <c r="H13" s="52"/>
      <c r="I13" s="52"/>
      <c r="J13" s="47"/>
      <c r="K13" s="52" t="s">
        <v>126</v>
      </c>
      <c r="L13" s="52"/>
      <c r="M13" s="52"/>
    </row>
    <row r="14" spans="1:19" ht="110.25" x14ac:dyDescent="0.25">
      <c r="A14" s="47" t="s">
        <v>92</v>
      </c>
      <c r="B14" s="47" t="s">
        <v>273</v>
      </c>
      <c r="C14" s="47" t="s">
        <v>90</v>
      </c>
      <c r="D14" s="51" t="s">
        <v>272</v>
      </c>
      <c r="E14" s="51" t="s">
        <v>271</v>
      </c>
      <c r="F14" s="51" t="s">
        <v>270</v>
      </c>
      <c r="G14" s="51" t="s">
        <v>269</v>
      </c>
      <c r="H14" s="51" t="s">
        <v>268</v>
      </c>
      <c r="I14" s="51" t="s">
        <v>267</v>
      </c>
      <c r="J14" s="47"/>
      <c r="K14" s="51" t="s">
        <v>269</v>
      </c>
      <c r="L14" s="51" t="s">
        <v>268</v>
      </c>
      <c r="M14" s="51" t="s">
        <v>267</v>
      </c>
    </row>
    <row r="15" spans="1:19" x14ac:dyDescent="0.25">
      <c r="A15" s="50" t="s">
        <v>89</v>
      </c>
      <c r="B15" s="50" t="s">
        <v>88</v>
      </c>
      <c r="C15" s="50" t="s">
        <v>86</v>
      </c>
      <c r="D15" s="48">
        <f>E15+F15</f>
        <v>3505</v>
      </c>
      <c r="E15" s="48">
        <v>3270</v>
      </c>
      <c r="F15" s="48">
        <v>235</v>
      </c>
      <c r="G15" s="48">
        <v>3234</v>
      </c>
      <c r="H15" s="48">
        <v>3175</v>
      </c>
      <c r="I15" s="48">
        <v>59</v>
      </c>
      <c r="J15" s="47"/>
      <c r="K15" s="46">
        <f>G15/D15</f>
        <v>0.92268188302425103</v>
      </c>
      <c r="L15" s="46">
        <f>H15/E15</f>
        <v>0.97094801223241589</v>
      </c>
      <c r="M15" s="46">
        <f>I15/F15</f>
        <v>0.25106382978723402</v>
      </c>
    </row>
    <row r="16" spans="1:19" x14ac:dyDescent="0.25">
      <c r="A16" s="49" t="s">
        <v>77</v>
      </c>
      <c r="B16" s="49" t="s">
        <v>76</v>
      </c>
      <c r="C16" s="49" t="s">
        <v>75</v>
      </c>
      <c r="D16" s="48">
        <f>E16+F16</f>
        <v>2535</v>
      </c>
      <c r="E16" s="48">
        <v>2391</v>
      </c>
      <c r="F16" s="48">
        <v>144</v>
      </c>
      <c r="G16" s="48">
        <v>413</v>
      </c>
      <c r="H16" s="48">
        <v>413</v>
      </c>
      <c r="I16" s="48">
        <v>0</v>
      </c>
      <c r="J16" s="47"/>
      <c r="K16" s="46">
        <f>G16/D16</f>
        <v>0.16291913214990139</v>
      </c>
      <c r="L16" s="46">
        <f>H16/E16</f>
        <v>0.1727310748640736</v>
      </c>
      <c r="M16" s="46">
        <f>I16/F16</f>
        <v>0</v>
      </c>
    </row>
    <row r="17" spans="1:13" x14ac:dyDescent="0.25">
      <c r="A17" s="49"/>
      <c r="B17" s="49"/>
      <c r="C17" s="49" t="s">
        <v>74</v>
      </c>
      <c r="D17" s="48">
        <f>E17+F17</f>
        <v>1060</v>
      </c>
      <c r="E17" s="48">
        <v>1022</v>
      </c>
      <c r="F17" s="48">
        <v>38</v>
      </c>
      <c r="G17" s="48">
        <v>26</v>
      </c>
      <c r="H17" s="48">
        <v>26</v>
      </c>
      <c r="I17" s="48">
        <v>0</v>
      </c>
      <c r="J17" s="47"/>
      <c r="K17" s="46">
        <f>G17/D17</f>
        <v>2.4528301886792454E-2</v>
      </c>
      <c r="L17" s="46">
        <f>H17/E17</f>
        <v>2.5440313111545987E-2</v>
      </c>
      <c r="M17" s="46">
        <f>I17/F17</f>
        <v>0</v>
      </c>
    </row>
    <row r="18" spans="1:13" x14ac:dyDescent="0.25">
      <c r="A18" s="49"/>
      <c r="B18" s="49" t="s">
        <v>72</v>
      </c>
      <c r="C18" s="49" t="s">
        <v>71</v>
      </c>
      <c r="D18" s="48">
        <f>E18+F18</f>
        <v>26355</v>
      </c>
      <c r="E18" s="48">
        <v>23865</v>
      </c>
      <c r="F18" s="48">
        <v>2490</v>
      </c>
      <c r="G18" s="48">
        <v>3855</v>
      </c>
      <c r="H18" s="48">
        <v>3781</v>
      </c>
      <c r="I18" s="48">
        <v>74</v>
      </c>
      <c r="J18" s="47"/>
      <c r="K18" s="46">
        <f>G18/D18</f>
        <v>0.1462720546385885</v>
      </c>
      <c r="L18" s="46">
        <f>H18/E18</f>
        <v>0.15843285145610728</v>
      </c>
      <c r="M18" s="46">
        <f>I18/F18</f>
        <v>2.9718875502008031E-2</v>
      </c>
    </row>
    <row r="19" spans="1:13" x14ac:dyDescent="0.25">
      <c r="A19" s="49"/>
      <c r="B19" s="49"/>
      <c r="C19" s="49" t="s">
        <v>108</v>
      </c>
      <c r="D19" s="48">
        <f>E19+F19</f>
        <v>242627</v>
      </c>
      <c r="E19" s="48">
        <v>231172</v>
      </c>
      <c r="F19" s="48">
        <v>11455</v>
      </c>
      <c r="G19" s="48">
        <v>3216</v>
      </c>
      <c r="H19" s="48">
        <v>3216</v>
      </c>
      <c r="I19" s="48">
        <v>0</v>
      </c>
      <c r="J19" s="47"/>
      <c r="K19" s="46">
        <f>G19/D19</f>
        <v>1.3254913921369014E-2</v>
      </c>
      <c r="L19" s="46">
        <f>H19/E19</f>
        <v>1.3911719412385583E-2</v>
      </c>
      <c r="M19" s="46">
        <f>I19/F19</f>
        <v>0</v>
      </c>
    </row>
    <row r="20" spans="1:13" x14ac:dyDescent="0.25">
      <c r="A20" s="49"/>
      <c r="B20" s="49"/>
      <c r="C20" s="49" t="s">
        <v>65</v>
      </c>
      <c r="D20" s="48">
        <f>E20+F20</f>
        <v>60106</v>
      </c>
      <c r="E20" s="48">
        <v>57195</v>
      </c>
      <c r="F20" s="48">
        <v>2911</v>
      </c>
      <c r="G20" s="48">
        <v>5470</v>
      </c>
      <c r="H20" s="48">
        <v>5379</v>
      </c>
      <c r="I20" s="48">
        <v>91</v>
      </c>
      <c r="J20" s="47"/>
      <c r="K20" s="46">
        <f>G20/D20</f>
        <v>9.1005889595048753E-2</v>
      </c>
      <c r="L20" s="46">
        <f>H20/E20</f>
        <v>9.4046682402307888E-2</v>
      </c>
      <c r="M20" s="46">
        <f>I20/F20</f>
        <v>3.1260735142562696E-2</v>
      </c>
    </row>
    <row r="21" spans="1:13" x14ac:dyDescent="0.25">
      <c r="A21" s="49"/>
      <c r="B21" s="49"/>
      <c r="C21" s="49" t="s">
        <v>109</v>
      </c>
      <c r="D21" s="48">
        <f>E21+F21</f>
        <v>60951</v>
      </c>
      <c r="E21" s="48">
        <v>55703</v>
      </c>
      <c r="F21" s="48">
        <v>5248</v>
      </c>
      <c r="G21" s="48">
        <v>159</v>
      </c>
      <c r="H21" s="48">
        <v>155</v>
      </c>
      <c r="I21" s="48">
        <v>4</v>
      </c>
      <c r="J21" s="47"/>
      <c r="K21" s="46">
        <f>G21/D21</f>
        <v>2.6086528522911846E-3</v>
      </c>
      <c r="L21" s="46">
        <f>H21/E21</f>
        <v>2.7826149399493745E-3</v>
      </c>
      <c r="M21" s="46">
        <f>I21/F21</f>
        <v>7.6219512195121954E-4</v>
      </c>
    </row>
    <row r="22" spans="1:13" x14ac:dyDescent="0.25">
      <c r="A22" s="49"/>
      <c r="B22" s="49"/>
      <c r="C22" s="49" t="s">
        <v>62</v>
      </c>
      <c r="D22" s="48">
        <f>E22+F22</f>
        <v>100451</v>
      </c>
      <c r="E22" s="48">
        <v>92968</v>
      </c>
      <c r="F22" s="48">
        <v>7483</v>
      </c>
      <c r="G22" s="48">
        <v>12324</v>
      </c>
      <c r="H22" s="48">
        <v>11302</v>
      </c>
      <c r="I22" s="48">
        <v>1022</v>
      </c>
      <c r="J22" s="47"/>
      <c r="K22" s="46">
        <f>G22/D22</f>
        <v>0.1226866830594021</v>
      </c>
      <c r="L22" s="46">
        <f>H22/E22</f>
        <v>0.121568711814818</v>
      </c>
      <c r="M22" s="46">
        <f>I22/F22</f>
        <v>0.13657623947614594</v>
      </c>
    </row>
    <row r="23" spans="1:13" x14ac:dyDescent="0.25">
      <c r="A23" s="49"/>
      <c r="B23" s="49"/>
      <c r="C23" s="49" t="s">
        <v>96</v>
      </c>
      <c r="D23" s="48">
        <f>E23+F23</f>
        <v>7161</v>
      </c>
      <c r="E23" s="48">
        <v>6714</v>
      </c>
      <c r="F23" s="48">
        <v>447</v>
      </c>
      <c r="G23" s="48">
        <v>541</v>
      </c>
      <c r="H23" s="48">
        <v>513</v>
      </c>
      <c r="I23" s="48">
        <v>28</v>
      </c>
      <c r="J23" s="47"/>
      <c r="K23" s="46">
        <f>G23/D23</f>
        <v>7.5548107806172327E-2</v>
      </c>
      <c r="L23" s="46">
        <f>H23/E23</f>
        <v>7.6407506702412864E-2</v>
      </c>
      <c r="M23" s="46">
        <f>I23/F23</f>
        <v>6.2639821029082776E-2</v>
      </c>
    </row>
    <row r="24" spans="1:13" x14ac:dyDescent="0.25">
      <c r="A24" s="49" t="s">
        <v>58</v>
      </c>
      <c r="B24" s="49" t="s">
        <v>57</v>
      </c>
      <c r="C24" s="49" t="s">
        <v>55</v>
      </c>
      <c r="D24" s="48">
        <f>E24+F24</f>
        <v>9294</v>
      </c>
      <c r="E24" s="48">
        <v>7619</v>
      </c>
      <c r="F24" s="48">
        <v>1675</v>
      </c>
      <c r="G24" s="48">
        <v>3725</v>
      </c>
      <c r="H24" s="48">
        <v>3296</v>
      </c>
      <c r="I24" s="48">
        <v>429</v>
      </c>
      <c r="J24" s="47"/>
      <c r="K24" s="46">
        <f>G24/D24</f>
        <v>0.4007962126102862</v>
      </c>
      <c r="L24" s="46">
        <f>H24/E24</f>
        <v>0.43260270376689852</v>
      </c>
      <c r="M24" s="46">
        <f>I24/F24</f>
        <v>0.25611940298507463</v>
      </c>
    </row>
    <row r="25" spans="1:13" x14ac:dyDescent="0.25">
      <c r="A25" s="49"/>
      <c r="B25" s="49"/>
      <c r="C25" s="49" t="s">
        <v>54</v>
      </c>
      <c r="D25" s="48">
        <f>E25+F25</f>
        <v>69876</v>
      </c>
      <c r="E25" s="48">
        <v>64531</v>
      </c>
      <c r="F25" s="48">
        <v>5345</v>
      </c>
      <c r="G25" s="48">
        <v>26301</v>
      </c>
      <c r="H25" s="48">
        <v>24870</v>
      </c>
      <c r="I25" s="48">
        <v>1431</v>
      </c>
      <c r="J25" s="47"/>
      <c r="K25" s="46">
        <f>G25/D25</f>
        <v>0.37639532886828098</v>
      </c>
      <c r="L25" s="46">
        <f>H25/E25</f>
        <v>0.38539616618369466</v>
      </c>
      <c r="M25" s="46">
        <f>I25/F25</f>
        <v>0.2677268475210477</v>
      </c>
    </row>
    <row r="26" spans="1:13" x14ac:dyDescent="0.25">
      <c r="A26" s="49"/>
      <c r="B26" s="49"/>
      <c r="C26" s="49" t="s">
        <v>53</v>
      </c>
      <c r="D26" s="48">
        <f>E26+F26</f>
        <v>8011</v>
      </c>
      <c r="E26" s="48">
        <v>7517</v>
      </c>
      <c r="F26" s="48">
        <v>494</v>
      </c>
      <c r="G26" s="48">
        <v>5866</v>
      </c>
      <c r="H26" s="48">
        <v>5510</v>
      </c>
      <c r="I26" s="48">
        <v>356</v>
      </c>
      <c r="J26" s="47"/>
      <c r="K26" s="46">
        <f>G26/D26</f>
        <v>0.73224316564723502</v>
      </c>
      <c r="L26" s="46">
        <f>H26/E26</f>
        <v>0.73300518823998939</v>
      </c>
      <c r="M26" s="46">
        <f>I26/F26</f>
        <v>0.72064777327935226</v>
      </c>
    </row>
    <row r="27" spans="1:13" x14ac:dyDescent="0.25">
      <c r="A27" s="49"/>
      <c r="B27" s="49" t="s">
        <v>48</v>
      </c>
      <c r="C27" s="49" t="s">
        <v>47</v>
      </c>
      <c r="D27" s="48">
        <f>E27+F27</f>
        <v>5142</v>
      </c>
      <c r="E27" s="48">
        <v>4937</v>
      </c>
      <c r="F27" s="48">
        <v>205</v>
      </c>
      <c r="G27" s="48">
        <v>0</v>
      </c>
      <c r="H27" s="48">
        <v>0</v>
      </c>
      <c r="I27" s="48">
        <v>0</v>
      </c>
      <c r="J27" s="47"/>
      <c r="K27" s="46">
        <f>G27/D27</f>
        <v>0</v>
      </c>
      <c r="L27" s="46">
        <f>H27/E27</f>
        <v>0</v>
      </c>
      <c r="M27" s="46">
        <f>I27/F27</f>
        <v>0</v>
      </c>
    </row>
    <row r="28" spans="1:13" x14ac:dyDescent="0.25">
      <c r="A28" s="49"/>
      <c r="B28" s="49"/>
      <c r="C28" s="49" t="s">
        <v>46</v>
      </c>
      <c r="D28" s="48">
        <f>E28+F28</f>
        <v>17616</v>
      </c>
      <c r="E28" s="48">
        <v>17213</v>
      </c>
      <c r="F28" s="48">
        <v>403</v>
      </c>
      <c r="G28" s="48">
        <v>7650</v>
      </c>
      <c r="H28" s="48">
        <v>7620</v>
      </c>
      <c r="I28" s="48">
        <v>30</v>
      </c>
      <c r="J28" s="47"/>
      <c r="K28" s="46">
        <f>G28/D28</f>
        <v>0.43426430517711173</v>
      </c>
      <c r="L28" s="46">
        <f>H28/E28</f>
        <v>0.44268866554348457</v>
      </c>
      <c r="M28" s="46">
        <f>I28/F28</f>
        <v>7.4441687344913146E-2</v>
      </c>
    </row>
    <row r="29" spans="1:13" x14ac:dyDescent="0.25">
      <c r="A29" s="49" t="s">
        <v>38</v>
      </c>
      <c r="B29" s="49" t="s">
        <v>37</v>
      </c>
      <c r="C29" s="49" t="s">
        <v>35</v>
      </c>
      <c r="D29" s="48">
        <f>E29+F29</f>
        <v>9885</v>
      </c>
      <c r="E29" s="48">
        <v>9596</v>
      </c>
      <c r="F29" s="48">
        <v>289</v>
      </c>
      <c r="G29" s="48">
        <v>4698</v>
      </c>
      <c r="H29" s="48">
        <v>4621</v>
      </c>
      <c r="I29" s="48">
        <v>77</v>
      </c>
      <c r="J29" s="47"/>
      <c r="K29" s="46">
        <f>G29/D29</f>
        <v>0.47526555386949926</v>
      </c>
      <c r="L29" s="46">
        <f>H29/E29</f>
        <v>0.4815548145060442</v>
      </c>
      <c r="M29" s="46">
        <f>I29/F29</f>
        <v>0.26643598615916952</v>
      </c>
    </row>
    <row r="30" spans="1:13" x14ac:dyDescent="0.25">
      <c r="A30" s="49"/>
      <c r="B30" s="49"/>
      <c r="C30" s="49" t="s">
        <v>110</v>
      </c>
      <c r="D30" s="48">
        <f>E30+F30</f>
        <v>23181</v>
      </c>
      <c r="E30" s="48">
        <v>21689</v>
      </c>
      <c r="F30" s="48">
        <v>1492</v>
      </c>
      <c r="G30" s="48">
        <v>12940</v>
      </c>
      <c r="H30" s="48">
        <v>12394</v>
      </c>
      <c r="I30" s="48">
        <v>546</v>
      </c>
      <c r="J30" s="47"/>
      <c r="K30" s="46">
        <f>G30/D30</f>
        <v>0.55821578016479012</v>
      </c>
      <c r="L30" s="46">
        <f>H30/E30</f>
        <v>0.57144174466319331</v>
      </c>
      <c r="M30" s="46">
        <f>I30/F30</f>
        <v>0.36595174262734587</v>
      </c>
    </row>
    <row r="31" spans="1:13" x14ac:dyDescent="0.25">
      <c r="A31" s="49"/>
      <c r="B31" s="49"/>
      <c r="C31" s="49" t="s">
        <v>33</v>
      </c>
      <c r="D31" s="48">
        <f>E31+F31</f>
        <v>82832</v>
      </c>
      <c r="E31" s="48">
        <v>80140</v>
      </c>
      <c r="F31" s="48">
        <v>2692</v>
      </c>
      <c r="G31" s="48">
        <v>37379</v>
      </c>
      <c r="H31" s="48">
        <v>36810</v>
      </c>
      <c r="I31" s="48">
        <v>569</v>
      </c>
      <c r="J31" s="47"/>
      <c r="K31" s="46">
        <f>G31/D31</f>
        <v>0.45126279698667182</v>
      </c>
      <c r="L31" s="46">
        <f>H31/E31</f>
        <v>0.45932118792113802</v>
      </c>
      <c r="M31" s="46">
        <f>I31/F31</f>
        <v>0.21136701337295691</v>
      </c>
    </row>
    <row r="32" spans="1:13" x14ac:dyDescent="0.25">
      <c r="A32" s="49"/>
      <c r="B32" s="49"/>
      <c r="C32" s="49" t="s">
        <v>31</v>
      </c>
      <c r="D32" s="48">
        <f>E32+F32</f>
        <v>30694</v>
      </c>
      <c r="E32" s="48">
        <v>29318</v>
      </c>
      <c r="F32" s="48">
        <v>1376</v>
      </c>
      <c r="G32" s="48">
        <v>14078</v>
      </c>
      <c r="H32" s="48">
        <v>13631</v>
      </c>
      <c r="I32" s="48">
        <v>447</v>
      </c>
      <c r="J32" s="47"/>
      <c r="K32" s="46">
        <f>G32/D32</f>
        <v>0.45865641493451487</v>
      </c>
      <c r="L32" s="46">
        <f>H32/E32</f>
        <v>0.46493621665870793</v>
      </c>
      <c r="M32" s="46">
        <f>I32/F32</f>
        <v>0.32485465116279072</v>
      </c>
    </row>
    <row r="33" spans="1:13" x14ac:dyDescent="0.25">
      <c r="A33" s="49"/>
      <c r="B33" s="49"/>
      <c r="C33" s="49" t="s">
        <v>30</v>
      </c>
      <c r="D33" s="48">
        <f>E33+F33</f>
        <v>755648</v>
      </c>
      <c r="E33" s="48">
        <v>693680</v>
      </c>
      <c r="F33" s="48">
        <v>61968</v>
      </c>
      <c r="G33" s="48">
        <v>414364</v>
      </c>
      <c r="H33" s="48">
        <v>388258</v>
      </c>
      <c r="I33" s="48">
        <v>26106</v>
      </c>
      <c r="J33" s="47"/>
      <c r="K33" s="46">
        <f>G33/D33</f>
        <v>0.54835584822562888</v>
      </c>
      <c r="L33" s="46">
        <f>H33/E33</f>
        <v>0.5597076461769116</v>
      </c>
      <c r="M33" s="46">
        <f>I33/F33</f>
        <v>0.42128195197521301</v>
      </c>
    </row>
    <row r="34" spans="1:13" x14ac:dyDescent="0.25">
      <c r="A34" s="49"/>
      <c r="B34" s="49" t="s">
        <v>28</v>
      </c>
      <c r="C34" s="49" t="s">
        <v>26</v>
      </c>
      <c r="D34" s="48">
        <f>E34+F34</f>
        <v>3268</v>
      </c>
      <c r="E34" s="48">
        <v>3037</v>
      </c>
      <c r="F34" s="48">
        <v>231</v>
      </c>
      <c r="G34" s="48">
        <v>1755</v>
      </c>
      <c r="H34" s="48">
        <v>1670</v>
      </c>
      <c r="I34" s="48">
        <v>85</v>
      </c>
      <c r="J34" s="47"/>
      <c r="K34" s="46">
        <f>G34/D34</f>
        <v>0.53702570379436965</v>
      </c>
      <c r="L34" s="46">
        <f>H34/E34</f>
        <v>0.54988475469213038</v>
      </c>
      <c r="M34" s="46">
        <f>I34/F34</f>
        <v>0.36796536796536794</v>
      </c>
    </row>
    <row r="35" spans="1:13" x14ac:dyDescent="0.25">
      <c r="A35" s="49"/>
      <c r="B35" s="49"/>
      <c r="C35" s="49" t="s">
        <v>24</v>
      </c>
      <c r="D35" s="48">
        <f>E35+F35</f>
        <v>6117</v>
      </c>
      <c r="E35" s="48">
        <v>5698</v>
      </c>
      <c r="F35" s="48">
        <v>419</v>
      </c>
      <c r="G35" s="48">
        <v>2595</v>
      </c>
      <c r="H35" s="48">
        <v>2441</v>
      </c>
      <c r="I35" s="48">
        <v>154</v>
      </c>
      <c r="J35" s="47"/>
      <c r="K35" s="46">
        <f>G35/D35</f>
        <v>0.4242275625306523</v>
      </c>
      <c r="L35" s="46">
        <f>H35/E35</f>
        <v>0.42839592839592838</v>
      </c>
      <c r="M35" s="46">
        <f>I35/F35</f>
        <v>0.36754176610978523</v>
      </c>
    </row>
    <row r="36" spans="1:13" x14ac:dyDescent="0.25">
      <c r="A36" s="49"/>
      <c r="B36" s="49"/>
      <c r="C36" s="49" t="s">
        <v>23</v>
      </c>
      <c r="D36" s="48">
        <f>E36+F36</f>
        <v>9920</v>
      </c>
      <c r="E36" s="48">
        <v>9498</v>
      </c>
      <c r="F36" s="48">
        <v>422</v>
      </c>
      <c r="G36" s="48">
        <v>4070</v>
      </c>
      <c r="H36" s="48">
        <v>3947</v>
      </c>
      <c r="I36" s="48">
        <v>123</v>
      </c>
      <c r="J36" s="47"/>
      <c r="K36" s="46">
        <f>G36/D36</f>
        <v>0.41028225806451613</v>
      </c>
      <c r="L36" s="46">
        <f>H36/E36</f>
        <v>0.41556117077279425</v>
      </c>
      <c r="M36" s="46">
        <f>I36/F36</f>
        <v>0.29146919431279622</v>
      </c>
    </row>
    <row r="37" spans="1:13" x14ac:dyDescent="0.25">
      <c r="A37" s="49"/>
      <c r="B37" s="49"/>
      <c r="C37" s="49" t="s">
        <v>22</v>
      </c>
      <c r="D37" s="48">
        <f>E37+F37</f>
        <v>6669</v>
      </c>
      <c r="E37" s="48">
        <v>6279</v>
      </c>
      <c r="F37" s="48">
        <v>390</v>
      </c>
      <c r="G37" s="48">
        <v>1722</v>
      </c>
      <c r="H37" s="48">
        <v>1654</v>
      </c>
      <c r="I37" s="48">
        <v>68</v>
      </c>
      <c r="J37" s="47"/>
      <c r="K37" s="46">
        <f>G37/D37</f>
        <v>0.25820962663067926</v>
      </c>
      <c r="L37" s="46">
        <f>H37/E37</f>
        <v>0.26341774167861126</v>
      </c>
      <c r="M37" s="46">
        <f>I37/F37</f>
        <v>0.17435897435897435</v>
      </c>
    </row>
    <row r="38" spans="1:13" x14ac:dyDescent="0.25">
      <c r="A38" s="49"/>
      <c r="B38" s="49"/>
      <c r="C38" s="49" t="s">
        <v>112</v>
      </c>
      <c r="D38" s="48">
        <f>E38+F38</f>
        <v>84428</v>
      </c>
      <c r="E38" s="48">
        <v>80259</v>
      </c>
      <c r="F38" s="48">
        <v>4169</v>
      </c>
      <c r="G38" s="48">
        <v>62607</v>
      </c>
      <c r="H38" s="48">
        <v>60118</v>
      </c>
      <c r="I38" s="48">
        <v>2489</v>
      </c>
      <c r="J38" s="47"/>
      <c r="K38" s="46">
        <f>G38/D38</f>
        <v>0.74154308997015206</v>
      </c>
      <c r="L38" s="46">
        <f>H38/E38</f>
        <v>0.74904995078433567</v>
      </c>
      <c r="M38" s="46">
        <f>I38/F38</f>
        <v>0.59702566562724879</v>
      </c>
    </row>
    <row r="39" spans="1:13" x14ac:dyDescent="0.25">
      <c r="A39" s="49"/>
      <c r="B39" s="49" t="s">
        <v>21</v>
      </c>
      <c r="C39" s="49" t="s">
        <v>113</v>
      </c>
      <c r="D39" s="48">
        <f>E39+F39</f>
        <v>49</v>
      </c>
      <c r="E39" s="48">
        <v>42</v>
      </c>
      <c r="F39" s="48">
        <v>7</v>
      </c>
      <c r="G39" s="48">
        <v>12</v>
      </c>
      <c r="H39" s="48">
        <v>12</v>
      </c>
      <c r="I39" s="48">
        <v>0</v>
      </c>
      <c r="J39" s="47"/>
      <c r="K39" s="46">
        <f>G39/D39</f>
        <v>0.24489795918367346</v>
      </c>
      <c r="L39" s="46">
        <f>H39/E39</f>
        <v>0.2857142857142857</v>
      </c>
      <c r="M39" s="46">
        <f>I39/F39</f>
        <v>0</v>
      </c>
    </row>
    <row r="40" spans="1:13" x14ac:dyDescent="0.25">
      <c r="A40" s="49"/>
      <c r="B40" s="49"/>
      <c r="C40" s="49" t="s">
        <v>20</v>
      </c>
      <c r="D40" s="48">
        <f>E40+F40</f>
        <v>5084</v>
      </c>
      <c r="E40" s="48">
        <v>4834</v>
      </c>
      <c r="F40" s="48">
        <v>250</v>
      </c>
      <c r="G40" s="48">
        <v>1723</v>
      </c>
      <c r="H40" s="48">
        <v>1689</v>
      </c>
      <c r="I40" s="48">
        <v>34</v>
      </c>
      <c r="J40" s="47"/>
      <c r="K40" s="46">
        <f>G40/D40</f>
        <v>0.33890637293469711</v>
      </c>
      <c r="L40" s="46">
        <f>H40/E40</f>
        <v>0.3494000827472073</v>
      </c>
      <c r="M40" s="46">
        <f>I40/F40</f>
        <v>0.13600000000000001</v>
      </c>
    </row>
    <row r="41" spans="1:13" x14ac:dyDescent="0.25">
      <c r="A41" s="49"/>
      <c r="B41" s="49"/>
      <c r="C41" s="49" t="s">
        <v>18</v>
      </c>
      <c r="D41" s="48">
        <f>E41+F41</f>
        <v>68325</v>
      </c>
      <c r="E41" s="48">
        <v>65414</v>
      </c>
      <c r="F41" s="48">
        <v>2911</v>
      </c>
      <c r="G41" s="48">
        <v>37501</v>
      </c>
      <c r="H41" s="48">
        <v>36354</v>
      </c>
      <c r="I41" s="48">
        <v>1147</v>
      </c>
      <c r="J41" s="47"/>
      <c r="K41" s="46">
        <f>G41/D41</f>
        <v>0.54886205634833518</v>
      </c>
      <c r="L41" s="46">
        <f>H41/E41</f>
        <v>0.55575259118843057</v>
      </c>
      <c r="M41" s="46">
        <f>I41/F41</f>
        <v>0.39402267262109242</v>
      </c>
    </row>
    <row r="42" spans="1:13" x14ac:dyDescent="0.25">
      <c r="A42" s="49"/>
      <c r="B42" s="49"/>
      <c r="C42" s="49" t="s">
        <v>15</v>
      </c>
      <c r="D42" s="48">
        <f>E42+F42</f>
        <v>11070</v>
      </c>
      <c r="E42" s="48">
        <v>10628</v>
      </c>
      <c r="F42" s="48">
        <v>442</v>
      </c>
      <c r="G42" s="48">
        <v>4594</v>
      </c>
      <c r="H42" s="48">
        <v>4450</v>
      </c>
      <c r="I42" s="48">
        <v>144</v>
      </c>
      <c r="J42" s="47"/>
      <c r="K42" s="46">
        <f>G42/D42</f>
        <v>0.41499548328816621</v>
      </c>
      <c r="L42" s="46">
        <f>H42/E42</f>
        <v>0.41870530673692136</v>
      </c>
      <c r="M42" s="46">
        <f>I42/F42</f>
        <v>0.32579185520361992</v>
      </c>
    </row>
    <row r="43" spans="1:13" x14ac:dyDescent="0.25">
      <c r="A43" s="49"/>
      <c r="B43" s="49" t="s">
        <v>11</v>
      </c>
      <c r="C43" s="49" t="s">
        <v>10</v>
      </c>
      <c r="D43" s="48">
        <f>E43+F43</f>
        <v>8435</v>
      </c>
      <c r="E43" s="48">
        <v>7882</v>
      </c>
      <c r="F43" s="48">
        <v>553</v>
      </c>
      <c r="G43" s="48">
        <v>4550</v>
      </c>
      <c r="H43" s="48">
        <v>4320</v>
      </c>
      <c r="I43" s="48">
        <v>230</v>
      </c>
      <c r="J43" s="47"/>
      <c r="K43" s="46">
        <f>G43/D43</f>
        <v>0.53941908713692943</v>
      </c>
      <c r="L43" s="46">
        <f>H43/E43</f>
        <v>0.5480842425780259</v>
      </c>
      <c r="M43" s="46">
        <f>I43/F43</f>
        <v>0.41591320072332733</v>
      </c>
    </row>
    <row r="44" spans="1:13" x14ac:dyDescent="0.25">
      <c r="A44" s="49"/>
      <c r="B44" s="49"/>
      <c r="C44" s="49" t="s">
        <v>8</v>
      </c>
      <c r="D44" s="48">
        <f>E44+F44</f>
        <v>13</v>
      </c>
      <c r="E44" s="48">
        <v>13</v>
      </c>
      <c r="F44" s="48">
        <v>0</v>
      </c>
      <c r="G44" s="48">
        <v>0</v>
      </c>
      <c r="H44" s="48">
        <v>0</v>
      </c>
      <c r="I44" s="48">
        <v>0</v>
      </c>
      <c r="J44" s="47"/>
      <c r="K44" s="46">
        <f>G44/D44</f>
        <v>0</v>
      </c>
      <c r="L44" s="46">
        <f>H44/E44</f>
        <v>0</v>
      </c>
      <c r="M44" s="46">
        <v>0</v>
      </c>
    </row>
    <row r="45" spans="1:13" x14ac:dyDescent="0.25">
      <c r="A45" s="49"/>
      <c r="B45" s="49"/>
      <c r="C45" s="49" t="s">
        <v>7</v>
      </c>
      <c r="D45" s="48">
        <f>E45+F45</f>
        <v>32</v>
      </c>
      <c r="E45" s="48">
        <v>22</v>
      </c>
      <c r="F45" s="48">
        <v>10</v>
      </c>
      <c r="G45" s="48">
        <v>2</v>
      </c>
      <c r="H45" s="48">
        <v>2</v>
      </c>
      <c r="I45" s="48">
        <v>0</v>
      </c>
      <c r="J45" s="47"/>
      <c r="K45" s="46">
        <f>G45/D45</f>
        <v>6.25E-2</v>
      </c>
      <c r="L45" s="46">
        <f>H45/E45</f>
        <v>9.0909090909090912E-2</v>
      </c>
      <c r="M45" s="46">
        <f>I45/F45</f>
        <v>0</v>
      </c>
    </row>
    <row r="46" spans="1:13" x14ac:dyDescent="0.25">
      <c r="A46" s="49"/>
      <c r="B46" s="49"/>
      <c r="C46" s="49" t="s">
        <v>6</v>
      </c>
      <c r="D46" s="48">
        <f>E46+F46</f>
        <v>12151</v>
      </c>
      <c r="E46" s="48">
        <v>11464</v>
      </c>
      <c r="F46" s="48">
        <v>687</v>
      </c>
      <c r="G46" s="48">
        <v>4028</v>
      </c>
      <c r="H46" s="48">
        <v>3868</v>
      </c>
      <c r="I46" s="48">
        <v>160</v>
      </c>
      <c r="J46" s="47"/>
      <c r="K46" s="46">
        <f>G46/D46</f>
        <v>0.33149535017694015</v>
      </c>
      <c r="L46" s="46">
        <f>H46/E46</f>
        <v>0.33740404745289604</v>
      </c>
      <c r="M46" s="46">
        <f>I46/F46</f>
        <v>0.23289665211062591</v>
      </c>
    </row>
    <row r="47" spans="1:13" x14ac:dyDescent="0.25">
      <c r="A47" s="49" t="s">
        <v>4</v>
      </c>
      <c r="B47" s="49" t="s">
        <v>3</v>
      </c>
      <c r="C47" s="49" t="s">
        <v>2</v>
      </c>
      <c r="D47" s="48">
        <f>E47+F47</f>
        <v>29106</v>
      </c>
      <c r="E47" s="48">
        <v>27078</v>
      </c>
      <c r="F47" s="48">
        <v>2028</v>
      </c>
      <c r="G47" s="48">
        <v>15896</v>
      </c>
      <c r="H47" s="48">
        <v>14984</v>
      </c>
      <c r="I47" s="48">
        <v>912</v>
      </c>
      <c r="J47" s="47"/>
      <c r="K47" s="46">
        <f>G47/D47</f>
        <v>0.54614168899883186</v>
      </c>
      <c r="L47" s="46">
        <f>H47/E47</f>
        <v>0.55336435482679669</v>
      </c>
      <c r="M47" s="46">
        <f>I47/F47</f>
        <v>0.44970414201183434</v>
      </c>
    </row>
    <row r="48" spans="1:13" x14ac:dyDescent="0.25">
      <c r="A48" s="49"/>
      <c r="B48" s="49"/>
      <c r="C48" s="49" t="s">
        <v>1</v>
      </c>
      <c r="D48" s="48">
        <f>E48+F48</f>
        <v>8433</v>
      </c>
      <c r="E48" s="48">
        <v>7934</v>
      </c>
      <c r="F48" s="48">
        <v>499</v>
      </c>
      <c r="G48" s="48">
        <v>5612</v>
      </c>
      <c r="H48" s="48">
        <v>5382</v>
      </c>
      <c r="I48" s="48">
        <v>230</v>
      </c>
      <c r="J48" s="47"/>
      <c r="K48" s="46">
        <f>G48/D48</f>
        <v>0.66548084904541682</v>
      </c>
      <c r="L48" s="46">
        <f>H48/E48</f>
        <v>0.67834635744895388</v>
      </c>
      <c r="M48" s="46">
        <f>I48/F48</f>
        <v>0.46092184368737477</v>
      </c>
    </row>
    <row r="49" spans="1:14" ht="8.25" customHeight="1" x14ac:dyDescent="0.25">
      <c r="A49" s="45"/>
      <c r="B49" s="45"/>
      <c r="C49" s="45"/>
      <c r="D49" s="42"/>
      <c r="E49" s="42"/>
      <c r="F49" s="42"/>
      <c r="G49" s="42"/>
      <c r="H49" s="42"/>
      <c r="I49" s="42"/>
      <c r="J49" s="42"/>
      <c r="K49" s="42"/>
      <c r="L49" s="42"/>
      <c r="M49" s="42"/>
      <c r="N49" s="42"/>
    </row>
    <row r="50" spans="1:14" ht="52.5" customHeight="1" x14ac:dyDescent="0.25">
      <c r="A50" s="44" t="s">
        <v>138</v>
      </c>
      <c r="B50" s="44"/>
      <c r="C50" s="44"/>
      <c r="D50" s="44"/>
      <c r="E50" s="44"/>
      <c r="F50" s="44"/>
      <c r="G50" s="44"/>
      <c r="H50" s="44"/>
      <c r="I50" s="44"/>
      <c r="J50" s="44"/>
      <c r="K50" s="44"/>
      <c r="L50" s="44"/>
      <c r="M50" s="44"/>
      <c r="N50" s="44"/>
    </row>
    <row r="51" spans="1:14" x14ac:dyDescent="0.25">
      <c r="A51" s="43"/>
      <c r="B51" s="42"/>
      <c r="C51" s="42"/>
      <c r="D51" s="42"/>
      <c r="E51" s="42"/>
      <c r="F51" s="42"/>
      <c r="G51" s="42"/>
      <c r="H51" s="42"/>
      <c r="I51" s="42"/>
      <c r="J51" s="42"/>
      <c r="K51" s="42"/>
      <c r="L51" s="42"/>
      <c r="M51" s="42"/>
      <c r="N51" s="42"/>
    </row>
    <row r="52" spans="1:14" x14ac:dyDescent="0.25">
      <c r="A52" s="42"/>
      <c r="B52" s="42"/>
      <c r="C52" s="42"/>
      <c r="D52" s="42"/>
      <c r="E52" s="42"/>
      <c r="F52" s="42"/>
      <c r="G52" s="42"/>
      <c r="H52" s="42"/>
      <c r="I52" s="42"/>
      <c r="N52" s="42"/>
    </row>
    <row r="53" spans="1:14" x14ac:dyDescent="0.25">
      <c r="A53" s="42"/>
      <c r="B53" s="42"/>
      <c r="C53" s="42"/>
      <c r="D53" s="42"/>
      <c r="E53" s="42"/>
      <c r="F53" s="42"/>
      <c r="G53" s="42"/>
      <c r="H53" s="42"/>
      <c r="I53" s="42"/>
      <c r="N53" s="42"/>
    </row>
    <row r="54" spans="1:14" x14ac:dyDescent="0.25">
      <c r="A54" s="42"/>
      <c r="B54" s="42"/>
      <c r="C54" s="42"/>
      <c r="D54" s="42"/>
      <c r="E54" s="42"/>
      <c r="F54" s="42"/>
      <c r="G54" s="42"/>
      <c r="H54" s="42"/>
      <c r="I54" s="42"/>
      <c r="N54" s="42"/>
    </row>
  </sheetData>
  <mergeCells count="4">
    <mergeCell ref="B7:K9"/>
    <mergeCell ref="D13:I13"/>
    <mergeCell ref="K13:M13"/>
    <mergeCell ref="A50:N50"/>
  </mergeCells>
  <conditionalFormatting sqref="D13:I13 E15:I48 K15:M48">
    <cfRule type="cellIs" dxfId="43" priority="4" stopIfTrue="1" operator="equal">
      <formula>$C$14</formula>
    </cfRule>
  </conditionalFormatting>
  <conditionalFormatting sqref="E15:I48 K15:M48">
    <cfRule type="containsBlanks" dxfId="42" priority="3" stopIfTrue="1">
      <formula>LEN(TRIM(E15))=0</formula>
    </cfRule>
  </conditionalFormatting>
  <conditionalFormatting sqref="D15:D48">
    <cfRule type="cellIs" dxfId="41" priority="2" stopIfTrue="1" operator="equal">
      <formula>$C$14</formula>
    </cfRule>
  </conditionalFormatting>
  <conditionalFormatting sqref="D15:D48">
    <cfRule type="containsBlanks" dxfId="40" priority="1" stopIfTrue="1">
      <formula>LEN(TRIM(D15))=0</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zoomScale="70" zoomScaleNormal="70" workbookViewId="0">
      <selection activeCell="G28" sqref="G28"/>
    </sheetView>
  </sheetViews>
  <sheetFormatPr defaultRowHeight="15.75" x14ac:dyDescent="0.25"/>
  <cols>
    <col min="1" max="1" width="18.375" style="41" customWidth="1"/>
    <col min="2" max="2" width="28.875" style="41" customWidth="1"/>
    <col min="3" max="3" width="52.5" style="41" customWidth="1"/>
    <col min="4" max="4" width="11.5" style="41" customWidth="1"/>
    <col min="5" max="5" width="11" style="41" customWidth="1"/>
    <col min="6" max="6" width="11.5" style="41" customWidth="1"/>
    <col min="7" max="8" width="9.875" style="41" customWidth="1"/>
    <col min="9" max="9" width="10.25" style="41" customWidth="1"/>
    <col min="10" max="10" width="0.875" style="41" customWidth="1"/>
    <col min="11" max="11" width="11.5" style="41" customWidth="1"/>
    <col min="12" max="13" width="9.875" style="41" customWidth="1"/>
    <col min="14" max="16384" width="9" style="41"/>
  </cols>
  <sheetData>
    <row r="1" spans="1:19" x14ac:dyDescent="0.25">
      <c r="A1" s="42"/>
      <c r="B1" s="42"/>
      <c r="C1" s="42"/>
      <c r="D1" s="42"/>
      <c r="E1" s="42"/>
      <c r="F1" s="42"/>
      <c r="G1" s="42"/>
      <c r="H1" s="42"/>
      <c r="I1" s="42"/>
      <c r="J1" s="42"/>
      <c r="K1" s="42"/>
      <c r="L1" s="42"/>
      <c r="M1" s="42"/>
    </row>
    <row r="2" spans="1:19" x14ac:dyDescent="0.25">
      <c r="A2" s="42"/>
      <c r="B2" s="42"/>
      <c r="C2" s="42"/>
      <c r="D2" s="42"/>
      <c r="E2" s="42"/>
      <c r="F2" s="42"/>
      <c r="G2" s="42"/>
      <c r="H2" s="42"/>
      <c r="I2" s="42"/>
      <c r="J2" s="42"/>
      <c r="K2" s="42"/>
      <c r="L2" s="42"/>
      <c r="M2" s="42"/>
    </row>
    <row r="3" spans="1:19" x14ac:dyDescent="0.25">
      <c r="A3" s="42"/>
      <c r="B3" s="42"/>
      <c r="C3" s="42"/>
      <c r="D3" s="42"/>
      <c r="E3" s="42"/>
      <c r="F3" s="42"/>
      <c r="G3" s="42"/>
      <c r="H3" s="42"/>
      <c r="I3" s="42"/>
      <c r="J3" s="42"/>
      <c r="K3" s="42"/>
      <c r="L3" s="42"/>
      <c r="M3" s="42"/>
    </row>
    <row r="4" spans="1:19" ht="41.25" customHeight="1" x14ac:dyDescent="0.25">
      <c r="A4" s="42"/>
      <c r="B4" s="42"/>
    </row>
    <row r="5" spans="1:19" ht="25.5" x14ac:dyDescent="0.35">
      <c r="A5" s="42"/>
      <c r="B5" s="16" t="s">
        <v>277</v>
      </c>
      <c r="C5" s="42"/>
      <c r="D5" s="42"/>
      <c r="E5" s="42"/>
      <c r="F5" s="42"/>
      <c r="G5" s="42"/>
      <c r="H5" s="42"/>
      <c r="I5" s="42"/>
      <c r="J5" s="42"/>
      <c r="K5" s="42"/>
      <c r="L5" s="42"/>
      <c r="M5" s="42"/>
    </row>
    <row r="6" spans="1:19" x14ac:dyDescent="0.25">
      <c r="A6" s="42"/>
      <c r="B6" s="42"/>
      <c r="C6" s="42"/>
      <c r="D6" s="42"/>
      <c r="E6" s="42"/>
      <c r="F6" s="42"/>
      <c r="G6" s="42"/>
      <c r="H6" s="42"/>
      <c r="I6" s="42"/>
      <c r="J6" s="42"/>
      <c r="K6" s="42"/>
      <c r="L6" s="42"/>
      <c r="M6" s="42"/>
    </row>
    <row r="7" spans="1:19" ht="15.75" customHeight="1" x14ac:dyDescent="0.25">
      <c r="A7" s="42"/>
      <c r="B7" s="56" t="s">
        <v>274</v>
      </c>
      <c r="C7" s="56"/>
      <c r="D7" s="56"/>
      <c r="E7" s="56"/>
      <c r="F7" s="56"/>
      <c r="G7" s="56"/>
      <c r="H7" s="56"/>
      <c r="I7" s="56"/>
      <c r="J7" s="56"/>
      <c r="K7" s="56"/>
      <c r="L7" s="55"/>
      <c r="M7" s="55"/>
      <c r="N7" s="55"/>
      <c r="O7" s="55"/>
      <c r="P7" s="55"/>
      <c r="Q7" s="55"/>
      <c r="R7" s="55"/>
      <c r="S7" s="55"/>
    </row>
    <row r="8" spans="1:19" x14ac:dyDescent="0.25">
      <c r="A8" s="42"/>
      <c r="B8" s="56"/>
      <c r="C8" s="56"/>
      <c r="D8" s="56"/>
      <c r="E8" s="56"/>
      <c r="F8" s="56"/>
      <c r="G8" s="56"/>
      <c r="H8" s="56"/>
      <c r="I8" s="56"/>
      <c r="J8" s="56"/>
      <c r="K8" s="56"/>
      <c r="L8" s="55"/>
      <c r="M8" s="55"/>
      <c r="N8" s="55"/>
      <c r="O8" s="55"/>
      <c r="P8" s="55"/>
      <c r="Q8" s="55"/>
      <c r="R8" s="55"/>
      <c r="S8" s="55"/>
    </row>
    <row r="9" spans="1:19" ht="63" customHeight="1" x14ac:dyDescent="0.25">
      <c r="A9" s="42"/>
      <c r="B9" s="56"/>
      <c r="C9" s="56"/>
      <c r="D9" s="56"/>
      <c r="E9" s="56"/>
      <c r="F9" s="56"/>
      <c r="G9" s="56"/>
      <c r="H9" s="56"/>
      <c r="I9" s="56"/>
      <c r="J9" s="56"/>
      <c r="K9" s="56"/>
      <c r="L9" s="55"/>
      <c r="M9" s="55"/>
      <c r="N9" s="55"/>
      <c r="O9" s="55"/>
      <c r="P9" s="55"/>
      <c r="Q9" s="55"/>
      <c r="R9" s="55"/>
      <c r="S9" s="55"/>
    </row>
    <row r="10" spans="1:19" ht="3" customHeight="1" x14ac:dyDescent="0.25">
      <c r="A10" s="42"/>
      <c r="B10" s="42"/>
      <c r="C10" s="42"/>
      <c r="D10" s="42"/>
      <c r="E10" s="42"/>
      <c r="F10" s="42"/>
      <c r="G10" s="42"/>
      <c r="H10" s="42"/>
      <c r="I10" s="42"/>
      <c r="J10" s="42"/>
      <c r="K10" s="42"/>
      <c r="L10" s="42"/>
      <c r="M10" s="42"/>
    </row>
    <row r="11" spans="1:19" x14ac:dyDescent="0.25">
      <c r="A11" s="42"/>
      <c r="B11" s="42"/>
      <c r="C11" s="42"/>
      <c r="D11" s="42"/>
      <c r="E11" s="42"/>
      <c r="F11" s="42"/>
      <c r="G11" s="42"/>
      <c r="H11" s="42"/>
      <c r="I11" s="42"/>
      <c r="J11" s="42"/>
      <c r="K11" s="42"/>
      <c r="L11" s="42"/>
      <c r="M11" s="42"/>
    </row>
    <row r="12" spans="1:19" x14ac:dyDescent="0.25">
      <c r="A12" s="42"/>
      <c r="B12" s="42"/>
      <c r="C12" s="42"/>
      <c r="D12" s="42"/>
      <c r="E12" s="42"/>
      <c r="F12" s="42"/>
      <c r="G12" s="42"/>
      <c r="H12" s="42"/>
      <c r="I12" s="42"/>
      <c r="J12" s="42"/>
      <c r="K12" s="42"/>
      <c r="L12" s="42"/>
      <c r="M12" s="42"/>
    </row>
    <row r="13" spans="1:19" x14ac:dyDescent="0.25">
      <c r="A13" s="54"/>
      <c r="B13" s="53"/>
      <c r="C13" s="53"/>
      <c r="D13" s="52" t="s">
        <v>93</v>
      </c>
      <c r="E13" s="52"/>
      <c r="F13" s="52"/>
      <c r="G13" s="52"/>
      <c r="H13" s="52"/>
      <c r="I13" s="52"/>
      <c r="J13" s="47"/>
      <c r="K13" s="52" t="s">
        <v>126</v>
      </c>
      <c r="L13" s="52"/>
      <c r="M13" s="52"/>
    </row>
    <row r="14" spans="1:19" ht="110.25" x14ac:dyDescent="0.25">
      <c r="A14" s="47" t="s">
        <v>92</v>
      </c>
      <c r="B14" s="47" t="s">
        <v>273</v>
      </c>
      <c r="C14" s="47" t="s">
        <v>90</v>
      </c>
      <c r="D14" s="51" t="s">
        <v>272</v>
      </c>
      <c r="E14" s="51" t="s">
        <v>271</v>
      </c>
      <c r="F14" s="51" t="s">
        <v>270</v>
      </c>
      <c r="G14" s="51" t="s">
        <v>269</v>
      </c>
      <c r="H14" s="51" t="s">
        <v>268</v>
      </c>
      <c r="I14" s="51" t="s">
        <v>267</v>
      </c>
      <c r="J14" s="47"/>
      <c r="K14" s="51" t="s">
        <v>269</v>
      </c>
      <c r="L14" s="51" t="s">
        <v>268</v>
      </c>
      <c r="M14" s="51" t="s">
        <v>267</v>
      </c>
    </row>
    <row r="15" spans="1:19" x14ac:dyDescent="0.25">
      <c r="A15" s="50" t="s">
        <v>89</v>
      </c>
      <c r="B15" s="50" t="s">
        <v>88</v>
      </c>
      <c r="C15" s="50" t="s">
        <v>107</v>
      </c>
      <c r="D15" s="48">
        <f>E15+F15</f>
        <v>56051</v>
      </c>
      <c r="E15" s="48">
        <v>49876</v>
      </c>
      <c r="F15" s="48">
        <v>6175</v>
      </c>
      <c r="G15" s="48">
        <v>12949</v>
      </c>
      <c r="H15" s="48">
        <v>11446</v>
      </c>
      <c r="I15" s="48">
        <v>1503</v>
      </c>
      <c r="J15" s="47"/>
      <c r="K15" s="46">
        <f>G15/D15</f>
        <v>0.23102174805088224</v>
      </c>
      <c r="L15" s="46">
        <f>H15/E15</f>
        <v>0.22948913304996391</v>
      </c>
      <c r="M15" s="46">
        <f>I15/F15</f>
        <v>0.24340080971659919</v>
      </c>
    </row>
    <row r="16" spans="1:19" x14ac:dyDescent="0.25">
      <c r="A16" s="50" t="s">
        <v>89</v>
      </c>
      <c r="B16" s="49"/>
      <c r="C16" s="49" t="s">
        <v>86</v>
      </c>
      <c r="D16" s="48">
        <f>E16+F16</f>
        <v>3091</v>
      </c>
      <c r="E16" s="48">
        <v>2897</v>
      </c>
      <c r="F16" s="48">
        <v>194</v>
      </c>
      <c r="G16" s="48">
        <v>2770</v>
      </c>
      <c r="H16" s="48">
        <v>2702</v>
      </c>
      <c r="I16" s="48">
        <v>68</v>
      </c>
      <c r="J16" s="47"/>
      <c r="K16" s="46">
        <f>G16/D16</f>
        <v>0.89615011323196381</v>
      </c>
      <c r="L16" s="46">
        <f>H16/E16</f>
        <v>0.93268898860890581</v>
      </c>
      <c r="M16" s="46">
        <f>I16/F16</f>
        <v>0.35051546391752575</v>
      </c>
    </row>
    <row r="17" spans="1:13" x14ac:dyDescent="0.25">
      <c r="A17" s="49" t="s">
        <v>77</v>
      </c>
      <c r="B17" s="49" t="s">
        <v>76</v>
      </c>
      <c r="C17" s="49" t="s">
        <v>75</v>
      </c>
      <c r="D17" s="48">
        <f>E17+F17</f>
        <v>1433</v>
      </c>
      <c r="E17" s="48">
        <v>1387</v>
      </c>
      <c r="F17" s="48">
        <v>46</v>
      </c>
      <c r="G17" s="48">
        <v>239</v>
      </c>
      <c r="H17" s="48">
        <v>239</v>
      </c>
      <c r="I17" s="48">
        <v>0</v>
      </c>
      <c r="J17" s="47"/>
      <c r="K17" s="46">
        <f>G17/D17</f>
        <v>0.16678297278436846</v>
      </c>
      <c r="L17" s="46">
        <f>H17/E17</f>
        <v>0.17231434751261715</v>
      </c>
      <c r="M17" s="46">
        <f>I17/F17</f>
        <v>0</v>
      </c>
    </row>
    <row r="18" spans="1:13" x14ac:dyDescent="0.25">
      <c r="A18" s="49" t="s">
        <v>77</v>
      </c>
      <c r="B18" s="49"/>
      <c r="C18" s="49" t="s">
        <v>74</v>
      </c>
      <c r="D18" s="48">
        <f>E18+F18</f>
        <v>1052</v>
      </c>
      <c r="E18" s="48">
        <v>1014</v>
      </c>
      <c r="F18" s="48">
        <v>38</v>
      </c>
      <c r="G18" s="48">
        <v>19</v>
      </c>
      <c r="H18" s="48">
        <v>19</v>
      </c>
      <c r="I18" s="48">
        <v>0</v>
      </c>
      <c r="J18" s="47"/>
      <c r="K18" s="46">
        <f>G18/D18</f>
        <v>1.8060836501901139E-2</v>
      </c>
      <c r="L18" s="46">
        <f>H18/E18</f>
        <v>1.8737672583826429E-2</v>
      </c>
      <c r="M18" s="46">
        <f>I18/F18</f>
        <v>0</v>
      </c>
    </row>
    <row r="19" spans="1:13" x14ac:dyDescent="0.25">
      <c r="A19" s="49" t="s">
        <v>77</v>
      </c>
      <c r="B19" s="49" t="s">
        <v>72</v>
      </c>
      <c r="C19" s="49" t="s">
        <v>71</v>
      </c>
      <c r="D19" s="48">
        <f>E19+F19</f>
        <v>27735</v>
      </c>
      <c r="E19" s="48">
        <v>25016</v>
      </c>
      <c r="F19" s="48">
        <v>2719</v>
      </c>
      <c r="G19" s="48">
        <v>5234</v>
      </c>
      <c r="H19" s="48">
        <v>5111</v>
      </c>
      <c r="I19" s="48">
        <v>123</v>
      </c>
      <c r="J19" s="47"/>
      <c r="K19" s="46">
        <f>G19/D19</f>
        <v>0.18871462051559401</v>
      </c>
      <c r="L19" s="46">
        <f>H19/E19</f>
        <v>0.20430924208506557</v>
      </c>
      <c r="M19" s="46">
        <f>I19/F19</f>
        <v>4.5237219566016916E-2</v>
      </c>
    </row>
    <row r="20" spans="1:13" x14ac:dyDescent="0.25">
      <c r="A20" s="49" t="s">
        <v>77</v>
      </c>
      <c r="B20" s="49"/>
      <c r="C20" s="49" t="s">
        <v>108</v>
      </c>
      <c r="D20" s="48">
        <f>E20+F20</f>
        <v>209430</v>
      </c>
      <c r="E20" s="48">
        <v>200207</v>
      </c>
      <c r="F20" s="48">
        <v>9223</v>
      </c>
      <c r="G20" s="48">
        <v>5764</v>
      </c>
      <c r="H20" s="48">
        <v>5670</v>
      </c>
      <c r="I20" s="48">
        <v>94</v>
      </c>
      <c r="J20" s="47"/>
      <c r="K20" s="46">
        <f>G20/D20</f>
        <v>2.7522322494389535E-2</v>
      </c>
      <c r="L20" s="46">
        <f>H20/E20</f>
        <v>2.8320688087829098E-2</v>
      </c>
      <c r="M20" s="46">
        <f>I20/F20</f>
        <v>1.0191911525533991E-2</v>
      </c>
    </row>
    <row r="21" spans="1:13" x14ac:dyDescent="0.25">
      <c r="A21" s="49" t="s">
        <v>77</v>
      </c>
      <c r="B21" s="49" t="s">
        <v>66</v>
      </c>
      <c r="C21" s="49" t="s">
        <v>65</v>
      </c>
      <c r="D21" s="48">
        <f>E21+F21</f>
        <v>61192</v>
      </c>
      <c r="E21" s="48">
        <v>58338</v>
      </c>
      <c r="F21" s="48">
        <v>2854</v>
      </c>
      <c r="G21" s="48">
        <v>4450</v>
      </c>
      <c r="H21" s="48">
        <v>4383</v>
      </c>
      <c r="I21" s="48">
        <v>67</v>
      </c>
      <c r="J21" s="47"/>
      <c r="K21" s="46">
        <f>G21/D21</f>
        <v>7.2721924434566612E-2</v>
      </c>
      <c r="L21" s="46">
        <f>H21/E21</f>
        <v>7.5131132366553527E-2</v>
      </c>
      <c r="M21" s="46">
        <f>I21/F21</f>
        <v>2.3475823405746322E-2</v>
      </c>
    </row>
    <row r="22" spans="1:13" x14ac:dyDescent="0.25">
      <c r="A22" s="49" t="s">
        <v>77</v>
      </c>
      <c r="B22" s="49"/>
      <c r="C22" s="49" t="s">
        <v>109</v>
      </c>
      <c r="D22" s="48">
        <f>E22+F22</f>
        <v>58254</v>
      </c>
      <c r="E22" s="48">
        <v>53270</v>
      </c>
      <c r="F22" s="48">
        <v>4984</v>
      </c>
      <c r="G22" s="48">
        <v>162</v>
      </c>
      <c r="H22" s="48">
        <v>157</v>
      </c>
      <c r="I22" s="48">
        <v>5</v>
      </c>
      <c r="J22" s="47"/>
      <c r="K22" s="46">
        <f>G22/D22</f>
        <v>2.7809249150272941E-3</v>
      </c>
      <c r="L22" s="46">
        <f>H22/E22</f>
        <v>2.9472498592078094E-3</v>
      </c>
      <c r="M22" s="46">
        <f>I22/F22</f>
        <v>1.0032102728731941E-3</v>
      </c>
    </row>
    <row r="23" spans="1:13" x14ac:dyDescent="0.25">
      <c r="A23" s="49" t="s">
        <v>77</v>
      </c>
      <c r="B23" s="49"/>
      <c r="C23" s="49" t="s">
        <v>62</v>
      </c>
      <c r="D23" s="48">
        <f>E23+F23</f>
        <v>113884</v>
      </c>
      <c r="E23" s="48">
        <v>105387</v>
      </c>
      <c r="F23" s="48">
        <v>8497</v>
      </c>
      <c r="G23" s="48">
        <v>14777</v>
      </c>
      <c r="H23" s="48">
        <v>13604</v>
      </c>
      <c r="I23" s="48">
        <v>1173</v>
      </c>
      <c r="J23" s="47"/>
      <c r="K23" s="46">
        <f>G23/D23</f>
        <v>0.12975483825647149</v>
      </c>
      <c r="L23" s="46">
        <f>H23/E23</f>
        <v>0.12908613016785753</v>
      </c>
      <c r="M23" s="46">
        <f>I23/F23</f>
        <v>0.13804872307873367</v>
      </c>
    </row>
    <row r="24" spans="1:13" x14ac:dyDescent="0.25">
      <c r="A24" s="49" t="s">
        <v>77</v>
      </c>
      <c r="B24" s="49"/>
      <c r="C24" s="49" t="s">
        <v>60</v>
      </c>
      <c r="D24" s="48">
        <f>E24+F24</f>
        <v>2062</v>
      </c>
      <c r="E24" s="48">
        <v>1956</v>
      </c>
      <c r="F24" s="48">
        <v>106</v>
      </c>
      <c r="G24" s="48">
        <v>504</v>
      </c>
      <c r="H24" s="48">
        <v>483</v>
      </c>
      <c r="I24" s="48">
        <v>21</v>
      </c>
      <c r="J24" s="47"/>
      <c r="K24" s="46">
        <f>G24/D24</f>
        <v>0.24442289039767218</v>
      </c>
      <c r="L24" s="46">
        <f>H24/E24</f>
        <v>0.2469325153374233</v>
      </c>
      <c r="M24" s="46">
        <f>I24/F24</f>
        <v>0.19811320754716982</v>
      </c>
    </row>
    <row r="25" spans="1:13" x14ac:dyDescent="0.25">
      <c r="A25" s="49" t="s">
        <v>77</v>
      </c>
      <c r="B25" s="49"/>
      <c r="C25" s="49" t="s">
        <v>96</v>
      </c>
      <c r="D25" s="48">
        <f>E25+F25</f>
        <v>8194</v>
      </c>
      <c r="E25" s="48">
        <v>7642</v>
      </c>
      <c r="F25" s="48">
        <v>552</v>
      </c>
      <c r="G25" s="48">
        <v>1166</v>
      </c>
      <c r="H25" s="48">
        <v>1109</v>
      </c>
      <c r="I25" s="48">
        <v>56</v>
      </c>
      <c r="J25" s="47"/>
      <c r="K25" s="46">
        <f>G25/D25</f>
        <v>0.14229924334879179</v>
      </c>
      <c r="L25" s="46">
        <f>H25/E25</f>
        <v>0.14511907877518973</v>
      </c>
      <c r="M25" s="46">
        <f>I25/F25</f>
        <v>0.10144927536231885</v>
      </c>
    </row>
    <row r="26" spans="1:13" x14ac:dyDescent="0.25">
      <c r="A26" s="49" t="s">
        <v>58</v>
      </c>
      <c r="B26" s="49" t="s">
        <v>57</v>
      </c>
      <c r="C26" s="49" t="s">
        <v>55</v>
      </c>
      <c r="D26" s="48">
        <f>E26+F26</f>
        <v>9468</v>
      </c>
      <c r="E26" s="48">
        <v>7652</v>
      </c>
      <c r="F26" s="48">
        <v>1816</v>
      </c>
      <c r="G26" s="48">
        <v>3678</v>
      </c>
      <c r="H26" s="48">
        <v>3251</v>
      </c>
      <c r="I26" s="48">
        <v>427</v>
      </c>
      <c r="J26" s="47"/>
      <c r="K26" s="46">
        <f>G26/D26</f>
        <v>0.38846641318124209</v>
      </c>
      <c r="L26" s="46">
        <f>H26/E26</f>
        <v>0.4248562467328803</v>
      </c>
      <c r="M26" s="46">
        <f>I26/F26</f>
        <v>0.23513215859030837</v>
      </c>
    </row>
    <row r="27" spans="1:13" x14ac:dyDescent="0.25">
      <c r="A27" s="49" t="s">
        <v>58</v>
      </c>
      <c r="B27" s="49"/>
      <c r="C27" s="49" t="s">
        <v>54</v>
      </c>
      <c r="D27" s="48">
        <f>E27+F27</f>
        <v>67008</v>
      </c>
      <c r="E27" s="48">
        <v>61726</v>
      </c>
      <c r="F27" s="48">
        <v>5282</v>
      </c>
      <c r="G27" s="48">
        <v>25735</v>
      </c>
      <c r="H27" s="48">
        <v>24274</v>
      </c>
      <c r="I27" s="48">
        <v>1461</v>
      </c>
      <c r="J27" s="47"/>
      <c r="K27" s="46">
        <f>G27/D27</f>
        <v>0.38405861986628465</v>
      </c>
      <c r="L27" s="46">
        <f>H27/E27</f>
        <v>0.3932540582574604</v>
      </c>
      <c r="M27" s="46">
        <f>I27/F27</f>
        <v>0.27659977281332826</v>
      </c>
    </row>
    <row r="28" spans="1:13" x14ac:dyDescent="0.25">
      <c r="A28" s="49" t="s">
        <v>58</v>
      </c>
      <c r="B28" s="49"/>
      <c r="C28" s="49" t="s">
        <v>53</v>
      </c>
      <c r="D28" s="48">
        <f>E28+F28</f>
        <v>8123</v>
      </c>
      <c r="E28" s="48">
        <v>7638</v>
      </c>
      <c r="F28" s="48">
        <v>485</v>
      </c>
      <c r="G28" s="48">
        <v>6553</v>
      </c>
      <c r="H28" s="48">
        <v>6163</v>
      </c>
      <c r="I28" s="48">
        <v>390</v>
      </c>
      <c r="J28" s="47"/>
      <c r="K28" s="46">
        <f>G28/D28</f>
        <v>0.80672165456112277</v>
      </c>
      <c r="L28" s="46">
        <f>H28/E28</f>
        <v>0.80688661953390939</v>
      </c>
      <c r="M28" s="46">
        <f>I28/F28</f>
        <v>0.80412371134020622</v>
      </c>
    </row>
    <row r="29" spans="1:13" x14ac:dyDescent="0.25">
      <c r="A29" s="49" t="s">
        <v>58</v>
      </c>
      <c r="B29" s="49" t="s">
        <v>48</v>
      </c>
      <c r="C29" s="49" t="s">
        <v>47</v>
      </c>
      <c r="D29" s="48">
        <f>E29+F29</f>
        <v>4756</v>
      </c>
      <c r="E29" s="48">
        <v>4558</v>
      </c>
      <c r="F29" s="48">
        <v>198</v>
      </c>
      <c r="G29" s="48">
        <v>0</v>
      </c>
      <c r="H29" s="48">
        <v>0</v>
      </c>
      <c r="I29" s="48">
        <v>0</v>
      </c>
      <c r="J29" s="47"/>
      <c r="K29" s="46">
        <f>G29/D29</f>
        <v>0</v>
      </c>
      <c r="L29" s="46">
        <f>H29/E29</f>
        <v>0</v>
      </c>
      <c r="M29" s="46">
        <f>I29/F29</f>
        <v>0</v>
      </c>
    </row>
    <row r="30" spans="1:13" x14ac:dyDescent="0.25">
      <c r="A30" s="49" t="s">
        <v>58</v>
      </c>
      <c r="B30" s="49"/>
      <c r="C30" s="49" t="s">
        <v>46</v>
      </c>
      <c r="D30" s="48">
        <f>E30+F30</f>
        <v>17848</v>
      </c>
      <c r="E30" s="48">
        <v>17433</v>
      </c>
      <c r="F30" s="48">
        <v>415</v>
      </c>
      <c r="G30" s="48">
        <v>6498</v>
      </c>
      <c r="H30" s="48">
        <v>6482</v>
      </c>
      <c r="I30" s="48">
        <v>16</v>
      </c>
      <c r="J30" s="47"/>
      <c r="K30" s="46">
        <f>G30/D30</f>
        <v>0.36407440609592112</v>
      </c>
      <c r="L30" s="46">
        <f>H30/E30</f>
        <v>0.37182355303160675</v>
      </c>
      <c r="M30" s="46">
        <f>I30/F30</f>
        <v>3.8554216867469883E-2</v>
      </c>
    </row>
    <row r="31" spans="1:13" x14ac:dyDescent="0.25">
      <c r="A31" s="49" t="s">
        <v>38</v>
      </c>
      <c r="B31" s="49" t="s">
        <v>37</v>
      </c>
      <c r="C31" s="49" t="s">
        <v>35</v>
      </c>
      <c r="D31" s="48">
        <f>E31+F31</f>
        <v>9418</v>
      </c>
      <c r="E31" s="48">
        <v>9109</v>
      </c>
      <c r="F31" s="48">
        <v>309</v>
      </c>
      <c r="G31" s="48">
        <v>4548</v>
      </c>
      <c r="H31" s="48">
        <v>4466</v>
      </c>
      <c r="I31" s="48">
        <v>82</v>
      </c>
      <c r="J31" s="47"/>
      <c r="K31" s="46">
        <f>G31/D31</f>
        <v>0.48290507538755573</v>
      </c>
      <c r="L31" s="46">
        <f>H31/E31</f>
        <v>0.49028433417499179</v>
      </c>
      <c r="M31" s="46">
        <f>I31/F31</f>
        <v>0.26537216828478966</v>
      </c>
    </row>
    <row r="32" spans="1:13" x14ac:dyDescent="0.25">
      <c r="A32" s="49" t="s">
        <v>38</v>
      </c>
      <c r="B32" s="49"/>
      <c r="C32" s="49" t="s">
        <v>110</v>
      </c>
      <c r="D32" s="48">
        <f>E32+F32</f>
        <v>22612</v>
      </c>
      <c r="E32" s="48">
        <v>21157</v>
      </c>
      <c r="F32" s="48">
        <v>1455</v>
      </c>
      <c r="G32" s="48">
        <v>13130</v>
      </c>
      <c r="H32" s="48">
        <v>12569</v>
      </c>
      <c r="I32" s="48">
        <v>561</v>
      </c>
      <c r="J32" s="47"/>
      <c r="K32" s="46">
        <f>G32/D32</f>
        <v>0.58066513355740312</v>
      </c>
      <c r="L32" s="46">
        <f>H32/E32</f>
        <v>0.59408233681523848</v>
      </c>
      <c r="M32" s="46">
        <f>I32/F32</f>
        <v>0.38556701030927837</v>
      </c>
    </row>
    <row r="33" spans="1:13" x14ac:dyDescent="0.25">
      <c r="A33" s="49" t="s">
        <v>38</v>
      </c>
      <c r="B33" s="49"/>
      <c r="C33" s="49" t="s">
        <v>33</v>
      </c>
      <c r="D33" s="48">
        <f>E33+F33</f>
        <v>85459</v>
      </c>
      <c r="E33" s="48">
        <v>82612</v>
      </c>
      <c r="F33" s="48">
        <v>2847</v>
      </c>
      <c r="G33" s="48">
        <v>41085</v>
      </c>
      <c r="H33" s="48">
        <v>40260</v>
      </c>
      <c r="I33" s="48">
        <v>825</v>
      </c>
      <c r="J33" s="47"/>
      <c r="K33" s="46">
        <f>G33/D33</f>
        <v>0.48075685416398506</v>
      </c>
      <c r="L33" s="46">
        <f>H33/E33</f>
        <v>0.48733840120079408</v>
      </c>
      <c r="M33" s="46">
        <f>I33/F33</f>
        <v>0.2897787144362487</v>
      </c>
    </row>
    <row r="34" spans="1:13" x14ac:dyDescent="0.25">
      <c r="A34" s="49" t="s">
        <v>38</v>
      </c>
      <c r="B34" s="49"/>
      <c r="C34" s="49" t="s">
        <v>31</v>
      </c>
      <c r="D34" s="48">
        <f>E34+F34</f>
        <v>31817</v>
      </c>
      <c r="E34" s="48">
        <v>30395</v>
      </c>
      <c r="F34" s="48">
        <v>1422</v>
      </c>
      <c r="G34" s="48">
        <v>14565</v>
      </c>
      <c r="H34" s="48">
        <v>14138</v>
      </c>
      <c r="I34" s="48">
        <v>427</v>
      </c>
      <c r="J34" s="47"/>
      <c r="K34" s="46">
        <f>G34/D34</f>
        <v>0.45777414589684762</v>
      </c>
      <c r="L34" s="46">
        <f>H34/E34</f>
        <v>0.46514229314031913</v>
      </c>
      <c r="M34" s="46">
        <f>I34/F34</f>
        <v>0.30028129395218001</v>
      </c>
    </row>
    <row r="35" spans="1:13" x14ac:dyDescent="0.25">
      <c r="A35" s="49" t="s">
        <v>38</v>
      </c>
      <c r="B35" s="49"/>
      <c r="C35" s="49" t="s">
        <v>30</v>
      </c>
      <c r="D35" s="48">
        <f>E35+F35</f>
        <v>701909</v>
      </c>
      <c r="E35" s="48">
        <v>644048</v>
      </c>
      <c r="F35" s="48">
        <v>57861</v>
      </c>
      <c r="G35" s="48">
        <v>383813</v>
      </c>
      <c r="H35" s="48">
        <v>359539</v>
      </c>
      <c r="I35" s="48">
        <v>24274</v>
      </c>
      <c r="J35" s="47"/>
      <c r="K35" s="46">
        <f>G35/D35</f>
        <v>0.54681304841510792</v>
      </c>
      <c r="L35" s="46">
        <f>H35/E35</f>
        <v>0.55824876406727453</v>
      </c>
      <c r="M35" s="46">
        <f>I35/F35</f>
        <v>0.41952264910734344</v>
      </c>
    </row>
    <row r="36" spans="1:13" x14ac:dyDescent="0.25">
      <c r="A36" s="49" t="s">
        <v>38</v>
      </c>
      <c r="B36" s="49" t="s">
        <v>28</v>
      </c>
      <c r="C36" s="49" t="s">
        <v>111</v>
      </c>
      <c r="D36" s="48">
        <f>E36+F36</f>
        <v>3286</v>
      </c>
      <c r="E36" s="48">
        <v>3122</v>
      </c>
      <c r="F36" s="48">
        <v>164</v>
      </c>
      <c r="G36" s="48">
        <v>1762</v>
      </c>
      <c r="H36" s="48">
        <v>1679</v>
      </c>
      <c r="I36" s="48">
        <v>83</v>
      </c>
      <c r="J36" s="47"/>
      <c r="K36" s="46">
        <f>G36/D36</f>
        <v>0.53621424223980518</v>
      </c>
      <c r="L36" s="46">
        <f>H36/E36</f>
        <v>0.53779628443305572</v>
      </c>
      <c r="M36" s="46">
        <f>I36/F36</f>
        <v>0.50609756097560976</v>
      </c>
    </row>
    <row r="37" spans="1:13" x14ac:dyDescent="0.25">
      <c r="A37" s="49" t="s">
        <v>38</v>
      </c>
      <c r="B37" s="49"/>
      <c r="C37" s="49" t="s">
        <v>26</v>
      </c>
      <c r="D37" s="48">
        <f>E37+F37</f>
        <v>3306</v>
      </c>
      <c r="E37" s="48">
        <v>3085</v>
      </c>
      <c r="F37" s="48">
        <v>221</v>
      </c>
      <c r="G37" s="48">
        <v>1725</v>
      </c>
      <c r="H37" s="48">
        <v>1636</v>
      </c>
      <c r="I37" s="48">
        <v>89</v>
      </c>
      <c r="J37" s="47"/>
      <c r="K37" s="46">
        <f>G37/D37</f>
        <v>0.52177858439201452</v>
      </c>
      <c r="L37" s="46">
        <f>H37/E37</f>
        <v>0.53030794165316042</v>
      </c>
      <c r="M37" s="46">
        <f>I37/F37</f>
        <v>0.40271493212669685</v>
      </c>
    </row>
    <row r="38" spans="1:13" x14ac:dyDescent="0.25">
      <c r="A38" s="49" t="s">
        <v>38</v>
      </c>
      <c r="B38" s="49"/>
      <c r="C38" s="49" t="s">
        <v>24</v>
      </c>
      <c r="D38" s="48">
        <f>E38+F38</f>
        <v>6117</v>
      </c>
      <c r="E38" s="48">
        <v>5698</v>
      </c>
      <c r="F38" s="48">
        <v>419</v>
      </c>
      <c r="G38" s="48">
        <v>2299</v>
      </c>
      <c r="H38" s="48">
        <v>2170</v>
      </c>
      <c r="I38" s="48">
        <v>129</v>
      </c>
      <c r="J38" s="47"/>
      <c r="K38" s="46">
        <f>G38/D38</f>
        <v>0.37583782900114437</v>
      </c>
      <c r="L38" s="46">
        <f>H38/E38</f>
        <v>0.38083538083538082</v>
      </c>
      <c r="M38" s="46">
        <f>I38/F38</f>
        <v>0.30787589498806683</v>
      </c>
    </row>
    <row r="39" spans="1:13" x14ac:dyDescent="0.25">
      <c r="A39" s="49" t="s">
        <v>38</v>
      </c>
      <c r="B39" s="49"/>
      <c r="C39" s="49" t="s">
        <v>23</v>
      </c>
      <c r="D39" s="48">
        <f>E39+F39</f>
        <v>9729</v>
      </c>
      <c r="E39" s="48">
        <v>9287</v>
      </c>
      <c r="F39" s="48">
        <v>442</v>
      </c>
      <c r="G39" s="48">
        <v>4469</v>
      </c>
      <c r="H39" s="48">
        <v>4316</v>
      </c>
      <c r="I39" s="48">
        <v>153</v>
      </c>
      <c r="J39" s="47"/>
      <c r="K39" s="46">
        <f>G39/D39</f>
        <v>0.45934834001438996</v>
      </c>
      <c r="L39" s="46">
        <f>H39/E39</f>
        <v>0.46473565198664801</v>
      </c>
      <c r="M39" s="46">
        <f>I39/F39</f>
        <v>0.34615384615384615</v>
      </c>
    </row>
    <row r="40" spans="1:13" x14ac:dyDescent="0.25">
      <c r="A40" s="49" t="s">
        <v>38</v>
      </c>
      <c r="B40" s="49"/>
      <c r="C40" s="49" t="s">
        <v>22</v>
      </c>
      <c r="D40" s="48">
        <f>E40+F40</f>
        <v>6296</v>
      </c>
      <c r="E40" s="48">
        <v>5934</v>
      </c>
      <c r="F40" s="48">
        <v>362</v>
      </c>
      <c r="G40" s="48">
        <v>1516</v>
      </c>
      <c r="H40" s="48">
        <v>1463</v>
      </c>
      <c r="I40" s="48">
        <v>53</v>
      </c>
      <c r="J40" s="47"/>
      <c r="K40" s="46">
        <f>G40/D40</f>
        <v>0.24078780177890724</v>
      </c>
      <c r="L40" s="46">
        <f>H40/E40</f>
        <v>0.2465453319851702</v>
      </c>
      <c r="M40" s="46">
        <f>I40/F40</f>
        <v>0.14640883977900551</v>
      </c>
    </row>
    <row r="41" spans="1:13" x14ac:dyDescent="0.25">
      <c r="A41" s="49" t="s">
        <v>38</v>
      </c>
      <c r="B41" s="49"/>
      <c r="C41" s="49" t="s">
        <v>112</v>
      </c>
      <c r="D41" s="48">
        <f>E41+F41</f>
        <v>84886</v>
      </c>
      <c r="E41" s="48">
        <v>80776</v>
      </c>
      <c r="F41" s="48">
        <v>4110</v>
      </c>
      <c r="G41" s="48">
        <v>63643</v>
      </c>
      <c r="H41" s="48">
        <v>61109</v>
      </c>
      <c r="I41" s="48">
        <v>2534</v>
      </c>
      <c r="J41" s="47"/>
      <c r="K41" s="46">
        <f>G41/D41</f>
        <v>0.749746719129185</v>
      </c>
      <c r="L41" s="46">
        <f>H41/E41</f>
        <v>0.75652421511340007</v>
      </c>
      <c r="M41" s="46">
        <f>I41/F41</f>
        <v>0.6165450121654501</v>
      </c>
    </row>
    <row r="42" spans="1:13" x14ac:dyDescent="0.25">
      <c r="A42" s="49" t="s">
        <v>38</v>
      </c>
      <c r="B42" s="49" t="s">
        <v>21</v>
      </c>
      <c r="C42" s="49" t="s">
        <v>113</v>
      </c>
      <c r="D42" s="48">
        <f>E42+F42</f>
        <v>33</v>
      </c>
      <c r="E42" s="48">
        <v>29</v>
      </c>
      <c r="F42" s="48">
        <v>4</v>
      </c>
      <c r="G42" s="48">
        <v>7</v>
      </c>
      <c r="H42" s="48">
        <v>7</v>
      </c>
      <c r="I42" s="48">
        <v>0</v>
      </c>
      <c r="J42" s="47"/>
      <c r="K42" s="46">
        <f>G42/D42</f>
        <v>0.21212121212121213</v>
      </c>
      <c r="L42" s="46">
        <f>H42/E42</f>
        <v>0.2413793103448276</v>
      </c>
      <c r="M42" s="46">
        <f>I42/F42</f>
        <v>0</v>
      </c>
    </row>
    <row r="43" spans="1:13" x14ac:dyDescent="0.25">
      <c r="A43" s="49" t="s">
        <v>38</v>
      </c>
      <c r="B43" s="49"/>
      <c r="C43" s="49" t="s">
        <v>20</v>
      </c>
      <c r="D43" s="48">
        <f>E43+F43</f>
        <v>4741</v>
      </c>
      <c r="E43" s="48">
        <v>4534</v>
      </c>
      <c r="F43" s="48">
        <v>207</v>
      </c>
      <c r="G43" s="48">
        <v>1567</v>
      </c>
      <c r="H43" s="48">
        <v>1537</v>
      </c>
      <c r="I43" s="48">
        <v>30</v>
      </c>
      <c r="J43" s="47"/>
      <c r="K43" s="46">
        <f>G43/D43</f>
        <v>0.33052098713351613</v>
      </c>
      <c r="L43" s="46">
        <f>H43/E43</f>
        <v>0.33899426554918394</v>
      </c>
      <c r="M43" s="46">
        <f>I43/F43</f>
        <v>0.14492753623188406</v>
      </c>
    </row>
    <row r="44" spans="1:13" x14ac:dyDescent="0.25">
      <c r="A44" s="49" t="s">
        <v>38</v>
      </c>
      <c r="B44" s="49"/>
      <c r="C44" s="49" t="s">
        <v>18</v>
      </c>
      <c r="D44" s="48">
        <f>E44+F44</f>
        <v>67116</v>
      </c>
      <c r="E44" s="48">
        <v>64209</v>
      </c>
      <c r="F44" s="48">
        <v>2907</v>
      </c>
      <c r="G44" s="48">
        <v>37225</v>
      </c>
      <c r="H44" s="48">
        <v>36044</v>
      </c>
      <c r="I44" s="48">
        <v>1181</v>
      </c>
      <c r="J44" s="47"/>
      <c r="K44" s="46">
        <f>G44/D44</f>
        <v>0.55463674831634779</v>
      </c>
      <c r="L44" s="46">
        <f>H44/E44</f>
        <v>0.56135432727499257</v>
      </c>
      <c r="M44" s="46">
        <f>I44/F44</f>
        <v>0.40626074991400069</v>
      </c>
    </row>
    <row r="45" spans="1:13" x14ac:dyDescent="0.25">
      <c r="A45" s="49" t="s">
        <v>38</v>
      </c>
      <c r="B45" s="49"/>
      <c r="C45" s="49" t="s">
        <v>15</v>
      </c>
      <c r="D45" s="48">
        <f>E45+F45</f>
        <v>10226</v>
      </c>
      <c r="E45" s="48">
        <v>9977</v>
      </c>
      <c r="F45" s="48">
        <v>249</v>
      </c>
      <c r="G45" s="48">
        <v>4609</v>
      </c>
      <c r="H45" s="48">
        <v>4517</v>
      </c>
      <c r="I45" s="48">
        <v>92</v>
      </c>
      <c r="J45" s="47"/>
      <c r="K45" s="46">
        <f>G45/D45</f>
        <v>0.45071386661451202</v>
      </c>
      <c r="L45" s="46">
        <f>H45/E45</f>
        <v>0.45274130500150345</v>
      </c>
      <c r="M45" s="46">
        <f>I45/F45</f>
        <v>0.36947791164658633</v>
      </c>
    </row>
    <row r="46" spans="1:13" x14ac:dyDescent="0.25">
      <c r="A46" s="49" t="s">
        <v>38</v>
      </c>
      <c r="B46" s="49" t="s">
        <v>11</v>
      </c>
      <c r="C46" s="49" t="s">
        <v>10</v>
      </c>
      <c r="D46" s="48">
        <f>E46+F46</f>
        <v>8805</v>
      </c>
      <c r="E46" s="48">
        <v>8226</v>
      </c>
      <c r="F46" s="48">
        <v>579</v>
      </c>
      <c r="G46" s="48">
        <v>4580</v>
      </c>
      <c r="H46" s="48">
        <v>4333</v>
      </c>
      <c r="I46" s="48">
        <v>247</v>
      </c>
      <c r="J46" s="47"/>
      <c r="K46" s="46">
        <f>G46/D46</f>
        <v>0.52015900056785913</v>
      </c>
      <c r="L46" s="46">
        <f>H46/E46</f>
        <v>0.52674446875759784</v>
      </c>
      <c r="M46" s="46">
        <f>I46/F46</f>
        <v>0.42659758203799653</v>
      </c>
    </row>
    <row r="47" spans="1:13" x14ac:dyDescent="0.25">
      <c r="A47" s="49" t="s">
        <v>38</v>
      </c>
      <c r="B47" s="49"/>
      <c r="C47" s="49" t="s">
        <v>8</v>
      </c>
      <c r="D47" s="48">
        <f>E47+F47</f>
        <v>14</v>
      </c>
      <c r="E47" s="48">
        <v>14</v>
      </c>
      <c r="F47" s="48">
        <v>0</v>
      </c>
      <c r="G47" s="48">
        <v>0</v>
      </c>
      <c r="H47" s="48">
        <v>0</v>
      </c>
      <c r="I47" s="48">
        <v>0</v>
      </c>
      <c r="J47" s="47"/>
      <c r="K47" s="46">
        <f>G47/D47</f>
        <v>0</v>
      </c>
      <c r="L47" s="46">
        <f>H47/E47</f>
        <v>0</v>
      </c>
      <c r="M47" s="46">
        <v>0</v>
      </c>
    </row>
    <row r="48" spans="1:13" x14ac:dyDescent="0.25">
      <c r="A48" s="49" t="s">
        <v>38</v>
      </c>
      <c r="B48" s="49"/>
      <c r="C48" s="49" t="s">
        <v>7</v>
      </c>
      <c r="D48" s="48">
        <f>E48+F48</f>
        <v>48</v>
      </c>
      <c r="E48" s="48">
        <v>37</v>
      </c>
      <c r="F48" s="48">
        <v>11</v>
      </c>
      <c r="G48" s="48">
        <v>1</v>
      </c>
      <c r="H48" s="48">
        <v>0</v>
      </c>
      <c r="I48" s="48">
        <v>1</v>
      </c>
      <c r="J48" s="47"/>
      <c r="K48" s="46">
        <f>G48/D48</f>
        <v>2.0833333333333332E-2</v>
      </c>
      <c r="L48" s="46">
        <f>H48/E48</f>
        <v>0</v>
      </c>
      <c r="M48" s="46">
        <f>I48/F48</f>
        <v>9.0909090909090912E-2</v>
      </c>
    </row>
    <row r="49" spans="1:14" x14ac:dyDescent="0.25">
      <c r="A49" s="49" t="s">
        <v>38</v>
      </c>
      <c r="B49" s="49"/>
      <c r="C49" s="49" t="s">
        <v>6</v>
      </c>
      <c r="D49" s="48">
        <f>E49+F49</f>
        <v>11713</v>
      </c>
      <c r="E49" s="48">
        <v>11097</v>
      </c>
      <c r="F49" s="48">
        <v>616</v>
      </c>
      <c r="G49" s="48">
        <v>3921</v>
      </c>
      <c r="H49" s="48">
        <v>3777</v>
      </c>
      <c r="I49" s="48">
        <v>144</v>
      </c>
      <c r="J49" s="47"/>
      <c r="K49" s="46">
        <f>G49/D49</f>
        <v>0.33475625373516604</v>
      </c>
      <c r="L49" s="46">
        <f>H49/E49</f>
        <v>0.34036226007028925</v>
      </c>
      <c r="M49" s="46">
        <f>I49/F49</f>
        <v>0.23376623376623376</v>
      </c>
    </row>
    <row r="50" spans="1:14" x14ac:dyDescent="0.25">
      <c r="A50" s="49" t="s">
        <v>4</v>
      </c>
      <c r="B50" s="49" t="s">
        <v>3</v>
      </c>
      <c r="C50" s="49" t="s">
        <v>2</v>
      </c>
      <c r="D50" s="48">
        <f>E50+F50</f>
        <v>29381</v>
      </c>
      <c r="E50" s="48">
        <v>27182</v>
      </c>
      <c r="F50" s="48">
        <v>2199</v>
      </c>
      <c r="G50" s="48">
        <v>16070</v>
      </c>
      <c r="H50" s="48">
        <v>15110</v>
      </c>
      <c r="I50" s="48">
        <v>960</v>
      </c>
      <c r="J50" s="47"/>
      <c r="K50" s="46">
        <f>G50/D50</f>
        <v>0.5469521119090569</v>
      </c>
      <c r="L50" s="46">
        <f>H50/E50</f>
        <v>0.55588256934736224</v>
      </c>
      <c r="M50" s="46">
        <f>I50/F50</f>
        <v>0.43656207366984995</v>
      </c>
    </row>
    <row r="51" spans="1:14" x14ac:dyDescent="0.25">
      <c r="A51" s="49" t="s">
        <v>4</v>
      </c>
      <c r="B51" s="49"/>
      <c r="C51" s="49" t="s">
        <v>1</v>
      </c>
      <c r="D51" s="48">
        <f>E51+F51</f>
        <v>8465</v>
      </c>
      <c r="E51" s="48">
        <v>7973</v>
      </c>
      <c r="F51" s="48">
        <v>492</v>
      </c>
      <c r="G51" s="48">
        <v>5664</v>
      </c>
      <c r="H51" s="48">
        <v>5431</v>
      </c>
      <c r="I51" s="48">
        <v>233</v>
      </c>
      <c r="J51" s="47"/>
      <c r="K51" s="46">
        <f>G51/D51</f>
        <v>0.66910809214412281</v>
      </c>
      <c r="L51" s="46">
        <f>H51/E51</f>
        <v>0.6811739621221623</v>
      </c>
      <c r="M51" s="46">
        <f>I51/F51</f>
        <v>0.47357723577235772</v>
      </c>
    </row>
    <row r="52" spans="1:14" ht="8.25" customHeight="1" x14ac:dyDescent="0.25">
      <c r="A52" s="45"/>
      <c r="B52" s="45"/>
      <c r="C52" s="45"/>
      <c r="D52" s="42"/>
      <c r="E52" s="42"/>
      <c r="F52" s="42"/>
      <c r="G52" s="42"/>
      <c r="H52" s="42"/>
      <c r="I52" s="42"/>
      <c r="J52" s="42"/>
      <c r="K52" s="42"/>
      <c r="L52" s="42"/>
      <c r="M52" s="42"/>
      <c r="N52" s="42"/>
    </row>
    <row r="53" spans="1:14" ht="52.5" customHeight="1" x14ac:dyDescent="0.25">
      <c r="A53" s="44" t="s">
        <v>138</v>
      </c>
      <c r="B53" s="44"/>
      <c r="C53" s="44"/>
      <c r="D53" s="44"/>
      <c r="E53" s="44"/>
      <c r="F53" s="44"/>
      <c r="G53" s="44"/>
      <c r="H53" s="44"/>
      <c r="I53" s="44"/>
      <c r="J53" s="44"/>
      <c r="K53" s="44"/>
      <c r="L53" s="44"/>
      <c r="M53" s="44"/>
      <c r="N53" s="44"/>
    </row>
    <row r="54" spans="1:14" x14ac:dyDescent="0.25">
      <c r="A54" s="43"/>
      <c r="B54" s="42"/>
      <c r="C54" s="42"/>
      <c r="D54" s="42"/>
      <c r="E54" s="42"/>
      <c r="F54" s="42"/>
      <c r="G54" s="42"/>
      <c r="H54" s="42"/>
      <c r="I54" s="42"/>
      <c r="J54" s="42"/>
      <c r="K54" s="42"/>
      <c r="L54" s="42"/>
      <c r="M54" s="42"/>
      <c r="N54" s="42"/>
    </row>
    <row r="55" spans="1:14" x14ac:dyDescent="0.25">
      <c r="A55" s="42"/>
      <c r="B55" s="42"/>
      <c r="C55" s="42"/>
      <c r="D55" s="42"/>
      <c r="E55" s="42"/>
      <c r="F55" s="42"/>
      <c r="G55" s="42"/>
      <c r="H55" s="42"/>
      <c r="I55" s="42"/>
      <c r="N55" s="42"/>
    </row>
    <row r="56" spans="1:14" x14ac:dyDescent="0.25">
      <c r="A56" s="42"/>
      <c r="B56" s="42"/>
      <c r="C56" s="42"/>
      <c r="D56" s="42"/>
      <c r="E56" s="42"/>
      <c r="F56" s="42"/>
      <c r="G56" s="42"/>
      <c r="H56" s="42"/>
      <c r="I56" s="42"/>
      <c r="N56" s="42"/>
    </row>
    <row r="57" spans="1:14" x14ac:dyDescent="0.25">
      <c r="A57" s="42"/>
      <c r="B57" s="42"/>
      <c r="C57" s="42"/>
      <c r="D57" s="42"/>
      <c r="E57" s="42"/>
      <c r="F57" s="42"/>
      <c r="G57" s="42"/>
      <c r="H57" s="42"/>
      <c r="I57" s="42"/>
      <c r="N57" s="42"/>
    </row>
  </sheetData>
  <mergeCells count="4">
    <mergeCell ref="B7:K9"/>
    <mergeCell ref="D13:I13"/>
    <mergeCell ref="K13:M13"/>
    <mergeCell ref="A53:N53"/>
  </mergeCells>
  <conditionalFormatting sqref="D13:I13 E15:I51">
    <cfRule type="cellIs" dxfId="39" priority="6" stopIfTrue="1" operator="equal">
      <formula>$C$14</formula>
    </cfRule>
  </conditionalFormatting>
  <conditionalFormatting sqref="E15:I51">
    <cfRule type="containsBlanks" dxfId="38" priority="5" stopIfTrue="1">
      <formula>LEN(TRIM(E15))=0</formula>
    </cfRule>
  </conditionalFormatting>
  <conditionalFormatting sqref="D15:D51">
    <cfRule type="cellIs" dxfId="37" priority="4" stopIfTrue="1" operator="equal">
      <formula>$C$14</formula>
    </cfRule>
  </conditionalFormatting>
  <conditionalFormatting sqref="D15:D51">
    <cfRule type="containsBlanks" dxfId="36" priority="3" stopIfTrue="1">
      <formula>LEN(TRIM(D15))=0</formula>
    </cfRule>
  </conditionalFormatting>
  <conditionalFormatting sqref="K15:M51">
    <cfRule type="cellIs" dxfId="35" priority="2" stopIfTrue="1" operator="equal">
      <formula>$C$14</formula>
    </cfRule>
  </conditionalFormatting>
  <conditionalFormatting sqref="K15:M51">
    <cfRule type="containsBlanks" dxfId="34" priority="1" stopIfTrue="1">
      <formula>LEN(TRIM(K15))=0</formula>
    </cfRule>
  </conditionalFormatting>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abSelected="1"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4.75" style="41" customWidth="1"/>
    <col min="5" max="5" width="14.375" style="41" customWidth="1"/>
    <col min="6" max="6" width="15.875" style="41" customWidth="1"/>
    <col min="7" max="7" width="16" style="41" customWidth="1"/>
    <col min="8" max="8" width="14.75" style="41" customWidth="1"/>
    <col min="9" max="9" width="14.875" style="41" customWidth="1"/>
    <col min="10" max="16384" width="9" style="41"/>
  </cols>
  <sheetData>
    <row r="1" spans="1:12" x14ac:dyDescent="0.25">
      <c r="A1" s="42"/>
      <c r="B1" s="42"/>
      <c r="C1" s="42"/>
      <c r="D1" s="42"/>
      <c r="E1" s="42"/>
      <c r="F1" s="57"/>
    </row>
    <row r="2" spans="1:12" x14ac:dyDescent="0.25">
      <c r="A2" s="42"/>
      <c r="B2" s="42"/>
      <c r="C2" s="42"/>
      <c r="D2" s="42"/>
      <c r="E2" s="42"/>
      <c r="F2" s="57"/>
    </row>
    <row r="3" spans="1:12" x14ac:dyDescent="0.25">
      <c r="A3" s="42"/>
      <c r="B3" s="42"/>
      <c r="C3" s="42"/>
      <c r="D3" s="42"/>
      <c r="E3" s="42"/>
      <c r="F3" s="57"/>
    </row>
    <row r="4" spans="1:12" ht="28.5" customHeight="1" x14ac:dyDescent="0.25">
      <c r="A4" s="42"/>
      <c r="B4" s="42"/>
    </row>
    <row r="5" spans="1:12" ht="52.5" customHeight="1" x14ac:dyDescent="0.35">
      <c r="A5" s="42"/>
      <c r="B5" s="64" t="s">
        <v>283</v>
      </c>
      <c r="C5" s="64"/>
      <c r="D5" s="64"/>
      <c r="E5" s="64"/>
      <c r="F5" s="64"/>
      <c r="G5" s="64"/>
      <c r="H5" s="64"/>
      <c r="I5" s="64"/>
      <c r="J5" s="64"/>
      <c r="K5" s="64"/>
      <c r="L5" s="64"/>
    </row>
    <row r="6" spans="1:12" x14ac:dyDescent="0.25">
      <c r="A6" s="42"/>
      <c r="B6" s="42"/>
      <c r="C6" s="42"/>
      <c r="D6" s="42"/>
      <c r="E6" s="42"/>
      <c r="F6" s="57"/>
    </row>
    <row r="7" spans="1:12" ht="15.75" customHeight="1" x14ac:dyDescent="0.25">
      <c r="A7" s="42"/>
      <c r="B7" s="56" t="s">
        <v>282</v>
      </c>
      <c r="C7" s="56"/>
      <c r="D7" s="56"/>
      <c r="E7" s="56"/>
      <c r="F7" s="56"/>
      <c r="G7" s="56"/>
      <c r="H7" s="56"/>
      <c r="I7" s="56"/>
      <c r="J7" s="56"/>
      <c r="K7" s="56"/>
    </row>
    <row r="8" spans="1:12" x14ac:dyDescent="0.25">
      <c r="A8" s="42"/>
      <c r="B8" s="56"/>
      <c r="C8" s="56"/>
      <c r="D8" s="56"/>
      <c r="E8" s="56"/>
      <c r="F8" s="56"/>
      <c r="G8" s="56"/>
      <c r="H8" s="56"/>
      <c r="I8" s="56"/>
      <c r="J8" s="56"/>
      <c r="K8" s="56"/>
    </row>
    <row r="9" spans="1:12" ht="110.25" customHeight="1" x14ac:dyDescent="0.25">
      <c r="A9" s="42"/>
      <c r="B9" s="56"/>
      <c r="C9" s="56"/>
      <c r="D9" s="56"/>
      <c r="E9" s="56"/>
      <c r="F9" s="56"/>
      <c r="G9" s="56"/>
      <c r="H9" s="56"/>
      <c r="I9" s="56"/>
      <c r="J9" s="56"/>
      <c r="K9" s="56"/>
    </row>
    <row r="10" spans="1:12" ht="3" customHeight="1" x14ac:dyDescent="0.25">
      <c r="A10" s="42"/>
      <c r="B10" s="42"/>
      <c r="C10" s="42"/>
      <c r="D10" s="42"/>
      <c r="E10" s="42"/>
      <c r="F10" s="57"/>
    </row>
    <row r="11" spans="1:12" x14ac:dyDescent="0.25">
      <c r="A11" s="42"/>
      <c r="B11" s="42"/>
      <c r="C11" s="42"/>
      <c r="D11" s="42"/>
      <c r="E11" s="42"/>
      <c r="F11" s="57"/>
    </row>
    <row r="12" spans="1:12" x14ac:dyDescent="0.25">
      <c r="A12" s="42"/>
      <c r="B12" s="42"/>
      <c r="C12" s="42"/>
      <c r="D12" s="42"/>
      <c r="E12" s="42"/>
      <c r="F12" s="57"/>
    </row>
    <row r="13" spans="1:12" x14ac:dyDescent="0.25">
      <c r="A13" s="54"/>
      <c r="B13" s="53"/>
      <c r="C13" s="53"/>
      <c r="D13" s="52" t="s">
        <v>93</v>
      </c>
      <c r="E13" s="63"/>
      <c r="F13" s="63"/>
      <c r="G13" s="52" t="s">
        <v>126</v>
      </c>
      <c r="H13" s="63"/>
      <c r="I13" s="63"/>
    </row>
    <row r="14" spans="1:12" ht="57" customHeight="1" x14ac:dyDescent="0.25">
      <c r="A14" s="62" t="s">
        <v>92</v>
      </c>
      <c r="B14" s="62" t="s">
        <v>273</v>
      </c>
      <c r="C14" s="62" t="s">
        <v>90</v>
      </c>
      <c r="D14" s="61" t="s">
        <v>281</v>
      </c>
      <c r="E14" s="61" t="s">
        <v>280</v>
      </c>
      <c r="F14" s="61" t="s">
        <v>279</v>
      </c>
      <c r="G14" s="61" t="s">
        <v>281</v>
      </c>
      <c r="H14" s="61" t="s">
        <v>280</v>
      </c>
      <c r="I14" s="61" t="s">
        <v>279</v>
      </c>
    </row>
    <row r="15" spans="1:12" x14ac:dyDescent="0.25">
      <c r="A15" s="49" t="s">
        <v>89</v>
      </c>
      <c r="B15" s="49" t="s">
        <v>88</v>
      </c>
      <c r="C15" s="49" t="s">
        <v>107</v>
      </c>
      <c r="D15" s="48">
        <v>18584</v>
      </c>
      <c r="E15" s="48"/>
      <c r="F15" s="48">
        <v>31060</v>
      </c>
      <c r="G15" s="46">
        <f>D15/SUM($D15:$F15)</f>
        <v>0.37434533881234389</v>
      </c>
      <c r="H15" s="46"/>
      <c r="I15" s="46">
        <f>F15/SUM($D15:$F15)</f>
        <v>0.62565466118765611</v>
      </c>
    </row>
    <row r="16" spans="1:12" x14ac:dyDescent="0.25">
      <c r="A16" s="49" t="s">
        <v>77</v>
      </c>
      <c r="B16" s="49" t="s">
        <v>76</v>
      </c>
      <c r="C16" s="49" t="s">
        <v>75</v>
      </c>
      <c r="D16" s="48">
        <v>1625</v>
      </c>
      <c r="E16" s="48"/>
      <c r="F16" s="48">
        <v>749</v>
      </c>
      <c r="G16" s="46">
        <f>D16/SUM($D16:$F16)</f>
        <v>0.68449873631002522</v>
      </c>
      <c r="H16" s="46"/>
      <c r="I16" s="46">
        <f>F16/SUM($D16:$F16)</f>
        <v>0.31550126368997472</v>
      </c>
    </row>
    <row r="17" spans="1:9" x14ac:dyDescent="0.25">
      <c r="A17" s="49" t="s">
        <v>77</v>
      </c>
      <c r="B17" s="49"/>
      <c r="C17" s="49" t="s">
        <v>74</v>
      </c>
      <c r="D17" s="48">
        <v>6</v>
      </c>
      <c r="E17" s="48">
        <v>357</v>
      </c>
      <c r="F17" s="48">
        <v>447</v>
      </c>
      <c r="G17" s="46">
        <f>D17/SUM($D17:$F17)</f>
        <v>7.4074074074074077E-3</v>
      </c>
      <c r="H17" s="46">
        <f>E17/SUM($D17:$F17)</f>
        <v>0.44074074074074077</v>
      </c>
      <c r="I17" s="46">
        <f>F17/SUM($D17:$F17)</f>
        <v>0.55185185185185182</v>
      </c>
    </row>
    <row r="18" spans="1:9" x14ac:dyDescent="0.25">
      <c r="A18" s="49" t="s">
        <v>77</v>
      </c>
      <c r="B18" s="49" t="s">
        <v>72</v>
      </c>
      <c r="C18" s="49" t="s">
        <v>97</v>
      </c>
      <c r="D18" s="48">
        <v>2668</v>
      </c>
      <c r="E18" s="48"/>
      <c r="F18" s="48">
        <v>9505</v>
      </c>
      <c r="G18" s="46">
        <f>D18/SUM($D18:$F18)</f>
        <v>0.21917358087570854</v>
      </c>
      <c r="H18" s="46"/>
      <c r="I18" s="46">
        <f>F18/SUM($D18:$F18)</f>
        <v>0.78082641912429152</v>
      </c>
    </row>
    <row r="19" spans="1:9" x14ac:dyDescent="0.25">
      <c r="A19" s="49" t="s">
        <v>77</v>
      </c>
      <c r="B19" s="49"/>
      <c r="C19" s="49" t="s">
        <v>70</v>
      </c>
      <c r="D19" s="48">
        <v>4189</v>
      </c>
      <c r="E19" s="48">
        <v>4189</v>
      </c>
      <c r="F19" s="48">
        <v>7091</v>
      </c>
      <c r="G19" s="46">
        <f>D19/SUM($D19:$F19)</f>
        <v>0.27079966384381665</v>
      </c>
      <c r="H19" s="46">
        <f>E19/SUM($D19:$F19)</f>
        <v>0.27079966384381665</v>
      </c>
      <c r="I19" s="46">
        <f>F19/SUM($D19:$F19)</f>
        <v>0.45840067231236664</v>
      </c>
    </row>
    <row r="20" spans="1:9" x14ac:dyDescent="0.25">
      <c r="A20" s="49" t="s">
        <v>77</v>
      </c>
      <c r="B20" s="49"/>
      <c r="C20" s="49" t="s">
        <v>108</v>
      </c>
      <c r="D20" s="48">
        <v>95472</v>
      </c>
      <c r="E20" s="48"/>
      <c r="F20" s="48">
        <v>127730</v>
      </c>
      <c r="G20" s="46">
        <f>D20/SUM($D20:$F20)</f>
        <v>0.42773810270517287</v>
      </c>
      <c r="H20" s="46"/>
      <c r="I20" s="46">
        <f>F20/SUM($D20:$F20)</f>
        <v>0.57226189729482713</v>
      </c>
    </row>
    <row r="21" spans="1:9" x14ac:dyDescent="0.25">
      <c r="A21" s="49" t="s">
        <v>77</v>
      </c>
      <c r="B21" s="49" t="s">
        <v>66</v>
      </c>
      <c r="C21" s="49" t="s">
        <v>65</v>
      </c>
      <c r="D21" s="48">
        <v>31142</v>
      </c>
      <c r="E21" s="48"/>
      <c r="F21" s="48">
        <v>27320</v>
      </c>
      <c r="G21" s="46">
        <f>D21/SUM($D21:$F21)</f>
        <v>0.53268789983236975</v>
      </c>
      <c r="H21" s="46"/>
      <c r="I21" s="46">
        <f>F21/SUM($D21:$F21)</f>
        <v>0.46731210016763025</v>
      </c>
    </row>
    <row r="22" spans="1:9" x14ac:dyDescent="0.25">
      <c r="A22" s="49" t="s">
        <v>77</v>
      </c>
      <c r="B22" s="49"/>
      <c r="C22" s="49" t="s">
        <v>109</v>
      </c>
      <c r="D22" s="48">
        <v>538</v>
      </c>
      <c r="E22" s="48"/>
      <c r="F22" s="48">
        <v>1306</v>
      </c>
      <c r="G22" s="46">
        <f>D22/SUM($D22:$F22)</f>
        <v>0.29175704989154011</v>
      </c>
      <c r="H22" s="46"/>
      <c r="I22" s="46">
        <f>F22/SUM($D22:$F22)</f>
        <v>0.70824295010845983</v>
      </c>
    </row>
    <row r="23" spans="1:9" x14ac:dyDescent="0.25">
      <c r="A23" s="49" t="s">
        <v>77</v>
      </c>
      <c r="B23" s="49"/>
      <c r="C23" s="49" t="s">
        <v>62</v>
      </c>
      <c r="D23" s="48">
        <v>25916</v>
      </c>
      <c r="E23" s="48"/>
      <c r="F23" s="48">
        <v>58528</v>
      </c>
      <c r="G23" s="46">
        <f>D23/SUM($D23:$F23)</f>
        <v>0.30690161527165932</v>
      </c>
      <c r="H23" s="46"/>
      <c r="I23" s="46">
        <f>F23/SUM($D23:$F23)</f>
        <v>0.69309838472834062</v>
      </c>
    </row>
    <row r="24" spans="1:9" x14ac:dyDescent="0.25">
      <c r="A24" s="49" t="s">
        <v>77</v>
      </c>
      <c r="B24" s="49"/>
      <c r="C24" s="49" t="s">
        <v>96</v>
      </c>
      <c r="D24" s="48">
        <v>4010</v>
      </c>
      <c r="E24" s="48">
        <v>880</v>
      </c>
      <c r="F24" s="48">
        <v>1307</v>
      </c>
      <c r="G24" s="46">
        <f>D24/SUM($D24:$F24)</f>
        <v>0.6470873003066</v>
      </c>
      <c r="H24" s="46">
        <f>E24/SUM($D24:$F24)</f>
        <v>0.14200419557850572</v>
      </c>
      <c r="I24" s="46">
        <f>F24/SUM($D24:$F24)</f>
        <v>0.21090850411489431</v>
      </c>
    </row>
    <row r="25" spans="1:9" x14ac:dyDescent="0.25">
      <c r="A25" s="49" t="s">
        <v>58</v>
      </c>
      <c r="B25" s="49" t="s">
        <v>57</v>
      </c>
      <c r="C25" s="49" t="s">
        <v>55</v>
      </c>
      <c r="D25" s="48">
        <v>1365</v>
      </c>
      <c r="E25" s="48">
        <v>282</v>
      </c>
      <c r="F25" s="48">
        <v>8340</v>
      </c>
      <c r="G25" s="46">
        <f>D25/SUM($D25:$F25)</f>
        <v>0.13667768098528085</v>
      </c>
      <c r="H25" s="46">
        <f>E25/SUM($D25:$F25)</f>
        <v>2.8236707720036048E-2</v>
      </c>
      <c r="I25" s="46">
        <f>F25/SUM($D25:$F25)</f>
        <v>0.83508561129468306</v>
      </c>
    </row>
    <row r="26" spans="1:9" x14ac:dyDescent="0.25">
      <c r="A26" s="49" t="s">
        <v>58</v>
      </c>
      <c r="B26" s="49"/>
      <c r="C26" s="49" t="s">
        <v>54</v>
      </c>
      <c r="D26" s="48">
        <v>8084</v>
      </c>
      <c r="E26" s="48"/>
      <c r="F26" s="48">
        <v>64891</v>
      </c>
      <c r="G26" s="46">
        <f>D26/SUM($D26:$F26)</f>
        <v>0.11077766358341898</v>
      </c>
      <c r="H26" s="46"/>
      <c r="I26" s="46">
        <f>F26/SUM($D26:$F26)</f>
        <v>0.88922233641658099</v>
      </c>
    </row>
    <row r="27" spans="1:9" x14ac:dyDescent="0.25">
      <c r="A27" s="49" t="s">
        <v>58</v>
      </c>
      <c r="B27" s="49"/>
      <c r="C27" s="49" t="s">
        <v>53</v>
      </c>
      <c r="D27" s="48">
        <v>1555</v>
      </c>
      <c r="E27" s="48">
        <v>995</v>
      </c>
      <c r="F27" s="48">
        <v>560</v>
      </c>
      <c r="G27" s="46">
        <f>D27/SUM($D27:$F27)</f>
        <v>0.5</v>
      </c>
      <c r="H27" s="46">
        <f>E27/SUM($D27:$F27)</f>
        <v>0.319935691318328</v>
      </c>
      <c r="I27" s="46">
        <f>F27/SUM($D27:$F27)</f>
        <v>0.18006430868167203</v>
      </c>
    </row>
    <row r="28" spans="1:9" x14ac:dyDescent="0.25">
      <c r="A28" s="49" t="s">
        <v>58</v>
      </c>
      <c r="B28" s="49"/>
      <c r="C28" s="49" t="s">
        <v>52</v>
      </c>
      <c r="D28" s="48">
        <v>13700</v>
      </c>
      <c r="E28" s="48"/>
      <c r="F28" s="48">
        <v>31981</v>
      </c>
      <c r="G28" s="46">
        <f>D28/SUM($D28:$F28)</f>
        <v>0.2999058689608371</v>
      </c>
      <c r="H28" s="46"/>
      <c r="I28" s="46">
        <f>F28/SUM($D28:$F28)</f>
        <v>0.70009413103916285</v>
      </c>
    </row>
    <row r="29" spans="1:9" x14ac:dyDescent="0.25">
      <c r="A29" s="49" t="s">
        <v>58</v>
      </c>
      <c r="B29" s="49" t="s">
        <v>51</v>
      </c>
      <c r="C29" s="49" t="s">
        <v>118</v>
      </c>
      <c r="D29" s="48">
        <v>57626</v>
      </c>
      <c r="E29" s="48">
        <v>453</v>
      </c>
      <c r="F29" s="48">
        <v>5767</v>
      </c>
      <c r="G29" s="46">
        <f>D29/SUM($D29:$F29)</f>
        <v>0.90257807850139393</v>
      </c>
      <c r="H29" s="46">
        <f>E29/SUM($D29:$F29)</f>
        <v>7.0951978197537824E-3</v>
      </c>
      <c r="I29" s="46">
        <f>F29/SUM($D29:$F29)</f>
        <v>9.0326723678852236E-2</v>
      </c>
    </row>
    <row r="30" spans="1:9" x14ac:dyDescent="0.25">
      <c r="A30" s="49" t="s">
        <v>58</v>
      </c>
      <c r="B30" s="49" t="s">
        <v>48</v>
      </c>
      <c r="C30" s="49" t="s">
        <v>46</v>
      </c>
      <c r="D30" s="48">
        <v>1974</v>
      </c>
      <c r="E30" s="48">
        <v>806</v>
      </c>
      <c r="F30" s="48">
        <v>19191</v>
      </c>
      <c r="G30" s="46">
        <f>D30/SUM($D30:$F30)</f>
        <v>8.9845705702972095E-2</v>
      </c>
      <c r="H30" s="46">
        <f>E30/SUM($D30:$F30)</f>
        <v>3.6684720768285467E-2</v>
      </c>
      <c r="I30" s="46">
        <f>F30/SUM($D30:$F30)</f>
        <v>0.87346957352874244</v>
      </c>
    </row>
    <row r="31" spans="1:9" x14ac:dyDescent="0.25">
      <c r="A31" s="49" t="s">
        <v>58</v>
      </c>
      <c r="B31" s="49"/>
      <c r="C31" s="49" t="s">
        <v>45</v>
      </c>
      <c r="D31" s="48">
        <v>139</v>
      </c>
      <c r="E31" s="48"/>
      <c r="F31" s="48">
        <v>497</v>
      </c>
      <c r="G31" s="46">
        <f>D31/SUM($D31:$F31)</f>
        <v>0.21855345911949686</v>
      </c>
      <c r="H31" s="46"/>
      <c r="I31" s="46">
        <f>F31/SUM($D31:$F31)</f>
        <v>0.78144654088050314</v>
      </c>
    </row>
    <row r="32" spans="1:9" x14ac:dyDescent="0.25">
      <c r="A32" s="49" t="s">
        <v>58</v>
      </c>
      <c r="B32" s="49"/>
      <c r="C32" s="49" t="s">
        <v>41</v>
      </c>
      <c r="D32" s="48">
        <v>7850</v>
      </c>
      <c r="E32" s="48"/>
      <c r="F32" s="48">
        <v>4668</v>
      </c>
      <c r="G32" s="46">
        <f>D32/SUM($D32:$F32)</f>
        <v>0.62709698034829842</v>
      </c>
      <c r="H32" s="46"/>
      <c r="I32" s="46">
        <f>F32/SUM($D32:$F32)</f>
        <v>0.37290301965170153</v>
      </c>
    </row>
    <row r="33" spans="1:9" x14ac:dyDescent="0.25">
      <c r="A33" s="49" t="s">
        <v>58</v>
      </c>
      <c r="B33" s="49"/>
      <c r="C33" s="49" t="s">
        <v>40</v>
      </c>
      <c r="D33" s="48">
        <v>32945</v>
      </c>
      <c r="E33" s="48">
        <v>19499</v>
      </c>
      <c r="F33" s="48">
        <v>67750</v>
      </c>
      <c r="G33" s="46">
        <f>D33/SUM($D33:$F33)</f>
        <v>0.27409854069254702</v>
      </c>
      <c r="H33" s="46">
        <f>E33/SUM($D33:$F33)</f>
        <v>0.16222939581010698</v>
      </c>
      <c r="I33" s="46">
        <f>F33/SUM($D33:$F33)</f>
        <v>0.563672063497346</v>
      </c>
    </row>
    <row r="34" spans="1:9" x14ac:dyDescent="0.25">
      <c r="A34" s="49" t="s">
        <v>38</v>
      </c>
      <c r="B34" s="49" t="s">
        <v>37</v>
      </c>
      <c r="C34" s="49" t="s">
        <v>35</v>
      </c>
      <c r="D34" s="48">
        <v>352</v>
      </c>
      <c r="E34" s="48">
        <v>707</v>
      </c>
      <c r="F34" s="48">
        <v>8320</v>
      </c>
      <c r="G34" s="46">
        <f>D34/SUM($D34:$F34)</f>
        <v>3.753065358780254E-2</v>
      </c>
      <c r="H34" s="46">
        <f>E34/SUM($D34:$F34)</f>
        <v>7.5381170700501113E-2</v>
      </c>
      <c r="I34" s="46">
        <f>F34/SUM($D34:$F34)</f>
        <v>0.88708817571169629</v>
      </c>
    </row>
    <row r="35" spans="1:9" x14ac:dyDescent="0.25">
      <c r="A35" s="49" t="s">
        <v>38</v>
      </c>
      <c r="B35" s="49"/>
      <c r="C35" s="49" t="s">
        <v>110</v>
      </c>
      <c r="D35" s="48">
        <v>2443</v>
      </c>
      <c r="E35" s="48"/>
      <c r="F35" s="48">
        <v>19449</v>
      </c>
      <c r="G35" s="46">
        <f>D35/SUM($D35:$F35)</f>
        <v>0.11159327608258725</v>
      </c>
      <c r="H35" s="46"/>
      <c r="I35" s="46">
        <f>F35/SUM($D35:$F35)</f>
        <v>0.88840672391741271</v>
      </c>
    </row>
    <row r="36" spans="1:9" x14ac:dyDescent="0.25">
      <c r="A36" s="49" t="s">
        <v>38</v>
      </c>
      <c r="B36" s="49"/>
      <c r="C36" s="49" t="s">
        <v>34</v>
      </c>
      <c r="D36" s="48">
        <v>4003</v>
      </c>
      <c r="E36" s="48">
        <v>800</v>
      </c>
      <c r="F36" s="48">
        <v>11241</v>
      </c>
      <c r="G36" s="46">
        <f>D36/SUM($D36:$F36)</f>
        <v>0.24950137122911992</v>
      </c>
      <c r="H36" s="46">
        <f>E36/SUM($D36:$F36)</f>
        <v>4.9862877088007976E-2</v>
      </c>
      <c r="I36" s="46">
        <f>F36/SUM($D36:$F36)</f>
        <v>0.70063575168287207</v>
      </c>
    </row>
    <row r="37" spans="1:9" x14ac:dyDescent="0.25">
      <c r="A37" s="49" t="s">
        <v>38</v>
      </c>
      <c r="B37" s="49"/>
      <c r="C37" s="49" t="s">
        <v>33</v>
      </c>
      <c r="D37" s="48">
        <v>8811</v>
      </c>
      <c r="E37" s="48"/>
      <c r="F37" s="48">
        <v>73561</v>
      </c>
      <c r="G37" s="46">
        <f>D37/SUM($D37:$F37)</f>
        <v>0.10696595930656048</v>
      </c>
      <c r="H37" s="46"/>
      <c r="I37" s="46">
        <f>F37/SUM($D37:$F37)</f>
        <v>0.8930340406934395</v>
      </c>
    </row>
    <row r="38" spans="1:9" x14ac:dyDescent="0.25">
      <c r="A38" s="49" t="s">
        <v>38</v>
      </c>
      <c r="B38" s="49"/>
      <c r="C38" s="49" t="s">
        <v>31</v>
      </c>
      <c r="D38" s="48">
        <v>2254</v>
      </c>
      <c r="E38" s="48">
        <v>2376</v>
      </c>
      <c r="F38" s="48">
        <v>23614</v>
      </c>
      <c r="G38" s="46">
        <f>D38/SUM($D38:$F38)</f>
        <v>7.9804560260586313E-2</v>
      </c>
      <c r="H38" s="46">
        <f>E38/SUM($D38:$F38)</f>
        <v>8.4124061747627821E-2</v>
      </c>
      <c r="I38" s="46">
        <f>F38/SUM($D38:$F38)</f>
        <v>0.83607137799178588</v>
      </c>
    </row>
    <row r="39" spans="1:9" x14ac:dyDescent="0.25">
      <c r="A39" s="49" t="s">
        <v>38</v>
      </c>
      <c r="B39" s="49"/>
      <c r="C39" s="49" t="s">
        <v>30</v>
      </c>
      <c r="D39" s="48">
        <v>118610</v>
      </c>
      <c r="E39" s="48"/>
      <c r="F39" s="48">
        <v>699427</v>
      </c>
      <c r="G39" s="46">
        <f>D39/SUM($D39:$F39)</f>
        <v>0.14499344161694397</v>
      </c>
      <c r="H39" s="46"/>
      <c r="I39" s="46">
        <f>F39/SUM($D39:$F39)</f>
        <v>0.85500655838305606</v>
      </c>
    </row>
    <row r="40" spans="1:9" x14ac:dyDescent="0.25">
      <c r="A40" s="49" t="s">
        <v>38</v>
      </c>
      <c r="B40" s="49"/>
      <c r="C40" s="49" t="s">
        <v>29</v>
      </c>
      <c r="D40" s="48">
        <v>1464</v>
      </c>
      <c r="E40" s="48"/>
      <c r="F40" s="48">
        <v>8567</v>
      </c>
      <c r="G40" s="46">
        <f>D40/SUM($D40:$F40)</f>
        <v>0.14594756255607616</v>
      </c>
      <c r="H40" s="46"/>
      <c r="I40" s="46">
        <f>F40/SUM($D40:$F40)</f>
        <v>0.85405243744392378</v>
      </c>
    </row>
    <row r="41" spans="1:9" x14ac:dyDescent="0.25">
      <c r="A41" s="49" t="s">
        <v>38</v>
      </c>
      <c r="B41" s="49" t="s">
        <v>28</v>
      </c>
      <c r="C41" s="49" t="s">
        <v>27</v>
      </c>
      <c r="D41" s="48">
        <v>1084</v>
      </c>
      <c r="E41" s="48">
        <v>325</v>
      </c>
      <c r="F41" s="48">
        <v>2535</v>
      </c>
      <c r="G41" s="46">
        <f>D41/SUM($D41:$F41)</f>
        <v>0.2748478701825558</v>
      </c>
      <c r="H41" s="46">
        <f>E41/SUM($D41:$F41)</f>
        <v>8.2403651115618662E-2</v>
      </c>
      <c r="I41" s="46">
        <f>F41/SUM($D41:$F41)</f>
        <v>0.64274847870182561</v>
      </c>
    </row>
    <row r="42" spans="1:9" x14ac:dyDescent="0.25">
      <c r="A42" s="49" t="s">
        <v>38</v>
      </c>
      <c r="B42" s="49"/>
      <c r="C42" s="49" t="s">
        <v>111</v>
      </c>
      <c r="D42" s="48">
        <v>744</v>
      </c>
      <c r="E42" s="48"/>
      <c r="F42" s="48">
        <v>2649</v>
      </c>
      <c r="G42" s="46">
        <f>D42/SUM($D42:$F42)</f>
        <v>0.21927497789566755</v>
      </c>
      <c r="H42" s="46"/>
      <c r="I42" s="46">
        <f>F42/SUM($D42:$F42)</f>
        <v>0.78072502210433248</v>
      </c>
    </row>
    <row r="43" spans="1:9" x14ac:dyDescent="0.25">
      <c r="A43" s="49" t="s">
        <v>38</v>
      </c>
      <c r="B43" s="49"/>
      <c r="C43" s="49" t="s">
        <v>26</v>
      </c>
      <c r="D43" s="48">
        <v>568</v>
      </c>
      <c r="E43" s="48"/>
      <c r="F43" s="48">
        <v>2726</v>
      </c>
      <c r="G43" s="46">
        <f>D43/SUM($D43:$F43)</f>
        <v>0.17243472981177899</v>
      </c>
      <c r="H43" s="46"/>
      <c r="I43" s="46">
        <f>F43/SUM($D43:$F43)</f>
        <v>0.82756527018822101</v>
      </c>
    </row>
    <row r="44" spans="1:9" x14ac:dyDescent="0.25">
      <c r="A44" s="49" t="s">
        <v>38</v>
      </c>
      <c r="B44" s="49"/>
      <c r="C44" s="49" t="s">
        <v>25</v>
      </c>
      <c r="D44" s="48">
        <v>638</v>
      </c>
      <c r="E44" s="48"/>
      <c r="F44" s="48">
        <v>3609</v>
      </c>
      <c r="G44" s="46">
        <f>D44/SUM($D44:$F44)</f>
        <v>0.15022368730868849</v>
      </c>
      <c r="H44" s="46"/>
      <c r="I44" s="46">
        <f>F44/SUM($D44:$F44)</f>
        <v>0.84977631269131149</v>
      </c>
    </row>
    <row r="45" spans="1:9" x14ac:dyDescent="0.25">
      <c r="A45" s="49" t="s">
        <v>38</v>
      </c>
      <c r="B45" s="49"/>
      <c r="C45" s="49" t="s">
        <v>24</v>
      </c>
      <c r="D45" s="48">
        <v>858</v>
      </c>
      <c r="E45" s="48">
        <v>818</v>
      </c>
      <c r="F45" s="48">
        <v>235</v>
      </c>
      <c r="G45" s="46">
        <f>D45/SUM($D45:$F45)</f>
        <v>0.44897959183673469</v>
      </c>
      <c r="H45" s="46">
        <f>E45/SUM($D45:$F45)</f>
        <v>0.42804814233385663</v>
      </c>
      <c r="I45" s="46">
        <f>F45/SUM($D45:$F45)</f>
        <v>0.12297226582940869</v>
      </c>
    </row>
    <row r="46" spans="1:9" x14ac:dyDescent="0.25">
      <c r="A46" s="49" t="s">
        <v>38</v>
      </c>
      <c r="B46" s="49"/>
      <c r="C46" s="49" t="s">
        <v>23</v>
      </c>
      <c r="D46" s="48">
        <v>1196</v>
      </c>
      <c r="E46" s="48">
        <v>362</v>
      </c>
      <c r="F46" s="48">
        <v>7581</v>
      </c>
      <c r="G46" s="46">
        <f>D46/SUM($D46:$F46)</f>
        <v>0.13086770981507823</v>
      </c>
      <c r="H46" s="46">
        <f>E46/SUM($D46:$F46)</f>
        <v>3.9610460663092241E-2</v>
      </c>
      <c r="I46" s="46">
        <f>F46/SUM($D46:$F46)</f>
        <v>0.82952182952182951</v>
      </c>
    </row>
    <row r="47" spans="1:9" x14ac:dyDescent="0.25">
      <c r="A47" s="49" t="s">
        <v>38</v>
      </c>
      <c r="B47" s="49"/>
      <c r="C47" s="49" t="s">
        <v>95</v>
      </c>
      <c r="D47" s="48">
        <v>884</v>
      </c>
      <c r="E47" s="48"/>
      <c r="F47" s="48">
        <v>2982</v>
      </c>
      <c r="G47" s="46">
        <f>D47/SUM($D47:$F47)</f>
        <v>0.22866011381272633</v>
      </c>
      <c r="H47" s="46"/>
      <c r="I47" s="46">
        <f>F47/SUM($D47:$F47)</f>
        <v>0.77133988618727367</v>
      </c>
    </row>
    <row r="48" spans="1:9" x14ac:dyDescent="0.25">
      <c r="A48" s="49" t="s">
        <v>38</v>
      </c>
      <c r="B48" s="49"/>
      <c r="C48" s="49" t="s">
        <v>22</v>
      </c>
      <c r="D48" s="48">
        <v>1379</v>
      </c>
      <c r="E48" s="48"/>
      <c r="F48" s="48">
        <v>5374</v>
      </c>
      <c r="G48" s="46">
        <f>D48/SUM($D48:$F48)</f>
        <v>0.20420553827928328</v>
      </c>
      <c r="H48" s="46"/>
      <c r="I48" s="46">
        <f>F48/SUM($D48:$F48)</f>
        <v>0.79579446172071677</v>
      </c>
    </row>
    <row r="49" spans="1:9" x14ac:dyDescent="0.25">
      <c r="A49" s="49" t="s">
        <v>38</v>
      </c>
      <c r="B49" s="49"/>
      <c r="C49" s="49" t="s">
        <v>112</v>
      </c>
      <c r="D49" s="48">
        <v>8487</v>
      </c>
      <c r="E49" s="48">
        <v>4517</v>
      </c>
      <c r="F49" s="48">
        <v>71000</v>
      </c>
      <c r="G49" s="46">
        <f>D49/SUM($D49:$F49)</f>
        <v>0.10103090329031951</v>
      </c>
      <c r="H49" s="46">
        <f>E49/SUM($D49:$F49)</f>
        <v>5.3771248988143422E-2</v>
      </c>
      <c r="I49" s="46">
        <f>F49/SUM($D49:$F49)</f>
        <v>0.84519784772153705</v>
      </c>
    </row>
    <row r="50" spans="1:9" x14ac:dyDescent="0.25">
      <c r="A50" s="49" t="s">
        <v>38</v>
      </c>
      <c r="B50" s="49"/>
      <c r="C50" s="49" t="s">
        <v>119</v>
      </c>
      <c r="D50" s="48">
        <v>490</v>
      </c>
      <c r="E50" s="48"/>
      <c r="F50" s="48">
        <v>975</v>
      </c>
      <c r="G50" s="46">
        <f>D50/SUM($D50:$F50)</f>
        <v>0.33447098976109213</v>
      </c>
      <c r="H50" s="46"/>
      <c r="I50" s="46">
        <f>F50/SUM($D50:$F50)</f>
        <v>0.66552901023890787</v>
      </c>
    </row>
    <row r="51" spans="1:9" x14ac:dyDescent="0.25">
      <c r="A51" s="49" t="s">
        <v>38</v>
      </c>
      <c r="B51" s="49" t="s">
        <v>21</v>
      </c>
      <c r="C51" s="49" t="s">
        <v>113</v>
      </c>
      <c r="D51" s="48">
        <v>26</v>
      </c>
      <c r="E51" s="48">
        <v>11</v>
      </c>
      <c r="F51" s="48">
        <v>17</v>
      </c>
      <c r="G51" s="46">
        <f>D51/SUM($D51:$F51)</f>
        <v>0.48148148148148145</v>
      </c>
      <c r="H51" s="46">
        <f>E51/SUM($D51:$F51)</f>
        <v>0.20370370370370369</v>
      </c>
      <c r="I51" s="46">
        <f>F51/SUM($D51:$F51)</f>
        <v>0.31481481481481483</v>
      </c>
    </row>
    <row r="52" spans="1:9" x14ac:dyDescent="0.25">
      <c r="A52" s="49" t="s">
        <v>38</v>
      </c>
      <c r="B52" s="49"/>
      <c r="C52" s="49" t="s">
        <v>18</v>
      </c>
      <c r="D52" s="48">
        <v>15114</v>
      </c>
      <c r="E52" s="48">
        <v>14693</v>
      </c>
      <c r="F52" s="48">
        <v>39453</v>
      </c>
      <c r="G52" s="46">
        <f>D52/SUM($D52:$F52)</f>
        <v>0.21822119549523533</v>
      </c>
      <c r="H52" s="46">
        <f>E52/SUM($D52:$F52)</f>
        <v>0.21214265088073925</v>
      </c>
      <c r="I52" s="46">
        <f>F52/SUM($D52:$F52)</f>
        <v>0.56963615362402542</v>
      </c>
    </row>
    <row r="53" spans="1:9" x14ac:dyDescent="0.25">
      <c r="A53" s="49" t="s">
        <v>38</v>
      </c>
      <c r="B53" s="49"/>
      <c r="C53" s="49" t="s">
        <v>114</v>
      </c>
      <c r="D53" s="48">
        <v>342</v>
      </c>
      <c r="E53" s="48">
        <v>342</v>
      </c>
      <c r="F53" s="48">
        <v>386</v>
      </c>
      <c r="G53" s="46">
        <f>D53/SUM($D53:$F53)</f>
        <v>0.31962616822429907</v>
      </c>
      <c r="H53" s="46">
        <f>E53/SUM($D53:$F53)</f>
        <v>0.31962616822429907</v>
      </c>
      <c r="I53" s="46">
        <f>F53/SUM($D53:$F53)</f>
        <v>0.36074766355140186</v>
      </c>
    </row>
    <row r="54" spans="1:9" x14ac:dyDescent="0.25">
      <c r="A54" s="49" t="s">
        <v>38</v>
      </c>
      <c r="B54" s="49"/>
      <c r="C54" s="49" t="s">
        <v>16</v>
      </c>
      <c r="D54" s="48">
        <v>1632</v>
      </c>
      <c r="E54" s="48">
        <v>675</v>
      </c>
      <c r="F54" s="48">
        <v>9306</v>
      </c>
      <c r="G54" s="46">
        <f>D54/SUM($D54:$F54)</f>
        <v>0.14053216223198139</v>
      </c>
      <c r="H54" s="46">
        <f>E54/SUM($D54:$F54)</f>
        <v>5.8124515629036422E-2</v>
      </c>
      <c r="I54" s="46">
        <f>F54/SUM($D54:$F54)</f>
        <v>0.80134332213898218</v>
      </c>
    </row>
    <row r="55" spans="1:9" x14ac:dyDescent="0.25">
      <c r="A55" s="49" t="s">
        <v>38</v>
      </c>
      <c r="B55" s="49"/>
      <c r="C55" s="49" t="s">
        <v>15</v>
      </c>
      <c r="D55" s="48">
        <v>3332</v>
      </c>
      <c r="E55" s="48"/>
      <c r="F55" s="48">
        <v>7879</v>
      </c>
      <c r="G55" s="46">
        <f>D55/SUM($D55:$F55)</f>
        <v>0.29720809918829721</v>
      </c>
      <c r="H55" s="46"/>
      <c r="I55" s="46">
        <f>F55/SUM($D55:$F55)</f>
        <v>0.70279190081170284</v>
      </c>
    </row>
    <row r="56" spans="1:9" x14ac:dyDescent="0.25">
      <c r="A56" s="49" t="s">
        <v>38</v>
      </c>
      <c r="B56" s="49"/>
      <c r="C56" s="49" t="s">
        <v>14</v>
      </c>
      <c r="D56" s="48">
        <v>288</v>
      </c>
      <c r="E56" s="48">
        <v>101</v>
      </c>
      <c r="F56" s="48">
        <v>924</v>
      </c>
      <c r="G56" s="46">
        <f>D56/SUM($D56:$F56)</f>
        <v>0.21934501142421933</v>
      </c>
      <c r="H56" s="46">
        <f>E56/SUM($D56:$F56)</f>
        <v>7.6923076923076927E-2</v>
      </c>
      <c r="I56" s="46">
        <f>F56/SUM($D56:$F56)</f>
        <v>0.70373191165270377</v>
      </c>
    </row>
    <row r="57" spans="1:9" x14ac:dyDescent="0.25">
      <c r="A57" s="49" t="s">
        <v>38</v>
      </c>
      <c r="B57" s="49" t="s">
        <v>11</v>
      </c>
      <c r="C57" s="49" t="s">
        <v>10</v>
      </c>
      <c r="D57" s="48">
        <v>63</v>
      </c>
      <c r="E57" s="48">
        <v>1832</v>
      </c>
      <c r="F57" s="48">
        <v>6645</v>
      </c>
      <c r="G57" s="46">
        <f>D57/SUM($D57:$F57)</f>
        <v>7.3770491803278691E-3</v>
      </c>
      <c r="H57" s="46">
        <f>E57/SUM($D57:$F57)</f>
        <v>0.21451990632318502</v>
      </c>
      <c r="I57" s="46">
        <f>F57/SUM($D57:$F57)</f>
        <v>0.77810304449648715</v>
      </c>
    </row>
    <row r="58" spans="1:9" x14ac:dyDescent="0.25">
      <c r="A58" s="49" t="s">
        <v>38</v>
      </c>
      <c r="B58" s="49"/>
      <c r="C58" s="49" t="s">
        <v>8</v>
      </c>
      <c r="D58" s="48">
        <v>0</v>
      </c>
      <c r="E58" s="48">
        <v>7</v>
      </c>
      <c r="F58" s="48">
        <v>6</v>
      </c>
      <c r="G58" s="46">
        <f>D58/SUM($D58:$F58)</f>
        <v>0</v>
      </c>
      <c r="H58" s="46">
        <f>E58/SUM($D58:$F58)</f>
        <v>0.53846153846153844</v>
      </c>
      <c r="I58" s="46">
        <f>F58/SUM($D58:$F58)</f>
        <v>0.46153846153846156</v>
      </c>
    </row>
    <row r="59" spans="1:9" x14ac:dyDescent="0.25">
      <c r="A59" s="49" t="s">
        <v>38</v>
      </c>
      <c r="B59" s="49"/>
      <c r="C59" s="49" t="s">
        <v>7</v>
      </c>
      <c r="D59" s="48">
        <v>3</v>
      </c>
      <c r="E59" s="48">
        <v>0</v>
      </c>
      <c r="F59" s="48">
        <v>9</v>
      </c>
      <c r="G59" s="46">
        <f>D59/SUM($D59:$F59)</f>
        <v>0.25</v>
      </c>
      <c r="H59" s="46">
        <f>E59/SUM($D59:$F59)</f>
        <v>0</v>
      </c>
      <c r="I59" s="46">
        <f>F59/SUM($D59:$F59)</f>
        <v>0.75</v>
      </c>
    </row>
    <row r="60" spans="1:9" x14ac:dyDescent="0.25">
      <c r="A60" s="49" t="s">
        <v>38</v>
      </c>
      <c r="B60" s="49"/>
      <c r="C60" s="49" t="s">
        <v>6</v>
      </c>
      <c r="D60" s="48">
        <v>4049</v>
      </c>
      <c r="E60" s="48">
        <v>1872</v>
      </c>
      <c r="F60" s="48">
        <v>8459</v>
      </c>
      <c r="G60" s="46">
        <f>D60/SUM($D60:$F60)</f>
        <v>0.28157162726008345</v>
      </c>
      <c r="H60" s="46">
        <f>E60/SUM($D60:$F60)</f>
        <v>0.13018080667593881</v>
      </c>
      <c r="I60" s="46">
        <f>F60/SUM($D60:$F60)</f>
        <v>0.58824756606397777</v>
      </c>
    </row>
    <row r="61" spans="1:9" x14ac:dyDescent="0.25">
      <c r="A61" s="49" t="s">
        <v>4</v>
      </c>
      <c r="B61" s="49" t="s">
        <v>3</v>
      </c>
      <c r="C61" s="49" t="s">
        <v>2</v>
      </c>
      <c r="D61" s="48">
        <v>6367</v>
      </c>
      <c r="E61" s="60"/>
      <c r="F61" s="48">
        <v>23333</v>
      </c>
      <c r="G61" s="46">
        <f>D61/SUM($D61:$F61)</f>
        <v>0.21437710437710439</v>
      </c>
      <c r="H61" s="46"/>
      <c r="I61" s="46">
        <f>F61/SUM($D61:$F61)</f>
        <v>0.78562289562289567</v>
      </c>
    </row>
    <row r="62" spans="1:9" x14ac:dyDescent="0.25">
      <c r="A62" s="49" t="s">
        <v>4</v>
      </c>
      <c r="B62" s="49"/>
      <c r="C62" s="49" t="s">
        <v>1</v>
      </c>
      <c r="D62" s="48">
        <v>1424</v>
      </c>
      <c r="E62" s="48">
        <v>346</v>
      </c>
      <c r="F62" s="48">
        <v>6776</v>
      </c>
      <c r="G62" s="46">
        <f>D62/SUM($D62:$F62)</f>
        <v>0.16662766206412358</v>
      </c>
      <c r="H62" s="46">
        <f>E62/SUM($D62:$F62)</f>
        <v>4.0486777439737887E-2</v>
      </c>
      <c r="I62" s="46">
        <f>F62/SUM($D62:$F62)</f>
        <v>0.79288556049613856</v>
      </c>
    </row>
    <row r="63" spans="1:9" x14ac:dyDescent="0.25">
      <c r="A63" s="42"/>
      <c r="B63" s="42"/>
      <c r="C63" s="42"/>
      <c r="D63" s="42"/>
      <c r="E63" s="42"/>
      <c r="F63" s="57"/>
      <c r="G63" s="59"/>
      <c r="H63" s="58"/>
      <c r="I63" s="58"/>
    </row>
    <row r="64" spans="1:9" ht="34.5" customHeight="1" x14ac:dyDescent="0.25">
      <c r="A64" s="44" t="s">
        <v>278</v>
      </c>
      <c r="B64" s="44"/>
      <c r="C64" s="44"/>
      <c r="D64" s="44"/>
      <c r="E64" s="44"/>
      <c r="F64" s="44"/>
      <c r="G64" s="44"/>
      <c r="H64" s="44"/>
      <c r="I64" s="44"/>
    </row>
    <row r="65" spans="1:7" ht="42" customHeight="1" x14ac:dyDescent="0.25">
      <c r="A65" s="44" t="s">
        <v>0</v>
      </c>
      <c r="B65" s="44"/>
      <c r="C65" s="44"/>
      <c r="D65" s="44"/>
      <c r="E65" s="44"/>
      <c r="F65" s="44"/>
      <c r="G65" s="44"/>
    </row>
    <row r="66" spans="1:7" x14ac:dyDescent="0.25">
      <c r="A66" s="42"/>
      <c r="B66" s="42"/>
      <c r="C66" s="42"/>
      <c r="D66" s="42"/>
      <c r="E66" s="42"/>
      <c r="F66" s="57"/>
      <c r="G66" s="42"/>
    </row>
    <row r="67" spans="1:7" x14ac:dyDescent="0.25">
      <c r="A67" s="42"/>
      <c r="B67" s="42"/>
      <c r="C67" s="42"/>
      <c r="D67" s="42"/>
      <c r="E67" s="42"/>
      <c r="F67" s="57"/>
      <c r="G67" s="42"/>
    </row>
    <row r="68" spans="1:7" x14ac:dyDescent="0.25">
      <c r="A68" s="42"/>
      <c r="B68" s="42"/>
      <c r="C68" s="42"/>
      <c r="D68" s="42"/>
      <c r="E68" s="42"/>
      <c r="F68" s="57"/>
      <c r="G68" s="42"/>
    </row>
    <row r="69" spans="1:7" x14ac:dyDescent="0.25">
      <c r="A69" s="42"/>
      <c r="B69" s="42"/>
      <c r="C69" s="42"/>
      <c r="D69" s="42"/>
      <c r="E69" s="42"/>
      <c r="F69" s="57"/>
      <c r="G69" s="42"/>
    </row>
  </sheetData>
  <mergeCells count="6">
    <mergeCell ref="D13:F13"/>
    <mergeCell ref="A65:G65"/>
    <mergeCell ref="B5:L5"/>
    <mergeCell ref="B7:K9"/>
    <mergeCell ref="G13:I13"/>
    <mergeCell ref="A64:I64"/>
  </mergeCells>
  <conditionalFormatting sqref="D13:F13 D62:F62 D61 F61 D15:F60 G15:I62">
    <cfRule type="cellIs" dxfId="33" priority="3" stopIfTrue="1" operator="equal">
      <formula>$C$14</formula>
    </cfRule>
  </conditionalFormatting>
  <conditionalFormatting sqref="D62:F62 D61 F61 D15:F60 G15:I62">
    <cfRule type="containsBlanks" dxfId="32" priority="2" stopIfTrue="1">
      <formula>LEN(TRIM(D15))=0</formula>
    </cfRule>
  </conditionalFormatting>
  <conditionalFormatting sqref="G13:I13">
    <cfRule type="cellIs" dxfId="31" priority="1" stopIfTrue="1" operator="equal">
      <formula>$C$14</formula>
    </cfRule>
  </conditionalFormatting>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4.75" style="41" customWidth="1"/>
    <col min="5" max="5" width="14.375" style="41" customWidth="1"/>
    <col min="6" max="6" width="15.875" style="41" customWidth="1"/>
    <col min="7" max="7" width="16" style="41" customWidth="1"/>
    <col min="8" max="8" width="14.75" style="41" customWidth="1"/>
    <col min="9" max="9" width="14.875" style="41" customWidth="1"/>
    <col min="10" max="16384" width="9" style="41"/>
  </cols>
  <sheetData>
    <row r="1" spans="1:12" x14ac:dyDescent="0.25">
      <c r="A1" s="42"/>
      <c r="B1" s="42"/>
      <c r="C1" s="42"/>
      <c r="D1" s="42"/>
      <c r="E1" s="42"/>
      <c r="F1" s="57"/>
    </row>
    <row r="2" spans="1:12" x14ac:dyDescent="0.25">
      <c r="A2" s="42"/>
      <c r="B2" s="42"/>
      <c r="C2" s="42"/>
      <c r="D2" s="42"/>
      <c r="E2" s="42"/>
      <c r="F2" s="57"/>
    </row>
    <row r="3" spans="1:12" x14ac:dyDescent="0.25">
      <c r="A3" s="42"/>
      <c r="B3" s="42"/>
      <c r="C3" s="42"/>
      <c r="D3" s="42"/>
      <c r="E3" s="42"/>
      <c r="F3" s="57"/>
    </row>
    <row r="4" spans="1:12" ht="28.5" customHeight="1" x14ac:dyDescent="0.25">
      <c r="A4" s="42"/>
      <c r="B4" s="42"/>
    </row>
    <row r="5" spans="1:12" ht="52.5" customHeight="1" x14ac:dyDescent="0.35">
      <c r="A5" s="42"/>
      <c r="B5" s="64" t="s">
        <v>284</v>
      </c>
      <c r="C5" s="64"/>
      <c r="D5" s="64"/>
      <c r="E5" s="64"/>
      <c r="F5" s="64"/>
      <c r="G5" s="64"/>
      <c r="H5" s="64"/>
      <c r="I5" s="64"/>
      <c r="J5" s="64"/>
      <c r="K5" s="64"/>
      <c r="L5" s="64"/>
    </row>
    <row r="6" spans="1:12" x14ac:dyDescent="0.25">
      <c r="A6" s="42"/>
      <c r="B6" s="42"/>
      <c r="C6" s="42"/>
      <c r="D6" s="42"/>
      <c r="E6" s="42"/>
      <c r="F6" s="57"/>
    </row>
    <row r="7" spans="1:12" ht="15.75" customHeight="1" x14ac:dyDescent="0.25">
      <c r="A7" s="42"/>
      <c r="B7" s="56" t="s">
        <v>282</v>
      </c>
      <c r="C7" s="56"/>
      <c r="D7" s="56"/>
      <c r="E7" s="56"/>
      <c r="F7" s="56"/>
      <c r="G7" s="56"/>
      <c r="H7" s="56"/>
      <c r="I7" s="56"/>
      <c r="J7" s="56"/>
      <c r="K7" s="56"/>
    </row>
    <row r="8" spans="1:12" x14ac:dyDescent="0.25">
      <c r="A8" s="42"/>
      <c r="B8" s="56"/>
      <c r="C8" s="56"/>
      <c r="D8" s="56"/>
      <c r="E8" s="56"/>
      <c r="F8" s="56"/>
      <c r="G8" s="56"/>
      <c r="H8" s="56"/>
      <c r="I8" s="56"/>
      <c r="J8" s="56"/>
      <c r="K8" s="56"/>
    </row>
    <row r="9" spans="1:12" ht="110.25" customHeight="1" x14ac:dyDescent="0.25">
      <c r="A9" s="42"/>
      <c r="B9" s="56"/>
      <c r="C9" s="56"/>
      <c r="D9" s="56"/>
      <c r="E9" s="56"/>
      <c r="F9" s="56"/>
      <c r="G9" s="56"/>
      <c r="H9" s="56"/>
      <c r="I9" s="56"/>
      <c r="J9" s="56"/>
      <c r="K9" s="56"/>
    </row>
    <row r="10" spans="1:12" ht="3" customHeight="1" x14ac:dyDescent="0.25">
      <c r="A10" s="42"/>
      <c r="B10" s="42"/>
      <c r="C10" s="42"/>
      <c r="D10" s="42"/>
      <c r="E10" s="42"/>
      <c r="F10" s="57"/>
    </row>
    <row r="11" spans="1:12" x14ac:dyDescent="0.25">
      <c r="A11" s="42"/>
      <c r="B11" s="42"/>
      <c r="C11" s="42"/>
      <c r="D11" s="42"/>
      <c r="E11" s="42"/>
      <c r="F11" s="57"/>
    </row>
    <row r="12" spans="1:12" x14ac:dyDescent="0.25">
      <c r="A12" s="42"/>
      <c r="B12" s="42"/>
      <c r="C12" s="42"/>
      <c r="D12" s="42"/>
      <c r="E12" s="42"/>
      <c r="F12" s="57"/>
    </row>
    <row r="13" spans="1:12" x14ac:dyDescent="0.25">
      <c r="A13" s="54"/>
      <c r="B13" s="53"/>
      <c r="C13" s="53"/>
      <c r="D13" s="52" t="s">
        <v>93</v>
      </c>
      <c r="E13" s="63"/>
      <c r="F13" s="63"/>
      <c r="G13" s="52" t="s">
        <v>126</v>
      </c>
      <c r="H13" s="63"/>
      <c r="I13" s="63"/>
    </row>
    <row r="14" spans="1:12" ht="57" customHeight="1" x14ac:dyDescent="0.25">
      <c r="A14" s="62" t="s">
        <v>92</v>
      </c>
      <c r="B14" s="62" t="s">
        <v>273</v>
      </c>
      <c r="C14" s="62" t="s">
        <v>90</v>
      </c>
      <c r="D14" s="61" t="s">
        <v>281</v>
      </c>
      <c r="E14" s="61" t="s">
        <v>280</v>
      </c>
      <c r="F14" s="61" t="s">
        <v>279</v>
      </c>
      <c r="G14" s="61" t="s">
        <v>281</v>
      </c>
      <c r="H14" s="61" t="s">
        <v>280</v>
      </c>
      <c r="I14" s="61" t="s">
        <v>279</v>
      </c>
    </row>
    <row r="15" spans="1:12" x14ac:dyDescent="0.25">
      <c r="A15" s="49" t="s">
        <v>77</v>
      </c>
      <c r="B15" s="49" t="s">
        <v>76</v>
      </c>
      <c r="C15" s="49" t="s">
        <v>75</v>
      </c>
      <c r="D15" s="48">
        <v>1674</v>
      </c>
      <c r="E15" s="48"/>
      <c r="F15" s="48">
        <v>858</v>
      </c>
      <c r="G15" s="46">
        <f>D15/SUM($D15:$F15)</f>
        <v>0.66113744075829384</v>
      </c>
      <c r="H15" s="46"/>
      <c r="I15" s="46">
        <f>F15/SUM($D15:$F15)</f>
        <v>0.33886255924170616</v>
      </c>
    </row>
    <row r="16" spans="1:12" x14ac:dyDescent="0.25">
      <c r="A16" s="49" t="s">
        <v>77</v>
      </c>
      <c r="B16" s="49"/>
      <c r="C16" s="49" t="s">
        <v>74</v>
      </c>
      <c r="D16" s="48">
        <v>6</v>
      </c>
      <c r="E16" s="48">
        <v>432</v>
      </c>
      <c r="F16" s="48">
        <v>622</v>
      </c>
      <c r="G16" s="46">
        <f>D16/SUM($D16:$F16)</f>
        <v>5.6603773584905656E-3</v>
      </c>
      <c r="H16" s="46">
        <f>E16/SUM($D16:$F16)</f>
        <v>0.40754716981132078</v>
      </c>
      <c r="I16" s="46">
        <f>F16/SUM($D16:$F16)</f>
        <v>0.58679245283018866</v>
      </c>
    </row>
    <row r="17" spans="1:9" x14ac:dyDescent="0.25">
      <c r="A17" s="49" t="s">
        <v>77</v>
      </c>
      <c r="B17" s="49" t="s">
        <v>72</v>
      </c>
      <c r="C17" s="49" t="s">
        <v>97</v>
      </c>
      <c r="D17" s="48">
        <v>2953</v>
      </c>
      <c r="E17" s="48"/>
      <c r="F17" s="48">
        <v>10830</v>
      </c>
      <c r="G17" s="46">
        <f>D17/SUM($D17:$F17)</f>
        <v>0.21424943771312485</v>
      </c>
      <c r="H17" s="46"/>
      <c r="I17" s="46">
        <f>F17/SUM($D17:$F17)</f>
        <v>0.78575056228687512</v>
      </c>
    </row>
    <row r="18" spans="1:9" x14ac:dyDescent="0.25">
      <c r="A18" s="49" t="s">
        <v>77</v>
      </c>
      <c r="B18" s="49"/>
      <c r="C18" s="49" t="s">
        <v>71</v>
      </c>
      <c r="D18" s="48">
        <v>7161</v>
      </c>
      <c r="E18" s="48"/>
      <c r="F18" s="48">
        <v>18520</v>
      </c>
      <c r="G18" s="46">
        <f>D18/SUM($D18:$F18)</f>
        <v>0.27884428176472881</v>
      </c>
      <c r="H18" s="46"/>
      <c r="I18" s="46">
        <f>F18/SUM($D18:$F18)</f>
        <v>0.72115571823527125</v>
      </c>
    </row>
    <row r="19" spans="1:9" x14ac:dyDescent="0.25">
      <c r="A19" s="49" t="s">
        <v>77</v>
      </c>
      <c r="B19" s="49"/>
      <c r="C19" s="49" t="s">
        <v>70</v>
      </c>
      <c r="D19" s="48">
        <v>5047</v>
      </c>
      <c r="E19" s="48">
        <v>5047</v>
      </c>
      <c r="F19" s="48">
        <v>7755</v>
      </c>
      <c r="G19" s="46">
        <f>D19/SUM($D19:$F19)</f>
        <v>0.28276093898817861</v>
      </c>
      <c r="H19" s="46">
        <f>E19/SUM($D19:$F19)</f>
        <v>0.28276093898817861</v>
      </c>
      <c r="I19" s="46">
        <f>F19/SUM($D19:$F19)</f>
        <v>0.43447812202364278</v>
      </c>
    </row>
    <row r="20" spans="1:9" x14ac:dyDescent="0.25">
      <c r="A20" s="49" t="s">
        <v>77</v>
      </c>
      <c r="B20" s="49"/>
      <c r="C20" s="49" t="s">
        <v>108</v>
      </c>
      <c r="D20" s="48">
        <v>106944</v>
      </c>
      <c r="E20" s="48"/>
      <c r="F20" s="48">
        <v>131213</v>
      </c>
      <c r="G20" s="46">
        <f>D20/SUM($D20:$F20)</f>
        <v>0.44904831686660479</v>
      </c>
      <c r="H20" s="46"/>
      <c r="I20" s="46">
        <f>F20/SUM($D20:$F20)</f>
        <v>0.55095168313339515</v>
      </c>
    </row>
    <row r="21" spans="1:9" x14ac:dyDescent="0.25">
      <c r="A21" s="49" t="s">
        <v>77</v>
      </c>
      <c r="B21" s="49" t="s">
        <v>66</v>
      </c>
      <c r="C21" s="49" t="s">
        <v>65</v>
      </c>
      <c r="D21" s="48">
        <v>30795</v>
      </c>
      <c r="E21" s="48"/>
      <c r="F21" s="48">
        <v>29095</v>
      </c>
      <c r="G21" s="46">
        <f>D21/SUM($D21:$F21)</f>
        <v>0.5141926865920855</v>
      </c>
      <c r="H21" s="46"/>
      <c r="I21" s="46">
        <f>F21/SUM($D21:$F21)</f>
        <v>0.4858073134079145</v>
      </c>
    </row>
    <row r="22" spans="1:9" x14ac:dyDescent="0.25">
      <c r="A22" s="49" t="s">
        <v>77</v>
      </c>
      <c r="B22" s="49"/>
      <c r="C22" s="49" t="s">
        <v>109</v>
      </c>
      <c r="D22" s="48">
        <v>527</v>
      </c>
      <c r="E22" s="48"/>
      <c r="F22" s="48">
        <v>1163</v>
      </c>
      <c r="G22" s="46">
        <f>D22/SUM($D22:$F22)</f>
        <v>0.31183431952662721</v>
      </c>
      <c r="H22" s="46"/>
      <c r="I22" s="46">
        <f>F22/SUM($D22:$F22)</f>
        <v>0.68816568047337279</v>
      </c>
    </row>
    <row r="23" spans="1:9" x14ac:dyDescent="0.25">
      <c r="A23" s="49" t="s">
        <v>77</v>
      </c>
      <c r="B23" s="49"/>
      <c r="C23" s="49" t="s">
        <v>62</v>
      </c>
      <c r="D23" s="48">
        <v>27320</v>
      </c>
      <c r="E23" s="48"/>
      <c r="F23" s="48">
        <v>73131</v>
      </c>
      <c r="G23" s="46">
        <f>D23/SUM($D23:$F23)</f>
        <v>0.27197339996615266</v>
      </c>
      <c r="H23" s="46"/>
      <c r="I23" s="46">
        <f>F23/SUM($D23:$F23)</f>
        <v>0.72802660003384734</v>
      </c>
    </row>
    <row r="24" spans="1:9" x14ac:dyDescent="0.25">
      <c r="A24" s="49" t="s">
        <v>77</v>
      </c>
      <c r="B24" s="49"/>
      <c r="C24" s="49" t="s">
        <v>96</v>
      </c>
      <c r="D24" s="48">
        <v>5115</v>
      </c>
      <c r="E24" s="48">
        <v>182</v>
      </c>
      <c r="F24" s="48">
        <v>1864</v>
      </c>
      <c r="G24" s="46">
        <f>D24/SUM($D24:$F24)</f>
        <v>0.7142857142857143</v>
      </c>
      <c r="H24" s="46">
        <f>E24/SUM($D24:$F24)</f>
        <v>2.5415444770283482E-2</v>
      </c>
      <c r="I24" s="46">
        <f>F24/SUM($D24:$F24)</f>
        <v>0.26029884094400224</v>
      </c>
    </row>
    <row r="25" spans="1:9" x14ac:dyDescent="0.25">
      <c r="A25" s="49" t="s">
        <v>58</v>
      </c>
      <c r="B25" s="49" t="s">
        <v>57</v>
      </c>
      <c r="C25" s="49" t="s">
        <v>55</v>
      </c>
      <c r="D25" s="48">
        <v>1306</v>
      </c>
      <c r="E25" s="48">
        <v>373</v>
      </c>
      <c r="F25" s="48">
        <v>7388</v>
      </c>
      <c r="G25" s="46">
        <f>D25/SUM($D25:$F25)</f>
        <v>0.14403882210212859</v>
      </c>
      <c r="H25" s="46">
        <f>E25/SUM($D25:$F25)</f>
        <v>4.1138193448770267E-2</v>
      </c>
      <c r="I25" s="46">
        <f>F25/SUM($D25:$F25)</f>
        <v>0.81482298444910117</v>
      </c>
    </row>
    <row r="26" spans="1:9" x14ac:dyDescent="0.25">
      <c r="A26" s="49" t="s">
        <v>58</v>
      </c>
      <c r="B26" s="49"/>
      <c r="C26" s="49" t="s">
        <v>54</v>
      </c>
      <c r="D26" s="48">
        <v>7792</v>
      </c>
      <c r="E26" s="48"/>
      <c r="F26" s="48">
        <v>62084</v>
      </c>
      <c r="G26" s="46">
        <f>D26/SUM($D26:$F26)</f>
        <v>0.11151182093995077</v>
      </c>
      <c r="H26" s="46"/>
      <c r="I26" s="46">
        <f>F26/SUM($D26:$F26)</f>
        <v>0.88848817906004918</v>
      </c>
    </row>
    <row r="27" spans="1:9" x14ac:dyDescent="0.25">
      <c r="A27" s="49" t="s">
        <v>58</v>
      </c>
      <c r="B27" s="49"/>
      <c r="C27" s="49" t="s">
        <v>53</v>
      </c>
      <c r="D27" s="48">
        <v>1450</v>
      </c>
      <c r="E27" s="48">
        <v>885</v>
      </c>
      <c r="F27" s="48">
        <v>565</v>
      </c>
      <c r="G27" s="46">
        <f>D27/SUM($D27:$F27)</f>
        <v>0.5</v>
      </c>
      <c r="H27" s="46">
        <f>E27/SUM($D27:$F27)</f>
        <v>0.30517241379310345</v>
      </c>
      <c r="I27" s="46">
        <f>F27/SUM($D27:$F27)</f>
        <v>0.19482758620689655</v>
      </c>
    </row>
    <row r="28" spans="1:9" x14ac:dyDescent="0.25">
      <c r="A28" s="49" t="s">
        <v>58</v>
      </c>
      <c r="B28" s="49"/>
      <c r="C28" s="49" t="s">
        <v>52</v>
      </c>
      <c r="D28" s="48">
        <v>13840</v>
      </c>
      <c r="E28" s="48"/>
      <c r="F28" s="48">
        <v>31198</v>
      </c>
      <c r="G28" s="46">
        <f>D28/SUM($D28:$F28)</f>
        <v>0.30729606110395669</v>
      </c>
      <c r="H28" s="46"/>
      <c r="I28" s="46">
        <f>F28/SUM($D28:$F28)</f>
        <v>0.69270393889604331</v>
      </c>
    </row>
    <row r="29" spans="1:9" x14ac:dyDescent="0.25">
      <c r="A29" s="49" t="s">
        <v>58</v>
      </c>
      <c r="B29" s="49" t="s">
        <v>51</v>
      </c>
      <c r="C29" s="49" t="s">
        <v>118</v>
      </c>
      <c r="D29" s="48">
        <v>62339</v>
      </c>
      <c r="E29" s="48">
        <v>708</v>
      </c>
      <c r="F29" s="48">
        <v>6071</v>
      </c>
      <c r="G29" s="46">
        <f>D29/SUM($D29:$F29)</f>
        <v>0.90192135189096911</v>
      </c>
      <c r="H29" s="46">
        <f>E29/SUM($D29:$F29)</f>
        <v>1.0243351948841113E-2</v>
      </c>
      <c r="I29" s="46">
        <f>F29/SUM($D29:$F29)</f>
        <v>8.7835296160189827E-2</v>
      </c>
    </row>
    <row r="30" spans="1:9" x14ac:dyDescent="0.25">
      <c r="A30" s="49" t="s">
        <v>58</v>
      </c>
      <c r="B30" s="49" t="s">
        <v>48</v>
      </c>
      <c r="C30" s="49" t="s">
        <v>46</v>
      </c>
      <c r="D30" s="48">
        <v>2185</v>
      </c>
      <c r="E30" s="48">
        <v>745</v>
      </c>
      <c r="F30" s="48">
        <v>17616</v>
      </c>
      <c r="G30" s="46">
        <f>D30/SUM($D30:$F30)</f>
        <v>0.10634673415750025</v>
      </c>
      <c r="H30" s="46">
        <f>E30/SUM($D30:$F30)</f>
        <v>3.6260099289399397E-2</v>
      </c>
      <c r="I30" s="46">
        <f>F30/SUM($D30:$F30)</f>
        <v>0.85739316655310038</v>
      </c>
    </row>
    <row r="31" spans="1:9" x14ac:dyDescent="0.25">
      <c r="A31" s="49" t="s">
        <v>58</v>
      </c>
      <c r="B31" s="49"/>
      <c r="C31" s="49" t="s">
        <v>45</v>
      </c>
      <c r="D31" s="48">
        <v>131</v>
      </c>
      <c r="E31" s="48"/>
      <c r="F31" s="48">
        <v>487</v>
      </c>
      <c r="G31" s="46">
        <f>D31/SUM($D31:$F31)</f>
        <v>0.21197411003236247</v>
      </c>
      <c r="H31" s="46"/>
      <c r="I31" s="46">
        <f>F31/SUM($D31:$F31)</f>
        <v>0.78802588996763756</v>
      </c>
    </row>
    <row r="32" spans="1:9" x14ac:dyDescent="0.25">
      <c r="A32" s="49" t="s">
        <v>58</v>
      </c>
      <c r="B32" s="49"/>
      <c r="C32" s="49" t="s">
        <v>41</v>
      </c>
      <c r="D32" s="48">
        <v>7283</v>
      </c>
      <c r="E32" s="48"/>
      <c r="F32" s="48">
        <v>5377</v>
      </c>
      <c r="G32" s="46">
        <f>D32/SUM($D32:$F32)</f>
        <v>0.57527646129541865</v>
      </c>
      <c r="H32" s="46"/>
      <c r="I32" s="46">
        <f>F32/SUM($D32:$F32)</f>
        <v>0.42472353870458135</v>
      </c>
    </row>
    <row r="33" spans="1:9" x14ac:dyDescent="0.25">
      <c r="A33" s="49" t="s">
        <v>58</v>
      </c>
      <c r="B33" s="49"/>
      <c r="C33" s="49" t="s">
        <v>40</v>
      </c>
      <c r="D33" s="48">
        <v>35617</v>
      </c>
      <c r="E33" s="48">
        <v>16869</v>
      </c>
      <c r="F33" s="48">
        <v>75767</v>
      </c>
      <c r="G33" s="46">
        <f>D33/SUM($D33:$F33)</f>
        <v>0.27770890349543481</v>
      </c>
      <c r="H33" s="46">
        <f>E33/SUM($D33:$F33)</f>
        <v>0.13152908703889968</v>
      </c>
      <c r="I33" s="46">
        <f>F33/SUM($D33:$F33)</f>
        <v>0.59076200946566548</v>
      </c>
    </row>
    <row r="34" spans="1:9" x14ac:dyDescent="0.25">
      <c r="A34" s="49" t="s">
        <v>38</v>
      </c>
      <c r="B34" s="49" t="s">
        <v>37</v>
      </c>
      <c r="C34" s="49" t="s">
        <v>35</v>
      </c>
      <c r="D34" s="48">
        <v>380</v>
      </c>
      <c r="E34" s="48">
        <v>719</v>
      </c>
      <c r="F34" s="48">
        <v>8786</v>
      </c>
      <c r="G34" s="46">
        <f>D34/SUM($D34:$F34)</f>
        <v>3.8442083965604452E-2</v>
      </c>
      <c r="H34" s="46">
        <f>E34/SUM($D34:$F34)</f>
        <v>7.2736469398077902E-2</v>
      </c>
      <c r="I34" s="46">
        <f>F34/SUM($D34:$F34)</f>
        <v>0.88882144663631768</v>
      </c>
    </row>
    <row r="35" spans="1:9" x14ac:dyDescent="0.25">
      <c r="A35" s="49" t="s">
        <v>38</v>
      </c>
      <c r="B35" s="49"/>
      <c r="C35" s="49" t="s">
        <v>110</v>
      </c>
      <c r="D35" s="48">
        <v>2640</v>
      </c>
      <c r="E35" s="48"/>
      <c r="F35" s="48">
        <v>20588</v>
      </c>
      <c r="G35" s="46">
        <f>D35/SUM($D35:$F35)</f>
        <v>0.11365593249526433</v>
      </c>
      <c r="H35" s="46"/>
      <c r="I35" s="46">
        <f>F35/SUM($D35:$F35)</f>
        <v>0.88634406750473571</v>
      </c>
    </row>
    <row r="36" spans="1:9" x14ac:dyDescent="0.25">
      <c r="A36" s="49" t="s">
        <v>38</v>
      </c>
      <c r="B36" s="49"/>
      <c r="C36" s="49" t="s">
        <v>34</v>
      </c>
      <c r="D36" s="48">
        <v>4083</v>
      </c>
      <c r="E36" s="48">
        <v>792</v>
      </c>
      <c r="F36" s="48">
        <v>12028</v>
      </c>
      <c r="G36" s="46">
        <f>D36/SUM($D36:$F36)</f>
        <v>0.24155475359403655</v>
      </c>
      <c r="H36" s="46">
        <f>E36/SUM($D36:$F36)</f>
        <v>4.6855587765485415E-2</v>
      </c>
      <c r="I36" s="46">
        <f>F36/SUM($D36:$F36)</f>
        <v>0.71158965864047807</v>
      </c>
    </row>
    <row r="37" spans="1:9" x14ac:dyDescent="0.25">
      <c r="A37" s="49" t="s">
        <v>38</v>
      </c>
      <c r="B37" s="49"/>
      <c r="C37" s="49" t="s">
        <v>33</v>
      </c>
      <c r="D37" s="48">
        <v>8507</v>
      </c>
      <c r="E37" s="48"/>
      <c r="F37" s="48">
        <v>74325</v>
      </c>
      <c r="G37" s="46">
        <f>D37/SUM($D37:$F37)</f>
        <v>0.10270185435580452</v>
      </c>
      <c r="H37" s="46"/>
      <c r="I37" s="46">
        <f>F37/SUM($D37:$F37)</f>
        <v>0.89729814564419552</v>
      </c>
    </row>
    <row r="38" spans="1:9" x14ac:dyDescent="0.25">
      <c r="A38" s="49" t="s">
        <v>38</v>
      </c>
      <c r="B38" s="49"/>
      <c r="C38" s="49" t="s">
        <v>31</v>
      </c>
      <c r="D38" s="48">
        <v>1666</v>
      </c>
      <c r="E38" s="48">
        <v>1647</v>
      </c>
      <c r="F38" s="48">
        <v>27381</v>
      </c>
      <c r="G38" s="46">
        <f>D38/SUM($D38:$F38)</f>
        <v>5.4277708998501338E-2</v>
      </c>
      <c r="H38" s="46">
        <f>E38/SUM($D38:$F38)</f>
        <v>5.3658695510523227E-2</v>
      </c>
      <c r="I38" s="46">
        <f>F38/SUM($D38:$F38)</f>
        <v>0.89206359549097547</v>
      </c>
    </row>
    <row r="39" spans="1:9" x14ac:dyDescent="0.25">
      <c r="A39" s="49" t="s">
        <v>38</v>
      </c>
      <c r="B39" s="49"/>
      <c r="C39" s="49" t="s">
        <v>30</v>
      </c>
      <c r="D39" s="48">
        <v>112133</v>
      </c>
      <c r="E39" s="48"/>
      <c r="F39" s="48">
        <v>643515</v>
      </c>
      <c r="G39" s="46">
        <f>D39/SUM($D39:$F39)</f>
        <v>0.1483931671889557</v>
      </c>
      <c r="H39" s="46"/>
      <c r="I39" s="46">
        <f>F39/SUM($D39:$F39)</f>
        <v>0.85160683281104432</v>
      </c>
    </row>
    <row r="40" spans="1:9" x14ac:dyDescent="0.25">
      <c r="A40" s="49" t="s">
        <v>38</v>
      </c>
      <c r="B40" s="49"/>
      <c r="C40" s="49" t="s">
        <v>29</v>
      </c>
      <c r="D40" s="48">
        <v>1407</v>
      </c>
      <c r="E40" s="48"/>
      <c r="F40" s="48">
        <v>9118</v>
      </c>
      <c r="G40" s="46">
        <f>D40/SUM($D40:$F40)</f>
        <v>0.13368171021377673</v>
      </c>
      <c r="H40" s="46"/>
      <c r="I40" s="46">
        <f>F40/SUM($D40:$F40)</f>
        <v>0.86631828978622327</v>
      </c>
    </row>
    <row r="41" spans="1:9" x14ac:dyDescent="0.25">
      <c r="A41" s="49" t="s">
        <v>38</v>
      </c>
      <c r="B41" s="49" t="s">
        <v>28</v>
      </c>
      <c r="C41" s="49" t="s">
        <v>27</v>
      </c>
      <c r="D41" s="48">
        <v>1104</v>
      </c>
      <c r="E41" s="48">
        <v>277</v>
      </c>
      <c r="F41" s="48">
        <v>2566</v>
      </c>
      <c r="G41" s="46">
        <f>D41/SUM($D41:$F41)</f>
        <v>0.27970610590321765</v>
      </c>
      <c r="H41" s="46">
        <f>E41/SUM($D41:$F41)</f>
        <v>7.017988345578921E-2</v>
      </c>
      <c r="I41" s="46">
        <f>F41/SUM($D41:$F41)</f>
        <v>0.65011401064099317</v>
      </c>
    </row>
    <row r="42" spans="1:9" x14ac:dyDescent="0.25">
      <c r="A42" s="49" t="s">
        <v>38</v>
      </c>
      <c r="B42" s="49"/>
      <c r="C42" s="49" t="s">
        <v>111</v>
      </c>
      <c r="D42" s="48">
        <v>772</v>
      </c>
      <c r="E42" s="48"/>
      <c r="F42" s="48">
        <v>2628</v>
      </c>
      <c r="G42" s="46">
        <f>D42/SUM($D42:$F42)</f>
        <v>0.22705882352941176</v>
      </c>
      <c r="H42" s="46"/>
      <c r="I42" s="46">
        <f>F42/SUM($D42:$F42)</f>
        <v>0.77294117647058824</v>
      </c>
    </row>
    <row r="43" spans="1:9" x14ac:dyDescent="0.25">
      <c r="A43" s="49" t="s">
        <v>38</v>
      </c>
      <c r="B43" s="49"/>
      <c r="C43" s="49" t="s">
        <v>26</v>
      </c>
      <c r="D43" s="48">
        <v>585</v>
      </c>
      <c r="E43" s="48"/>
      <c r="F43" s="48">
        <v>2639</v>
      </c>
      <c r="G43" s="46">
        <f>D43/SUM($D43:$F43)</f>
        <v>0.18145161290322581</v>
      </c>
      <c r="H43" s="46"/>
      <c r="I43" s="46">
        <f>F43/SUM($D43:$F43)</f>
        <v>0.81854838709677424</v>
      </c>
    </row>
    <row r="44" spans="1:9" x14ac:dyDescent="0.25">
      <c r="A44" s="49" t="s">
        <v>38</v>
      </c>
      <c r="B44" s="49"/>
      <c r="C44" s="49" t="s">
        <v>25</v>
      </c>
      <c r="D44" s="48">
        <v>516</v>
      </c>
      <c r="E44" s="48"/>
      <c r="F44" s="48">
        <v>3578</v>
      </c>
      <c r="G44" s="46">
        <f>D44/SUM($D44:$F44)</f>
        <v>0.126038104543234</v>
      </c>
      <c r="H44" s="46"/>
      <c r="I44" s="46">
        <f>F44/SUM($D44:$F44)</f>
        <v>0.87396189545676595</v>
      </c>
    </row>
    <row r="45" spans="1:9" x14ac:dyDescent="0.25">
      <c r="A45" s="49" t="s">
        <v>38</v>
      </c>
      <c r="B45" s="49"/>
      <c r="C45" s="49" t="s">
        <v>24</v>
      </c>
      <c r="D45" s="48">
        <v>866</v>
      </c>
      <c r="E45" s="48">
        <v>779</v>
      </c>
      <c r="F45" s="48">
        <v>248</v>
      </c>
      <c r="G45" s="46">
        <f>D45/SUM($D45:$F45)</f>
        <v>0.45747490755414688</v>
      </c>
      <c r="H45" s="46">
        <f>E45/SUM($D45:$F45)</f>
        <v>0.41151611199154781</v>
      </c>
      <c r="I45" s="46">
        <f>F45/SUM($D45:$F45)</f>
        <v>0.13100898045430534</v>
      </c>
    </row>
    <row r="46" spans="1:9" x14ac:dyDescent="0.25">
      <c r="A46" s="49" t="s">
        <v>38</v>
      </c>
      <c r="B46" s="49"/>
      <c r="C46" s="49" t="s">
        <v>23</v>
      </c>
      <c r="D46" s="48">
        <v>1347</v>
      </c>
      <c r="E46" s="48">
        <v>342</v>
      </c>
      <c r="F46" s="48">
        <v>8231</v>
      </c>
      <c r="G46" s="46">
        <f>D46/SUM($D46:$F46)</f>
        <v>0.13578629032258063</v>
      </c>
      <c r="H46" s="46">
        <f>E46/SUM($D46:$F46)</f>
        <v>3.4475806451612905E-2</v>
      </c>
      <c r="I46" s="46">
        <f>F46/SUM($D46:$F46)</f>
        <v>0.82973790322580643</v>
      </c>
    </row>
    <row r="47" spans="1:9" x14ac:dyDescent="0.25">
      <c r="A47" s="49" t="s">
        <v>38</v>
      </c>
      <c r="B47" s="49"/>
      <c r="C47" s="49" t="s">
        <v>22</v>
      </c>
      <c r="D47" s="48">
        <v>1446</v>
      </c>
      <c r="E47" s="48"/>
      <c r="F47" s="48">
        <v>5148</v>
      </c>
      <c r="G47" s="46">
        <f>D47/SUM($D47:$F47)</f>
        <v>0.21929026387625114</v>
      </c>
      <c r="H47" s="46"/>
      <c r="I47" s="46">
        <f>F47/SUM($D47:$F47)</f>
        <v>0.78070973612374883</v>
      </c>
    </row>
    <row r="48" spans="1:9" x14ac:dyDescent="0.25">
      <c r="A48" s="49" t="s">
        <v>38</v>
      </c>
      <c r="B48" s="49"/>
      <c r="C48" s="49" t="s">
        <v>112</v>
      </c>
      <c r="D48" s="48">
        <v>8299</v>
      </c>
      <c r="E48" s="48">
        <v>4165</v>
      </c>
      <c r="F48" s="48">
        <v>71964</v>
      </c>
      <c r="G48" s="46">
        <f>D48/SUM($D48:$F48)</f>
        <v>9.8296773582223912E-2</v>
      </c>
      <c r="H48" s="46">
        <f>E48/SUM($D48:$F48)</f>
        <v>4.9331975174112856E-2</v>
      </c>
      <c r="I48" s="46">
        <f>F48/SUM($D48:$F48)</f>
        <v>0.8523712512436632</v>
      </c>
    </row>
    <row r="49" spans="1:9" x14ac:dyDescent="0.25">
      <c r="A49" s="49" t="s">
        <v>38</v>
      </c>
      <c r="B49" s="49"/>
      <c r="C49" s="49" t="s">
        <v>119</v>
      </c>
      <c r="D49" s="48">
        <v>584</v>
      </c>
      <c r="E49" s="48"/>
      <c r="F49" s="48">
        <v>1089</v>
      </c>
      <c r="G49" s="46">
        <f>D49/SUM($D49:$F49)</f>
        <v>0.34907352062163777</v>
      </c>
      <c r="H49" s="46"/>
      <c r="I49" s="46">
        <f>F49/SUM($D49:$F49)</f>
        <v>0.65092647937836223</v>
      </c>
    </row>
    <row r="50" spans="1:9" x14ac:dyDescent="0.25">
      <c r="A50" s="49" t="s">
        <v>38</v>
      </c>
      <c r="B50" s="49" t="s">
        <v>21</v>
      </c>
      <c r="C50" s="49" t="s">
        <v>113</v>
      </c>
      <c r="D50" s="48">
        <v>28</v>
      </c>
      <c r="E50" s="48">
        <v>7</v>
      </c>
      <c r="F50" s="48">
        <v>23</v>
      </c>
      <c r="G50" s="46">
        <f>D50/SUM($D50:$F50)</f>
        <v>0.48275862068965519</v>
      </c>
      <c r="H50" s="46">
        <f>E50/SUM($D50:$F50)</f>
        <v>0.1206896551724138</v>
      </c>
      <c r="I50" s="46">
        <f>F50/SUM($D50:$F50)</f>
        <v>0.39655172413793105</v>
      </c>
    </row>
    <row r="51" spans="1:9" x14ac:dyDescent="0.25">
      <c r="A51" s="49" t="s">
        <v>38</v>
      </c>
      <c r="B51" s="49"/>
      <c r="C51" s="49" t="s">
        <v>18</v>
      </c>
      <c r="D51" s="48">
        <v>14676</v>
      </c>
      <c r="E51" s="48">
        <v>13784</v>
      </c>
      <c r="F51" s="48">
        <v>39835</v>
      </c>
      <c r="G51" s="46">
        <f>D51/SUM($D51:$F51)</f>
        <v>0.21489128047441247</v>
      </c>
      <c r="H51" s="46">
        <f>E51/SUM($D51:$F51)</f>
        <v>0.20183029504356101</v>
      </c>
      <c r="I51" s="46">
        <f>F51/SUM($D51:$F51)</f>
        <v>0.58327842448202649</v>
      </c>
    </row>
    <row r="52" spans="1:9" x14ac:dyDescent="0.25">
      <c r="A52" s="49" t="s">
        <v>38</v>
      </c>
      <c r="B52" s="49"/>
      <c r="C52" s="49" t="s">
        <v>114</v>
      </c>
      <c r="D52" s="48">
        <v>382</v>
      </c>
      <c r="E52" s="48">
        <v>382</v>
      </c>
      <c r="F52" s="48">
        <v>248</v>
      </c>
      <c r="G52" s="46">
        <f>D52/SUM($D52:$F52)</f>
        <v>0.37747035573122528</v>
      </c>
      <c r="H52" s="46">
        <f>E52/SUM($D52:$F52)</f>
        <v>0.37747035573122528</v>
      </c>
      <c r="I52" s="46">
        <f>F52/SUM($D52:$F52)</f>
        <v>0.24505928853754941</v>
      </c>
    </row>
    <row r="53" spans="1:9" x14ac:dyDescent="0.25">
      <c r="A53" s="49" t="s">
        <v>38</v>
      </c>
      <c r="B53" s="49"/>
      <c r="C53" s="49" t="s">
        <v>16</v>
      </c>
      <c r="D53" s="48">
        <v>1862</v>
      </c>
      <c r="E53" s="48">
        <v>608</v>
      </c>
      <c r="F53" s="48">
        <v>10211</v>
      </c>
      <c r="G53" s="46">
        <f>D53/SUM($D53:$F53)</f>
        <v>0.14683384591120574</v>
      </c>
      <c r="H53" s="46">
        <f>E53/SUM($D53:$F53)</f>
        <v>4.7945745603659017E-2</v>
      </c>
      <c r="I53" s="46">
        <f>F53/SUM($D53:$F53)</f>
        <v>0.80522040848513521</v>
      </c>
    </row>
    <row r="54" spans="1:9" x14ac:dyDescent="0.25">
      <c r="A54" s="49" t="s">
        <v>38</v>
      </c>
      <c r="B54" s="49"/>
      <c r="C54" s="49" t="s">
        <v>15</v>
      </c>
      <c r="D54" s="48">
        <v>3109</v>
      </c>
      <c r="E54" s="48"/>
      <c r="F54" s="48">
        <v>7985</v>
      </c>
      <c r="G54" s="46">
        <f>D54/SUM($D54:$F54)</f>
        <v>0.28024157202091221</v>
      </c>
      <c r="H54" s="46"/>
      <c r="I54" s="46">
        <f>F54/SUM($D54:$F54)</f>
        <v>0.71975842797908784</v>
      </c>
    </row>
    <row r="55" spans="1:9" x14ac:dyDescent="0.25">
      <c r="A55" s="49" t="s">
        <v>38</v>
      </c>
      <c r="B55" s="49"/>
      <c r="C55" s="49" t="s">
        <v>14</v>
      </c>
      <c r="D55" s="48">
        <v>184</v>
      </c>
      <c r="E55" s="48">
        <v>139</v>
      </c>
      <c r="F55" s="48">
        <v>899</v>
      </c>
      <c r="G55" s="46">
        <f>D55/SUM($D55:$F55)</f>
        <v>0.15057283142389524</v>
      </c>
      <c r="H55" s="46">
        <f>E55/SUM($D55:$F55)</f>
        <v>0.11374795417348608</v>
      </c>
      <c r="I55" s="46">
        <f>F55/SUM($D55:$F55)</f>
        <v>0.73567921440261863</v>
      </c>
    </row>
    <row r="56" spans="1:9" x14ac:dyDescent="0.25">
      <c r="A56" s="49" t="s">
        <v>38</v>
      </c>
      <c r="B56" s="49" t="s">
        <v>11</v>
      </c>
      <c r="C56" s="49" t="s">
        <v>10</v>
      </c>
      <c r="D56" s="48">
        <v>49</v>
      </c>
      <c r="E56" s="48">
        <v>1767</v>
      </c>
      <c r="F56" s="48">
        <v>6954</v>
      </c>
      <c r="G56" s="46">
        <f>D56/SUM($D56:$F56)</f>
        <v>5.5872291904218926E-3</v>
      </c>
      <c r="H56" s="46">
        <f>E56/SUM($D56:$F56)</f>
        <v>0.20148232611174458</v>
      </c>
      <c r="I56" s="46">
        <f>F56/SUM($D56:$F56)</f>
        <v>0.79293044469783347</v>
      </c>
    </row>
    <row r="57" spans="1:9" x14ac:dyDescent="0.25">
      <c r="A57" s="49" t="s">
        <v>38</v>
      </c>
      <c r="B57" s="49"/>
      <c r="C57" s="49" t="s">
        <v>8</v>
      </c>
      <c r="D57" s="48">
        <v>0</v>
      </c>
      <c r="E57" s="48">
        <v>7</v>
      </c>
      <c r="F57" s="48">
        <v>6</v>
      </c>
      <c r="G57" s="46">
        <f>D57/SUM($D57:$F57)</f>
        <v>0</v>
      </c>
      <c r="H57" s="46">
        <f>E57/SUM($D57:$F57)</f>
        <v>0.53846153846153844</v>
      </c>
      <c r="I57" s="46">
        <f>F57/SUM($D57:$F57)</f>
        <v>0.46153846153846156</v>
      </c>
    </row>
    <row r="58" spans="1:9" x14ac:dyDescent="0.25">
      <c r="A58" s="49" t="s">
        <v>38</v>
      </c>
      <c r="B58" s="49"/>
      <c r="C58" s="49" t="s">
        <v>7</v>
      </c>
      <c r="D58" s="48">
        <v>16</v>
      </c>
      <c r="E58" s="48">
        <v>3</v>
      </c>
      <c r="F58" s="48">
        <v>13</v>
      </c>
      <c r="G58" s="46">
        <f>D58/SUM($D58:$F58)</f>
        <v>0.5</v>
      </c>
      <c r="H58" s="46">
        <f>E58/SUM($D58:$F58)</f>
        <v>9.375E-2</v>
      </c>
      <c r="I58" s="46">
        <f>F58/SUM($D58:$F58)</f>
        <v>0.40625</v>
      </c>
    </row>
    <row r="59" spans="1:9" x14ac:dyDescent="0.25">
      <c r="A59" s="49" t="s">
        <v>38</v>
      </c>
      <c r="B59" s="49"/>
      <c r="C59" s="49" t="s">
        <v>6</v>
      </c>
      <c r="D59" s="48">
        <v>4133</v>
      </c>
      <c r="E59" s="48">
        <v>1762</v>
      </c>
      <c r="F59" s="48">
        <v>8100</v>
      </c>
      <c r="G59" s="46">
        <f>D59/SUM($D59:$F59)</f>
        <v>0.29531975705609148</v>
      </c>
      <c r="H59" s="46">
        <f>E59/SUM($D59:$F59)</f>
        <v>0.12590210789567702</v>
      </c>
      <c r="I59" s="46">
        <f>F59/SUM($D59:$F59)</f>
        <v>0.5787781350482315</v>
      </c>
    </row>
    <row r="60" spans="1:9" x14ac:dyDescent="0.25">
      <c r="A60" s="49" t="s">
        <v>4</v>
      </c>
      <c r="B60" s="49" t="s">
        <v>3</v>
      </c>
      <c r="C60" s="49" t="s">
        <v>2</v>
      </c>
      <c r="D60" s="48">
        <v>6723</v>
      </c>
      <c r="E60" s="60"/>
      <c r="F60" s="48">
        <v>22383</v>
      </c>
      <c r="G60" s="46">
        <f>D60/SUM($D60:$F60)</f>
        <v>0.23098330241187384</v>
      </c>
      <c r="H60" s="60"/>
      <c r="I60" s="46">
        <f>F60/SUM($D60:$F60)</f>
        <v>0.76901669758812619</v>
      </c>
    </row>
    <row r="61" spans="1:9" x14ac:dyDescent="0.25">
      <c r="A61" s="49" t="s">
        <v>4</v>
      </c>
      <c r="B61" s="49"/>
      <c r="C61" s="49" t="s">
        <v>1</v>
      </c>
      <c r="D61" s="48">
        <v>1234</v>
      </c>
      <c r="E61" s="48">
        <v>531</v>
      </c>
      <c r="F61" s="48">
        <v>6668</v>
      </c>
      <c r="G61" s="46">
        <f>D61/SUM($D61:$F61)</f>
        <v>0.14632989446223171</v>
      </c>
      <c r="H61" s="46">
        <f>E61/SUM($D61:$F61)</f>
        <v>6.2966915688367125E-2</v>
      </c>
      <c r="I61" s="46">
        <f>F61/SUM($D61:$F61)</f>
        <v>0.79070318984940113</v>
      </c>
    </row>
    <row r="62" spans="1:9" x14ac:dyDescent="0.25">
      <c r="A62" s="42"/>
      <c r="B62" s="42"/>
      <c r="C62" s="42"/>
      <c r="D62" s="42"/>
      <c r="E62" s="42"/>
      <c r="F62" s="57"/>
      <c r="G62" s="59"/>
      <c r="H62" s="58"/>
      <c r="I62" s="58"/>
    </row>
    <row r="63" spans="1:9" ht="39" customHeight="1" x14ac:dyDescent="0.25">
      <c r="A63" s="44" t="s">
        <v>278</v>
      </c>
      <c r="B63" s="44"/>
      <c r="C63" s="44"/>
      <c r="D63" s="44"/>
      <c r="E63" s="44"/>
      <c r="F63" s="44"/>
      <c r="G63" s="44"/>
      <c r="H63" s="44"/>
      <c r="I63" s="44"/>
    </row>
    <row r="64" spans="1:9" ht="42" customHeight="1" x14ac:dyDescent="0.25">
      <c r="A64" s="44" t="s">
        <v>0</v>
      </c>
      <c r="B64" s="44"/>
      <c r="C64" s="44"/>
      <c r="D64" s="44"/>
      <c r="E64" s="44"/>
      <c r="F64" s="44"/>
      <c r="G64" s="44"/>
    </row>
    <row r="65" spans="1:7" x14ac:dyDescent="0.25">
      <c r="A65" s="42"/>
      <c r="B65" s="42"/>
      <c r="C65" s="42"/>
      <c r="D65" s="42"/>
      <c r="E65" s="42"/>
      <c r="F65" s="57"/>
      <c r="G65" s="42"/>
    </row>
    <row r="66" spans="1:7" x14ac:dyDescent="0.25">
      <c r="A66" s="42"/>
      <c r="B66" s="42"/>
      <c r="C66" s="42"/>
      <c r="D66" s="42"/>
      <c r="E66" s="42"/>
      <c r="F66" s="57"/>
      <c r="G66" s="42"/>
    </row>
    <row r="67" spans="1:7" x14ac:dyDescent="0.25">
      <c r="A67" s="42"/>
      <c r="B67" s="42"/>
      <c r="C67" s="42"/>
      <c r="D67" s="42"/>
      <c r="E67" s="42"/>
      <c r="F67" s="57"/>
      <c r="G67" s="42"/>
    </row>
    <row r="68" spans="1:7" x14ac:dyDescent="0.25">
      <c r="A68" s="42"/>
      <c r="B68" s="42"/>
      <c r="C68" s="42"/>
      <c r="D68" s="42"/>
      <c r="E68" s="42"/>
      <c r="F68" s="57"/>
      <c r="G68" s="42"/>
    </row>
  </sheetData>
  <mergeCells count="6">
    <mergeCell ref="B5:L5"/>
    <mergeCell ref="B7:K9"/>
    <mergeCell ref="D13:F13"/>
    <mergeCell ref="G13:I13"/>
    <mergeCell ref="A64:G64"/>
    <mergeCell ref="A63:I63"/>
  </mergeCells>
  <conditionalFormatting sqref="D13:F13 D61:F61 D60 F60:G60 I60 D15:I59">
    <cfRule type="cellIs" dxfId="30" priority="4" stopIfTrue="1" operator="equal">
      <formula>$C$14</formula>
    </cfRule>
  </conditionalFormatting>
  <conditionalFormatting sqref="D61:F61 D60 F60:G60 I60 D15:I59">
    <cfRule type="containsBlanks" dxfId="29" priority="3" stopIfTrue="1">
      <formula>LEN(TRIM(D15))=0</formula>
    </cfRule>
  </conditionalFormatting>
  <conditionalFormatting sqref="G13:I13 G61:I61">
    <cfRule type="cellIs" dxfId="28" priority="2" stopIfTrue="1" operator="equal">
      <formula>$C$14</formula>
    </cfRule>
  </conditionalFormatting>
  <conditionalFormatting sqref="G61:I61">
    <cfRule type="containsBlanks" dxfId="27" priority="1" stopIfTrue="1">
      <formula>LEN(TRIM(G61))=0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84"/>
  <sheetViews>
    <sheetView topLeftCell="A49" zoomScale="80" zoomScaleNormal="80" workbookViewId="0">
      <selection activeCell="A84" sqref="A84"/>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120</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c r="E13" s="20"/>
      <c r="F13" s="19">
        <v>329</v>
      </c>
      <c r="G13" s="20"/>
      <c r="H13" s="19"/>
      <c r="I13" s="10">
        <v>5549</v>
      </c>
      <c r="J13" s="4"/>
      <c r="K13" s="23"/>
      <c r="L13" s="23"/>
      <c r="M13" s="23">
        <f t="shared" ref="M13:P13" si="0">F13/(SUM($D13:$I13))</f>
        <v>5.597141884994896E-2</v>
      </c>
      <c r="N13" s="23"/>
      <c r="O13" s="23"/>
      <c r="P13" s="23">
        <f t="shared" si="0"/>
        <v>0.94402858115005106</v>
      </c>
    </row>
    <row r="14" spans="1:16" x14ac:dyDescent="0.25">
      <c r="A14" s="9" t="s">
        <v>89</v>
      </c>
      <c r="B14" s="8" t="s">
        <v>88</v>
      </c>
      <c r="C14" s="7" t="s">
        <v>86</v>
      </c>
      <c r="D14" s="6">
        <v>8</v>
      </c>
      <c r="E14" s="5">
        <v>735</v>
      </c>
      <c r="F14" s="6">
        <v>2050</v>
      </c>
      <c r="G14" s="5"/>
      <c r="H14" s="6">
        <v>514</v>
      </c>
      <c r="I14" s="5">
        <v>284</v>
      </c>
      <c r="J14" s="4"/>
      <c r="K14" s="23">
        <f t="shared" ref="K14:K76" si="1">D14/(SUM($D14:$I14))</f>
        <v>2.2277917014759119E-3</v>
      </c>
      <c r="L14" s="23">
        <f t="shared" ref="L14:L76" si="2">E14/(SUM($D14:$I14))</f>
        <v>0.2046783625730994</v>
      </c>
      <c r="M14" s="23">
        <f t="shared" ref="M14:M76" si="3">F14/(SUM($D14:$I14))</f>
        <v>0.57087162350320242</v>
      </c>
      <c r="N14" s="23"/>
      <c r="O14" s="23">
        <f t="shared" ref="O14:O76" si="4">H14/(SUM($D14:$I14))</f>
        <v>0.14313561681982734</v>
      </c>
      <c r="P14" s="23">
        <f t="shared" ref="P14:P76" si="5">I14/(SUM($D14:$I14))</f>
        <v>7.9086605402394872E-2</v>
      </c>
    </row>
    <row r="15" spans="1:16" x14ac:dyDescent="0.25">
      <c r="A15" s="14" t="s">
        <v>89</v>
      </c>
      <c r="B15" s="13" t="s">
        <v>84</v>
      </c>
      <c r="C15" s="12" t="s">
        <v>83</v>
      </c>
      <c r="D15" s="11">
        <v>193</v>
      </c>
      <c r="E15" s="10">
        <v>38</v>
      </c>
      <c r="F15" s="11"/>
      <c r="G15" s="10"/>
      <c r="H15" s="11"/>
      <c r="I15" s="10"/>
      <c r="J15" s="4"/>
      <c r="K15" s="23">
        <f t="shared" si="1"/>
        <v>0.83549783549783552</v>
      </c>
      <c r="L15" s="23">
        <f t="shared" si="2"/>
        <v>0.16450216450216451</v>
      </c>
      <c r="M15" s="23"/>
      <c r="N15" s="23"/>
      <c r="O15" s="23"/>
      <c r="P15" s="23"/>
    </row>
    <row r="16" spans="1:16" x14ac:dyDescent="0.25">
      <c r="A16" s="9" t="s">
        <v>89</v>
      </c>
      <c r="B16" s="8" t="s">
        <v>82</v>
      </c>
      <c r="C16" s="7" t="s">
        <v>81</v>
      </c>
      <c r="D16" s="6">
        <v>1024</v>
      </c>
      <c r="E16" s="5"/>
      <c r="F16" s="6">
        <v>11453</v>
      </c>
      <c r="G16" s="5"/>
      <c r="H16" s="6">
        <v>7293</v>
      </c>
      <c r="I16" s="5"/>
      <c r="J16" s="4"/>
      <c r="K16" s="23">
        <f t="shared" si="1"/>
        <v>5.1795649974709153E-2</v>
      </c>
      <c r="L16" s="23"/>
      <c r="M16" s="23">
        <f t="shared" si="3"/>
        <v>0.5793120890237734</v>
      </c>
      <c r="N16" s="23"/>
      <c r="O16" s="23">
        <f t="shared" si="4"/>
        <v>0.36889226100151745</v>
      </c>
      <c r="P16" s="23"/>
    </row>
    <row r="17" spans="1:16" x14ac:dyDescent="0.25">
      <c r="A17" s="14" t="s">
        <v>89</v>
      </c>
      <c r="B17" s="13" t="s">
        <v>79</v>
      </c>
      <c r="C17" s="12" t="s">
        <v>78</v>
      </c>
      <c r="D17" s="11">
        <v>59</v>
      </c>
      <c r="E17" s="10"/>
      <c r="F17" s="11"/>
      <c r="G17" s="10">
        <v>0</v>
      </c>
      <c r="H17" s="11"/>
      <c r="I17" s="10"/>
      <c r="J17" s="4"/>
      <c r="K17" s="23">
        <f t="shared" si="1"/>
        <v>1</v>
      </c>
      <c r="L17" s="23"/>
      <c r="M17" s="23"/>
      <c r="N17" s="23">
        <f t="shared" ref="N17:N76" si="6">G17/(SUM($D17:$I17))</f>
        <v>0</v>
      </c>
      <c r="O17" s="23"/>
      <c r="P17" s="23"/>
    </row>
    <row r="18" spans="1:16" x14ac:dyDescent="0.25">
      <c r="A18" s="9" t="s">
        <v>77</v>
      </c>
      <c r="B18" s="8" t="s">
        <v>76</v>
      </c>
      <c r="C18" s="7" t="s">
        <v>75</v>
      </c>
      <c r="D18" s="6">
        <v>1</v>
      </c>
      <c r="E18" s="5">
        <v>27</v>
      </c>
      <c r="F18" s="6">
        <v>352</v>
      </c>
      <c r="G18" s="5">
        <v>29</v>
      </c>
      <c r="H18" s="6">
        <v>225</v>
      </c>
      <c r="I18" s="5">
        <v>620</v>
      </c>
      <c r="J18" s="4"/>
      <c r="K18" s="23">
        <f t="shared" si="1"/>
        <v>7.9744816586921851E-4</v>
      </c>
      <c r="L18" s="23">
        <f t="shared" si="2"/>
        <v>2.1531100478468901E-2</v>
      </c>
      <c r="M18" s="23">
        <f t="shared" si="3"/>
        <v>0.2807017543859649</v>
      </c>
      <c r="N18" s="23">
        <f t="shared" si="6"/>
        <v>2.3125996810207338E-2</v>
      </c>
      <c r="O18" s="23">
        <f t="shared" si="4"/>
        <v>0.17942583732057416</v>
      </c>
      <c r="P18" s="23">
        <f t="shared" si="5"/>
        <v>0.49441786283891548</v>
      </c>
    </row>
    <row r="19" spans="1:16" x14ac:dyDescent="0.25">
      <c r="A19" s="14" t="s">
        <v>77</v>
      </c>
      <c r="B19" s="13" t="s">
        <v>76</v>
      </c>
      <c r="C19" s="12" t="s">
        <v>74</v>
      </c>
      <c r="D19" s="11">
        <v>23</v>
      </c>
      <c r="E19" s="10">
        <v>170</v>
      </c>
      <c r="F19" s="11">
        <v>215</v>
      </c>
      <c r="G19" s="10">
        <v>2</v>
      </c>
      <c r="H19" s="11">
        <v>134</v>
      </c>
      <c r="I19" s="10">
        <v>56</v>
      </c>
      <c r="J19" s="4"/>
      <c r="K19" s="23">
        <f t="shared" si="1"/>
        <v>3.833333333333333E-2</v>
      </c>
      <c r="L19" s="23">
        <f t="shared" si="2"/>
        <v>0.28333333333333333</v>
      </c>
      <c r="M19" s="23">
        <f t="shared" si="3"/>
        <v>0.35833333333333334</v>
      </c>
      <c r="N19" s="23">
        <f t="shared" si="6"/>
        <v>3.3333333333333335E-3</v>
      </c>
      <c r="O19" s="23">
        <f t="shared" si="4"/>
        <v>0.22333333333333333</v>
      </c>
      <c r="P19" s="23">
        <f t="shared" si="5"/>
        <v>9.3333333333333338E-2</v>
      </c>
    </row>
    <row r="20" spans="1:16" x14ac:dyDescent="0.25">
      <c r="A20" s="9" t="s">
        <v>77</v>
      </c>
      <c r="B20" s="8" t="s">
        <v>76</v>
      </c>
      <c r="C20" s="7" t="s">
        <v>73</v>
      </c>
      <c r="D20" s="6"/>
      <c r="E20" s="5">
        <v>160</v>
      </c>
      <c r="F20" s="6">
        <v>335</v>
      </c>
      <c r="G20" s="5">
        <v>1</v>
      </c>
      <c r="H20" s="6">
        <v>200</v>
      </c>
      <c r="I20" s="5">
        <v>175</v>
      </c>
      <c r="J20" s="4"/>
      <c r="K20" s="23"/>
      <c r="L20" s="23">
        <f t="shared" si="2"/>
        <v>0.18369690011481057</v>
      </c>
      <c r="M20" s="23">
        <f t="shared" si="3"/>
        <v>0.38461538461538464</v>
      </c>
      <c r="N20" s="23">
        <f t="shared" si="6"/>
        <v>1.148105625717566E-3</v>
      </c>
      <c r="O20" s="23">
        <f t="shared" si="4"/>
        <v>0.22962112514351321</v>
      </c>
      <c r="P20" s="23">
        <f t="shared" si="5"/>
        <v>0.20091848450057406</v>
      </c>
    </row>
    <row r="21" spans="1:16" x14ac:dyDescent="0.25">
      <c r="A21" s="14" t="s">
        <v>77</v>
      </c>
      <c r="B21" s="13" t="s">
        <v>76</v>
      </c>
      <c r="C21" s="12" t="s">
        <v>115</v>
      </c>
      <c r="D21" s="11">
        <v>7</v>
      </c>
      <c r="E21" s="10">
        <v>198</v>
      </c>
      <c r="F21" s="11">
        <v>377</v>
      </c>
      <c r="G21" s="10">
        <v>14</v>
      </c>
      <c r="H21" s="11">
        <v>764</v>
      </c>
      <c r="I21" s="10">
        <v>1124</v>
      </c>
      <c r="J21" s="4"/>
      <c r="K21" s="23">
        <f t="shared" si="1"/>
        <v>2.8180354267310788E-3</v>
      </c>
      <c r="L21" s="23">
        <f t="shared" si="2"/>
        <v>7.9710144927536225E-2</v>
      </c>
      <c r="M21" s="23">
        <f t="shared" si="3"/>
        <v>0.15177133655394526</v>
      </c>
      <c r="N21" s="23">
        <f t="shared" si="6"/>
        <v>5.6360708534621577E-3</v>
      </c>
      <c r="O21" s="23">
        <f t="shared" si="4"/>
        <v>0.30756843800322059</v>
      </c>
      <c r="P21" s="23">
        <f t="shared" si="5"/>
        <v>0.45249597423510468</v>
      </c>
    </row>
    <row r="22" spans="1:16" x14ac:dyDescent="0.25">
      <c r="A22" s="9" t="s">
        <v>77</v>
      </c>
      <c r="B22" s="8" t="s">
        <v>72</v>
      </c>
      <c r="C22" s="7" t="s">
        <v>97</v>
      </c>
      <c r="D22" s="6">
        <v>167</v>
      </c>
      <c r="E22" s="5">
        <v>951</v>
      </c>
      <c r="F22" s="6">
        <v>2321</v>
      </c>
      <c r="G22" s="5">
        <v>270</v>
      </c>
      <c r="H22" s="6">
        <v>1080</v>
      </c>
      <c r="I22" s="5">
        <v>577</v>
      </c>
      <c r="J22" s="4"/>
      <c r="K22" s="23">
        <f t="shared" si="1"/>
        <v>3.1121878494222883E-2</v>
      </c>
      <c r="L22" s="23">
        <f t="shared" si="2"/>
        <v>0.17722698471859857</v>
      </c>
      <c r="M22" s="23">
        <f t="shared" si="3"/>
        <v>0.43253820350354083</v>
      </c>
      <c r="N22" s="23">
        <f t="shared" si="6"/>
        <v>5.0316809541557955E-2</v>
      </c>
      <c r="O22" s="23">
        <f t="shared" si="4"/>
        <v>0.20126723816623182</v>
      </c>
      <c r="P22" s="23">
        <f t="shared" si="5"/>
        <v>0.10752888557584793</v>
      </c>
    </row>
    <row r="23" spans="1:16" x14ac:dyDescent="0.25">
      <c r="A23" s="14" t="s">
        <v>77</v>
      </c>
      <c r="B23" s="13" t="s">
        <v>72</v>
      </c>
      <c r="C23" s="12" t="s">
        <v>71</v>
      </c>
      <c r="D23" s="11">
        <v>790</v>
      </c>
      <c r="E23" s="10">
        <v>16125</v>
      </c>
      <c r="F23" s="11">
        <v>4403</v>
      </c>
      <c r="G23" s="10">
        <v>392</v>
      </c>
      <c r="H23" s="11">
        <v>1906</v>
      </c>
      <c r="I23" s="10">
        <v>5534</v>
      </c>
      <c r="J23" s="4"/>
      <c r="K23" s="23">
        <f t="shared" si="1"/>
        <v>2.7101200686106348E-2</v>
      </c>
      <c r="L23" s="23">
        <f t="shared" si="2"/>
        <v>0.55317324185248717</v>
      </c>
      <c r="M23" s="23">
        <f t="shared" si="3"/>
        <v>0.15104631217838765</v>
      </c>
      <c r="N23" s="23">
        <f t="shared" si="6"/>
        <v>1.3447684391080617E-2</v>
      </c>
      <c r="O23" s="23">
        <f t="shared" si="4"/>
        <v>6.5385934819897087E-2</v>
      </c>
      <c r="P23" s="23">
        <f t="shared" si="5"/>
        <v>0.18984562607204117</v>
      </c>
    </row>
    <row r="24" spans="1:16" x14ac:dyDescent="0.25">
      <c r="A24" s="9" t="s">
        <v>77</v>
      </c>
      <c r="B24" s="8" t="s">
        <v>72</v>
      </c>
      <c r="C24" s="7" t="s">
        <v>70</v>
      </c>
      <c r="D24" s="6">
        <v>1495</v>
      </c>
      <c r="E24" s="5">
        <v>721</v>
      </c>
      <c r="F24" s="6">
        <v>2027</v>
      </c>
      <c r="G24" s="5">
        <v>148</v>
      </c>
      <c r="H24" s="6">
        <v>405</v>
      </c>
      <c r="I24" s="5">
        <v>11739</v>
      </c>
      <c r="J24" s="4"/>
      <c r="K24" s="23">
        <f t="shared" si="1"/>
        <v>9.0414272754762631E-2</v>
      </c>
      <c r="L24" s="23">
        <f t="shared" si="2"/>
        <v>4.3604475355306926E-2</v>
      </c>
      <c r="M24" s="23">
        <f t="shared" si="3"/>
        <v>0.12258844874508618</v>
      </c>
      <c r="N24" s="23">
        <f t="shared" si="6"/>
        <v>8.9507106138494111E-3</v>
      </c>
      <c r="O24" s="23">
        <f t="shared" si="4"/>
        <v>2.4493498639250075E-2</v>
      </c>
      <c r="P24" s="23">
        <f t="shared" si="5"/>
        <v>0.70994859389174481</v>
      </c>
    </row>
    <row r="25" spans="1:16" x14ac:dyDescent="0.25">
      <c r="A25" s="14" t="s">
        <v>77</v>
      </c>
      <c r="B25" s="13" t="s">
        <v>72</v>
      </c>
      <c r="C25" s="12" t="s">
        <v>108</v>
      </c>
      <c r="D25" s="11">
        <v>246</v>
      </c>
      <c r="E25" s="10">
        <v>2675</v>
      </c>
      <c r="F25" s="11">
        <v>1023</v>
      </c>
      <c r="G25" s="10">
        <v>4</v>
      </c>
      <c r="H25" s="11">
        <v>11623</v>
      </c>
      <c r="I25" s="10">
        <v>10948</v>
      </c>
      <c r="J25" s="4"/>
      <c r="K25" s="23">
        <f t="shared" si="1"/>
        <v>9.2763678871752332E-3</v>
      </c>
      <c r="L25" s="23">
        <f t="shared" si="2"/>
        <v>0.10087107356989329</v>
      </c>
      <c r="M25" s="23">
        <f t="shared" si="3"/>
        <v>3.8576115238131148E-2</v>
      </c>
      <c r="N25" s="23">
        <f t="shared" si="6"/>
        <v>1.5083525019797127E-4</v>
      </c>
      <c r="O25" s="23">
        <f t="shared" si="4"/>
        <v>0.43828952826275502</v>
      </c>
      <c r="P25" s="23">
        <f t="shared" si="5"/>
        <v>0.41283607979184733</v>
      </c>
    </row>
    <row r="26" spans="1:16" x14ac:dyDescent="0.25">
      <c r="A26" s="9" t="s">
        <v>77</v>
      </c>
      <c r="B26" s="8" t="s">
        <v>72</v>
      </c>
      <c r="C26" s="7" t="s">
        <v>116</v>
      </c>
      <c r="D26" s="6">
        <v>3084</v>
      </c>
      <c r="E26" s="5">
        <v>4190</v>
      </c>
      <c r="F26" s="6">
        <v>121</v>
      </c>
      <c r="G26" s="5">
        <v>124</v>
      </c>
      <c r="H26" s="6">
        <v>3395</v>
      </c>
      <c r="I26" s="5">
        <v>5945</v>
      </c>
      <c r="J26" s="4"/>
      <c r="K26" s="23">
        <f t="shared" si="1"/>
        <v>0.18292899934752951</v>
      </c>
      <c r="L26" s="23">
        <f t="shared" si="2"/>
        <v>0.24853194139628684</v>
      </c>
      <c r="M26" s="23">
        <f t="shared" si="3"/>
        <v>7.1771753959309565E-3</v>
      </c>
      <c r="N26" s="23">
        <f t="shared" si="6"/>
        <v>7.3551218933507329E-3</v>
      </c>
      <c r="O26" s="23">
        <f t="shared" si="4"/>
        <v>0.20137611958004625</v>
      </c>
      <c r="P26" s="23">
        <f t="shared" si="5"/>
        <v>0.35263064238685571</v>
      </c>
    </row>
    <row r="27" spans="1:16" x14ac:dyDescent="0.25">
      <c r="A27" s="14" t="s">
        <v>77</v>
      </c>
      <c r="B27" s="13" t="s">
        <v>69</v>
      </c>
      <c r="C27" s="12" t="s">
        <v>67</v>
      </c>
      <c r="D27" s="11">
        <v>166800</v>
      </c>
      <c r="E27" s="10">
        <v>540700</v>
      </c>
      <c r="F27" s="11">
        <v>247100</v>
      </c>
      <c r="G27" s="10"/>
      <c r="H27" s="11">
        <v>210200</v>
      </c>
      <c r="I27" s="10">
        <v>150200</v>
      </c>
      <c r="J27" s="4"/>
      <c r="K27" s="23">
        <f t="shared" si="1"/>
        <v>0.12684410646387834</v>
      </c>
      <c r="L27" s="23">
        <f t="shared" si="2"/>
        <v>0.41117870722433458</v>
      </c>
      <c r="M27" s="23">
        <f t="shared" si="3"/>
        <v>0.18790874524714829</v>
      </c>
      <c r="N27" s="23"/>
      <c r="O27" s="23">
        <f t="shared" si="4"/>
        <v>0.15984790874524715</v>
      </c>
      <c r="P27" s="23">
        <f t="shared" si="5"/>
        <v>0.11422053231939164</v>
      </c>
    </row>
    <row r="28" spans="1:16" x14ac:dyDescent="0.25">
      <c r="A28" s="9" t="s">
        <v>77</v>
      </c>
      <c r="B28" s="8" t="s">
        <v>66</v>
      </c>
      <c r="C28" s="7" t="s">
        <v>65</v>
      </c>
      <c r="D28" s="6">
        <v>4158</v>
      </c>
      <c r="E28" s="5">
        <v>7922</v>
      </c>
      <c r="F28" s="6">
        <v>16563</v>
      </c>
      <c r="G28" s="5">
        <v>406</v>
      </c>
      <c r="H28" s="6">
        <v>2005</v>
      </c>
      <c r="I28" s="5">
        <v>3224</v>
      </c>
      <c r="J28" s="4"/>
      <c r="K28" s="23">
        <f t="shared" si="1"/>
        <v>0.12130229301592858</v>
      </c>
      <c r="L28" s="23">
        <f t="shared" si="2"/>
        <v>0.23111033315829396</v>
      </c>
      <c r="M28" s="23">
        <f t="shared" si="3"/>
        <v>0.4831962191493086</v>
      </c>
      <c r="N28" s="23">
        <f t="shared" si="6"/>
        <v>1.1844331641285956E-2</v>
      </c>
      <c r="O28" s="23">
        <f t="shared" si="4"/>
        <v>5.8492327440340747E-2</v>
      </c>
      <c r="P28" s="23">
        <f t="shared" si="5"/>
        <v>9.4054495594842177E-2</v>
      </c>
    </row>
    <row r="29" spans="1:16" x14ac:dyDescent="0.25">
      <c r="A29" s="14" t="s">
        <v>77</v>
      </c>
      <c r="B29" s="13" t="s">
        <v>66</v>
      </c>
      <c r="C29" s="12" t="s">
        <v>64</v>
      </c>
      <c r="D29" s="11"/>
      <c r="E29" s="10">
        <v>4610</v>
      </c>
      <c r="F29" s="11"/>
      <c r="G29" s="10"/>
      <c r="H29" s="11">
        <v>5549</v>
      </c>
      <c r="I29" s="10">
        <v>2928</v>
      </c>
      <c r="J29" s="4"/>
      <c r="K29" s="23"/>
      <c r="L29" s="23">
        <f t="shared" si="2"/>
        <v>0.352257965920379</v>
      </c>
      <c r="M29" s="23"/>
      <c r="N29" s="23"/>
      <c r="O29" s="23">
        <f t="shared" si="4"/>
        <v>0.42400855811110261</v>
      </c>
      <c r="P29" s="23">
        <f t="shared" si="5"/>
        <v>0.22373347596851836</v>
      </c>
    </row>
    <row r="30" spans="1:16" x14ac:dyDescent="0.25">
      <c r="A30" s="9" t="s">
        <v>77</v>
      </c>
      <c r="B30" s="8" t="s">
        <v>66</v>
      </c>
      <c r="C30" s="7" t="s">
        <v>63</v>
      </c>
      <c r="D30" s="6">
        <v>63066</v>
      </c>
      <c r="E30" s="5">
        <v>30077</v>
      </c>
      <c r="F30" s="6">
        <v>249701</v>
      </c>
      <c r="G30" s="5">
        <v>7362</v>
      </c>
      <c r="H30" s="6">
        <v>132051</v>
      </c>
      <c r="I30" s="5">
        <v>54152</v>
      </c>
      <c r="J30" s="4"/>
      <c r="K30" s="23">
        <f t="shared" si="1"/>
        <v>0.11757073427179633</v>
      </c>
      <c r="L30" s="23">
        <f t="shared" si="2"/>
        <v>5.6071020434034474E-2</v>
      </c>
      <c r="M30" s="23">
        <f t="shared" si="3"/>
        <v>0.46550486662229756</v>
      </c>
      <c r="N30" s="23">
        <f t="shared" si="6"/>
        <v>1.3724601936209124E-2</v>
      </c>
      <c r="O30" s="23">
        <f t="shared" si="4"/>
        <v>0.24617595901634759</v>
      </c>
      <c r="P30" s="23">
        <f t="shared" si="5"/>
        <v>0.10095281771931493</v>
      </c>
    </row>
    <row r="31" spans="1:16" x14ac:dyDescent="0.25">
      <c r="A31" s="14" t="s">
        <v>77</v>
      </c>
      <c r="B31" s="13" t="s">
        <v>66</v>
      </c>
      <c r="C31" s="12" t="s">
        <v>109</v>
      </c>
      <c r="D31" s="11">
        <v>3283</v>
      </c>
      <c r="E31" s="10">
        <v>24949</v>
      </c>
      <c r="F31" s="11">
        <v>13163</v>
      </c>
      <c r="G31" s="10"/>
      <c r="H31" s="11">
        <v>8535</v>
      </c>
      <c r="I31" s="10">
        <v>17529</v>
      </c>
      <c r="J31" s="4"/>
      <c r="K31" s="23">
        <f t="shared" si="1"/>
        <v>4.8666597488845074E-2</v>
      </c>
      <c r="L31" s="23">
        <f t="shared" si="2"/>
        <v>0.36983945804118057</v>
      </c>
      <c r="M31" s="23">
        <f t="shared" si="3"/>
        <v>0.19512592834165937</v>
      </c>
      <c r="N31" s="23"/>
      <c r="O31" s="23">
        <f t="shared" si="4"/>
        <v>0.1265212944158674</v>
      </c>
      <c r="P31" s="23">
        <f t="shared" si="5"/>
        <v>0.25984672171244755</v>
      </c>
    </row>
    <row r="32" spans="1:16" x14ac:dyDescent="0.25">
      <c r="A32" s="9" t="s">
        <v>77</v>
      </c>
      <c r="B32" s="8" t="s">
        <v>66</v>
      </c>
      <c r="C32" s="7" t="s">
        <v>62</v>
      </c>
      <c r="D32" s="6"/>
      <c r="E32" s="5">
        <v>21919</v>
      </c>
      <c r="F32" s="6">
        <v>22560</v>
      </c>
      <c r="G32" s="5">
        <v>167</v>
      </c>
      <c r="H32" s="6">
        <v>17417</v>
      </c>
      <c r="I32" s="5">
        <v>54825</v>
      </c>
      <c r="J32" s="4"/>
      <c r="K32" s="23"/>
      <c r="L32" s="23">
        <f t="shared" si="2"/>
        <v>0.18752138799534598</v>
      </c>
      <c r="M32" s="23">
        <f t="shared" si="3"/>
        <v>0.19300527000205325</v>
      </c>
      <c r="N32" s="23">
        <f t="shared" si="6"/>
        <v>1.4287180891109437E-3</v>
      </c>
      <c r="O32" s="23">
        <f t="shared" si="4"/>
        <v>0.14900588597631922</v>
      </c>
      <c r="P32" s="23">
        <f t="shared" si="5"/>
        <v>0.4690387379371706</v>
      </c>
    </row>
    <row r="33" spans="1:16" x14ac:dyDescent="0.25">
      <c r="A33" s="14" t="s">
        <v>77</v>
      </c>
      <c r="B33" s="13" t="s">
        <v>66</v>
      </c>
      <c r="C33" s="12" t="s">
        <v>60</v>
      </c>
      <c r="D33" s="11">
        <v>10</v>
      </c>
      <c r="E33" s="10">
        <v>15</v>
      </c>
      <c r="F33" s="11">
        <v>16</v>
      </c>
      <c r="G33" s="10">
        <v>0</v>
      </c>
      <c r="H33" s="11">
        <v>297</v>
      </c>
      <c r="I33" s="10">
        <v>30</v>
      </c>
      <c r="J33" s="4"/>
      <c r="K33" s="23">
        <f t="shared" si="1"/>
        <v>2.717391304347826E-2</v>
      </c>
      <c r="L33" s="23">
        <f t="shared" si="2"/>
        <v>4.0760869565217392E-2</v>
      </c>
      <c r="M33" s="23">
        <f t="shared" si="3"/>
        <v>4.3478260869565216E-2</v>
      </c>
      <c r="N33" s="23">
        <f t="shared" si="6"/>
        <v>0</v>
      </c>
      <c r="O33" s="23">
        <f t="shared" si="4"/>
        <v>0.80706521739130432</v>
      </c>
      <c r="P33" s="23">
        <f t="shared" si="5"/>
        <v>8.1521739130434784E-2</v>
      </c>
    </row>
    <row r="34" spans="1:16" x14ac:dyDescent="0.25">
      <c r="A34" s="9" t="s">
        <v>77</v>
      </c>
      <c r="B34" s="8" t="s">
        <v>66</v>
      </c>
      <c r="C34" s="7" t="s">
        <v>96</v>
      </c>
      <c r="D34" s="6">
        <v>654</v>
      </c>
      <c r="E34" s="5">
        <v>684</v>
      </c>
      <c r="F34" s="6">
        <v>413</v>
      </c>
      <c r="G34" s="5">
        <v>46</v>
      </c>
      <c r="H34" s="6">
        <v>175</v>
      </c>
      <c r="I34" s="5">
        <v>322</v>
      </c>
      <c r="J34" s="4"/>
      <c r="K34" s="23">
        <f t="shared" si="1"/>
        <v>0.28509154315605928</v>
      </c>
      <c r="L34" s="23">
        <f t="shared" si="2"/>
        <v>0.2981691368788143</v>
      </c>
      <c r="M34" s="23">
        <f t="shared" si="3"/>
        <v>0.18003487358326067</v>
      </c>
      <c r="N34" s="23">
        <f t="shared" si="6"/>
        <v>2.0052310374891021E-2</v>
      </c>
      <c r="O34" s="23">
        <f t="shared" si="4"/>
        <v>7.6285963382737576E-2</v>
      </c>
      <c r="P34" s="23">
        <f t="shared" si="5"/>
        <v>0.14036617262423715</v>
      </c>
    </row>
    <row r="35" spans="1:16" x14ac:dyDescent="0.25">
      <c r="A35" s="14" t="s">
        <v>58</v>
      </c>
      <c r="B35" s="13" t="s">
        <v>57</v>
      </c>
      <c r="C35" s="12" t="s">
        <v>55</v>
      </c>
      <c r="D35" s="11">
        <v>244</v>
      </c>
      <c r="E35" s="10">
        <v>697</v>
      </c>
      <c r="F35" s="11">
        <v>1656</v>
      </c>
      <c r="G35" s="10"/>
      <c r="H35" s="11">
        <v>2860</v>
      </c>
      <c r="I35" s="10">
        <v>1948</v>
      </c>
      <c r="J35" s="4"/>
      <c r="K35" s="23">
        <f t="shared" si="1"/>
        <v>3.2950708980418637E-2</v>
      </c>
      <c r="L35" s="23">
        <f t="shared" si="2"/>
        <v>9.4125590817015534E-2</v>
      </c>
      <c r="M35" s="23">
        <f t="shared" si="3"/>
        <v>0.2236326806212019</v>
      </c>
      <c r="N35" s="23"/>
      <c r="O35" s="23">
        <f t="shared" si="4"/>
        <v>0.38622552329507087</v>
      </c>
      <c r="P35" s="23">
        <f t="shared" si="5"/>
        <v>0.26306549628629305</v>
      </c>
    </row>
    <row r="36" spans="1:16" x14ac:dyDescent="0.25">
      <c r="A36" s="9" t="s">
        <v>58</v>
      </c>
      <c r="B36" s="8" t="s">
        <v>57</v>
      </c>
      <c r="C36" s="7" t="s">
        <v>54</v>
      </c>
      <c r="D36" s="6">
        <v>3571</v>
      </c>
      <c r="E36" s="5">
        <v>12488</v>
      </c>
      <c r="F36" s="6">
        <v>21599</v>
      </c>
      <c r="G36" s="5">
        <v>865</v>
      </c>
      <c r="H36" s="6">
        <v>14821</v>
      </c>
      <c r="I36" s="5">
        <v>5382</v>
      </c>
      <c r="J36" s="4"/>
      <c r="K36" s="23">
        <f t="shared" si="1"/>
        <v>6.0807819364506355E-2</v>
      </c>
      <c r="L36" s="23">
        <f t="shared" si="2"/>
        <v>0.21264857133126724</v>
      </c>
      <c r="M36" s="23">
        <f t="shared" si="3"/>
        <v>0.36779280046316792</v>
      </c>
      <c r="N36" s="23">
        <f t="shared" si="6"/>
        <v>1.4729421380649116E-2</v>
      </c>
      <c r="O36" s="23">
        <f t="shared" si="4"/>
        <v>0.25237543847699484</v>
      </c>
      <c r="P36" s="23">
        <f t="shared" si="5"/>
        <v>9.1645948983414507E-2</v>
      </c>
    </row>
    <row r="37" spans="1:16" x14ac:dyDescent="0.25">
      <c r="A37" s="14" t="s">
        <v>58</v>
      </c>
      <c r="B37" s="13" t="s">
        <v>57</v>
      </c>
      <c r="C37" s="12" t="s">
        <v>53</v>
      </c>
      <c r="D37" s="11">
        <v>1980</v>
      </c>
      <c r="E37" s="10">
        <v>702</v>
      </c>
      <c r="F37" s="11">
        <v>1248</v>
      </c>
      <c r="G37" s="10">
        <v>2</v>
      </c>
      <c r="H37" s="11">
        <v>9</v>
      </c>
      <c r="I37" s="10">
        <v>2970</v>
      </c>
      <c r="J37" s="4"/>
      <c r="K37" s="23">
        <f t="shared" si="1"/>
        <v>0.2864997829547099</v>
      </c>
      <c r="L37" s="23">
        <f t="shared" si="2"/>
        <v>0.10157719577485169</v>
      </c>
      <c r="M37" s="23">
        <f t="shared" si="3"/>
        <v>0.1805816813775141</v>
      </c>
      <c r="N37" s="23">
        <f t="shared" si="6"/>
        <v>2.893937201562726E-4</v>
      </c>
      <c r="O37" s="23">
        <f t="shared" si="4"/>
        <v>1.3022717407032266E-3</v>
      </c>
      <c r="P37" s="23">
        <f t="shared" si="5"/>
        <v>0.4297496744320648</v>
      </c>
    </row>
    <row r="38" spans="1:16" x14ac:dyDescent="0.25">
      <c r="A38" s="9" t="s">
        <v>58</v>
      </c>
      <c r="B38" s="8" t="s">
        <v>57</v>
      </c>
      <c r="C38" s="7" t="s">
        <v>52</v>
      </c>
      <c r="D38" s="6">
        <v>375</v>
      </c>
      <c r="E38" s="5">
        <v>1180</v>
      </c>
      <c r="F38" s="6">
        <v>4709</v>
      </c>
      <c r="G38" s="5">
        <v>614</v>
      </c>
      <c r="H38" s="6">
        <v>2184</v>
      </c>
      <c r="I38" s="5">
        <v>280</v>
      </c>
      <c r="J38" s="4"/>
      <c r="K38" s="23">
        <f t="shared" si="1"/>
        <v>4.0141297366730895E-2</v>
      </c>
      <c r="L38" s="23">
        <f t="shared" si="2"/>
        <v>0.12631128238064654</v>
      </c>
      <c r="M38" s="23">
        <f t="shared" si="3"/>
        <v>0.50406765146649535</v>
      </c>
      <c r="N38" s="23">
        <f t="shared" si="6"/>
        <v>6.5724684221794047E-2</v>
      </c>
      <c r="O38" s="23">
        <f t="shared" si="4"/>
        <v>0.23378291586384073</v>
      </c>
      <c r="P38" s="23">
        <f t="shared" si="5"/>
        <v>2.9972168700492401E-2</v>
      </c>
    </row>
    <row r="39" spans="1:16" x14ac:dyDescent="0.25">
      <c r="A39" s="14" t="s">
        <v>58</v>
      </c>
      <c r="B39" s="13" t="s">
        <v>57</v>
      </c>
      <c r="C39" s="12" t="s">
        <v>117</v>
      </c>
      <c r="D39" s="11">
        <v>32</v>
      </c>
      <c r="E39" s="10">
        <v>130</v>
      </c>
      <c r="F39" s="11">
        <v>116</v>
      </c>
      <c r="G39" s="10">
        <v>95</v>
      </c>
      <c r="H39" s="11">
        <v>343</v>
      </c>
      <c r="I39" s="10">
        <v>158</v>
      </c>
      <c r="J39" s="4"/>
      <c r="K39" s="23">
        <f t="shared" si="1"/>
        <v>3.6613272311212815E-2</v>
      </c>
      <c r="L39" s="23">
        <f t="shared" si="2"/>
        <v>0.14874141876430205</v>
      </c>
      <c r="M39" s="23">
        <f t="shared" si="3"/>
        <v>0.13272311212814644</v>
      </c>
      <c r="N39" s="23">
        <f t="shared" si="6"/>
        <v>0.10869565217391304</v>
      </c>
      <c r="O39" s="23">
        <f t="shared" si="4"/>
        <v>0.39244851258581237</v>
      </c>
      <c r="P39" s="23">
        <f t="shared" si="5"/>
        <v>0.18077803203661327</v>
      </c>
    </row>
    <row r="40" spans="1:16" x14ac:dyDescent="0.25">
      <c r="A40" s="9" t="s">
        <v>58</v>
      </c>
      <c r="B40" s="8" t="s">
        <v>51</v>
      </c>
      <c r="C40" s="7" t="s">
        <v>50</v>
      </c>
      <c r="D40" s="6">
        <v>4998</v>
      </c>
      <c r="E40" s="5">
        <v>13202</v>
      </c>
      <c r="F40" s="6">
        <v>28433</v>
      </c>
      <c r="G40" s="5">
        <v>12856</v>
      </c>
      <c r="H40" s="6">
        <v>45517</v>
      </c>
      <c r="I40" s="5"/>
      <c r="J40" s="4"/>
      <c r="K40" s="23">
        <f t="shared" si="1"/>
        <v>4.759728015541969E-2</v>
      </c>
      <c r="L40" s="23">
        <f t="shared" si="2"/>
        <v>0.12572614898196294</v>
      </c>
      <c r="M40" s="23">
        <f t="shared" si="3"/>
        <v>0.27077500333314286</v>
      </c>
      <c r="N40" s="23">
        <f t="shared" si="6"/>
        <v>0.12243109917528522</v>
      </c>
      <c r="O40" s="23">
        <f t="shared" si="4"/>
        <v>0.43347046835418929</v>
      </c>
      <c r="P40" s="23"/>
    </row>
    <row r="41" spans="1:16" x14ac:dyDescent="0.25">
      <c r="A41" s="14" t="s">
        <v>58</v>
      </c>
      <c r="B41" s="13" t="s">
        <v>51</v>
      </c>
      <c r="C41" s="12" t="s">
        <v>118</v>
      </c>
      <c r="D41" s="11"/>
      <c r="E41" s="10"/>
      <c r="F41" s="11"/>
      <c r="G41" s="10"/>
      <c r="H41" s="11"/>
      <c r="I41" s="10">
        <v>11568</v>
      </c>
      <c r="J41" s="4"/>
      <c r="K41" s="23"/>
      <c r="L41" s="23"/>
      <c r="M41" s="23"/>
      <c r="N41" s="23"/>
      <c r="O41" s="23"/>
      <c r="P41" s="23">
        <f t="shared" si="5"/>
        <v>1</v>
      </c>
    </row>
    <row r="42" spans="1:16" x14ac:dyDescent="0.25">
      <c r="A42" s="9" t="s">
        <v>58</v>
      </c>
      <c r="B42" s="8" t="s">
        <v>48</v>
      </c>
      <c r="C42" s="7" t="s">
        <v>47</v>
      </c>
      <c r="D42" s="6">
        <v>930</v>
      </c>
      <c r="E42" s="5">
        <v>120</v>
      </c>
      <c r="F42" s="6">
        <v>1332</v>
      </c>
      <c r="G42" s="5">
        <v>104</v>
      </c>
      <c r="H42" s="6"/>
      <c r="I42" s="5">
        <v>349</v>
      </c>
      <c r="J42" s="4"/>
      <c r="K42" s="23">
        <f t="shared" si="1"/>
        <v>0.32804232804232802</v>
      </c>
      <c r="L42" s="23">
        <f t="shared" si="2"/>
        <v>4.2328042328042326E-2</v>
      </c>
      <c r="M42" s="23">
        <f t="shared" si="3"/>
        <v>0.46984126984126984</v>
      </c>
      <c r="N42" s="23">
        <f t="shared" si="6"/>
        <v>3.6684303350970018E-2</v>
      </c>
      <c r="O42" s="23"/>
      <c r="P42" s="23">
        <f t="shared" si="5"/>
        <v>0.12310405643738977</v>
      </c>
    </row>
    <row r="43" spans="1:16" x14ac:dyDescent="0.25">
      <c r="A43" s="14" t="s">
        <v>58</v>
      </c>
      <c r="B43" s="13" t="s">
        <v>48</v>
      </c>
      <c r="C43" s="12" t="s">
        <v>46</v>
      </c>
      <c r="D43" s="11">
        <v>2171</v>
      </c>
      <c r="E43" s="10">
        <v>1075</v>
      </c>
      <c r="F43" s="11">
        <v>3448</v>
      </c>
      <c r="G43" s="10">
        <v>1029</v>
      </c>
      <c r="H43" s="11">
        <v>5630</v>
      </c>
      <c r="I43" s="10">
        <v>4495</v>
      </c>
      <c r="J43" s="4"/>
      <c r="K43" s="23">
        <f t="shared" si="1"/>
        <v>0.12163827879874496</v>
      </c>
      <c r="L43" s="23">
        <f t="shared" si="2"/>
        <v>6.0230838189152848E-2</v>
      </c>
      <c r="M43" s="23">
        <f t="shared" si="3"/>
        <v>0.19318691169878979</v>
      </c>
      <c r="N43" s="23">
        <f t="shared" si="6"/>
        <v>5.7653518601523977E-2</v>
      </c>
      <c r="O43" s="23">
        <f t="shared" si="4"/>
        <v>0.31544150605109816</v>
      </c>
      <c r="P43" s="23">
        <f t="shared" si="5"/>
        <v>0.2518489466606903</v>
      </c>
    </row>
    <row r="44" spans="1:16" x14ac:dyDescent="0.25">
      <c r="A44" s="9" t="s">
        <v>58</v>
      </c>
      <c r="B44" s="8" t="s">
        <v>48</v>
      </c>
      <c r="C44" s="7" t="s">
        <v>45</v>
      </c>
      <c r="D44" s="6">
        <v>49</v>
      </c>
      <c r="E44" s="5"/>
      <c r="F44" s="6">
        <v>150</v>
      </c>
      <c r="G44" s="5">
        <v>23</v>
      </c>
      <c r="H44" s="6"/>
      <c r="I44" s="5"/>
      <c r="J44" s="4"/>
      <c r="K44" s="23">
        <f t="shared" si="1"/>
        <v>0.22072072072072071</v>
      </c>
      <c r="L44" s="23"/>
      <c r="M44" s="23">
        <f t="shared" si="3"/>
        <v>0.67567567567567566</v>
      </c>
      <c r="N44" s="23">
        <f t="shared" si="6"/>
        <v>0.1036036036036036</v>
      </c>
      <c r="O44" s="23"/>
      <c r="P44" s="23"/>
    </row>
    <row r="45" spans="1:16" x14ac:dyDescent="0.25">
      <c r="A45" s="14" t="s">
        <v>58</v>
      </c>
      <c r="B45" s="13" t="s">
        <v>48</v>
      </c>
      <c r="C45" s="12" t="s">
        <v>43</v>
      </c>
      <c r="D45" s="11">
        <v>1076</v>
      </c>
      <c r="E45" s="10">
        <v>5093</v>
      </c>
      <c r="F45" s="11">
        <v>1146</v>
      </c>
      <c r="G45" s="10">
        <v>245</v>
      </c>
      <c r="H45" s="11">
        <v>882</v>
      </c>
      <c r="I45" s="10">
        <v>4366</v>
      </c>
      <c r="J45" s="4"/>
      <c r="K45" s="23">
        <f t="shared" si="1"/>
        <v>8.4009993753903806E-2</v>
      </c>
      <c r="L45" s="23">
        <f t="shared" si="2"/>
        <v>0.39764209868831979</v>
      </c>
      <c r="M45" s="23">
        <f t="shared" si="3"/>
        <v>8.9475327920049974E-2</v>
      </c>
      <c r="N45" s="23">
        <f t="shared" si="6"/>
        <v>1.9128669581511555E-2</v>
      </c>
      <c r="O45" s="23">
        <f t="shared" si="4"/>
        <v>6.8863210493441601E-2</v>
      </c>
      <c r="P45" s="23">
        <f t="shared" si="5"/>
        <v>0.34088069956277328</v>
      </c>
    </row>
    <row r="46" spans="1:16" x14ac:dyDescent="0.25">
      <c r="A46" s="9" t="s">
        <v>58</v>
      </c>
      <c r="B46" s="8" t="s">
        <v>48</v>
      </c>
      <c r="C46" s="7" t="s">
        <v>42</v>
      </c>
      <c r="D46" s="6">
        <v>780</v>
      </c>
      <c r="E46" s="5"/>
      <c r="F46" s="6"/>
      <c r="G46" s="5">
        <v>1103</v>
      </c>
      <c r="H46" s="6">
        <v>433</v>
      </c>
      <c r="I46" s="5"/>
      <c r="J46" s="4"/>
      <c r="K46" s="23">
        <f t="shared" si="1"/>
        <v>0.33678756476683935</v>
      </c>
      <c r="L46" s="23"/>
      <c r="M46" s="23"/>
      <c r="N46" s="23">
        <f t="shared" si="6"/>
        <v>0.47625215889464595</v>
      </c>
      <c r="O46" s="23">
        <f t="shared" si="4"/>
        <v>0.18696027633851467</v>
      </c>
      <c r="P46" s="23"/>
    </row>
    <row r="47" spans="1:16" x14ac:dyDescent="0.25">
      <c r="A47" s="14" t="s">
        <v>58</v>
      </c>
      <c r="B47" s="13" t="s">
        <v>48</v>
      </c>
      <c r="C47" s="12" t="s">
        <v>41</v>
      </c>
      <c r="D47" s="11">
        <v>69</v>
      </c>
      <c r="E47" s="10">
        <v>263</v>
      </c>
      <c r="F47" s="11">
        <v>511</v>
      </c>
      <c r="G47" s="10">
        <v>5120</v>
      </c>
      <c r="H47" s="11">
        <v>171</v>
      </c>
      <c r="I47" s="10">
        <v>854</v>
      </c>
      <c r="J47" s="4"/>
      <c r="K47" s="23">
        <f t="shared" si="1"/>
        <v>9.8740698340011451E-3</v>
      </c>
      <c r="L47" s="23">
        <f t="shared" si="2"/>
        <v>3.7635947338294222E-2</v>
      </c>
      <c r="M47" s="23">
        <f t="shared" si="3"/>
        <v>7.3125357756153406E-2</v>
      </c>
      <c r="N47" s="23">
        <f t="shared" si="6"/>
        <v>0.73268460217515741</v>
      </c>
      <c r="O47" s="23">
        <f t="shared" si="4"/>
        <v>2.4470520892959358E-2</v>
      </c>
      <c r="P47" s="23">
        <f t="shared" si="5"/>
        <v>0.12220950200343446</v>
      </c>
    </row>
    <row r="48" spans="1:16" x14ac:dyDescent="0.25">
      <c r="A48" s="9" t="s">
        <v>58</v>
      </c>
      <c r="B48" s="8" t="s">
        <v>48</v>
      </c>
      <c r="C48" s="7" t="s">
        <v>40</v>
      </c>
      <c r="D48" s="6">
        <v>6434</v>
      </c>
      <c r="E48" s="5">
        <v>22132</v>
      </c>
      <c r="F48" s="6">
        <v>11958</v>
      </c>
      <c r="G48" s="5">
        <v>4139</v>
      </c>
      <c r="H48" s="6">
        <v>7974</v>
      </c>
      <c r="I48" s="5">
        <v>62868</v>
      </c>
      <c r="J48" s="4"/>
      <c r="K48" s="23">
        <f t="shared" si="1"/>
        <v>5.5703216310982205E-2</v>
      </c>
      <c r="L48" s="23">
        <f t="shared" si="2"/>
        <v>0.19161075278126488</v>
      </c>
      <c r="M48" s="23">
        <f t="shared" si="3"/>
        <v>0.10352798580148045</v>
      </c>
      <c r="N48" s="23">
        <f t="shared" si="6"/>
        <v>3.583394658239903E-2</v>
      </c>
      <c r="O48" s="23">
        <f t="shared" si="4"/>
        <v>6.9035972468724296E-2</v>
      </c>
      <c r="P48" s="23">
        <f t="shared" si="5"/>
        <v>0.54428812605514909</v>
      </c>
    </row>
    <row r="49" spans="1:16" x14ac:dyDescent="0.25">
      <c r="A49" s="14" t="s">
        <v>58</v>
      </c>
      <c r="B49" s="13" t="s">
        <v>48</v>
      </c>
      <c r="C49" s="12" t="s">
        <v>39</v>
      </c>
      <c r="D49" s="11">
        <v>27</v>
      </c>
      <c r="E49" s="10">
        <v>1574</v>
      </c>
      <c r="F49" s="11">
        <v>2524</v>
      </c>
      <c r="G49" s="10">
        <v>3695</v>
      </c>
      <c r="H49" s="11">
        <v>2176</v>
      </c>
      <c r="I49" s="10"/>
      <c r="J49" s="4"/>
      <c r="K49" s="23">
        <f t="shared" si="1"/>
        <v>2.7010804321728693E-3</v>
      </c>
      <c r="L49" s="23">
        <f t="shared" si="2"/>
        <v>0.15746298519407764</v>
      </c>
      <c r="M49" s="23">
        <f t="shared" si="3"/>
        <v>0.25250100040016005</v>
      </c>
      <c r="N49" s="23">
        <f t="shared" si="6"/>
        <v>0.36964785914365744</v>
      </c>
      <c r="O49" s="23">
        <f t="shared" si="4"/>
        <v>0.21768707482993196</v>
      </c>
      <c r="P49" s="23"/>
    </row>
    <row r="50" spans="1:16" x14ac:dyDescent="0.25">
      <c r="A50" s="9" t="s">
        <v>38</v>
      </c>
      <c r="B50" s="8" t="s">
        <v>37</v>
      </c>
      <c r="C50" s="7" t="s">
        <v>36</v>
      </c>
      <c r="D50" s="6">
        <v>3752</v>
      </c>
      <c r="E50" s="5"/>
      <c r="F50" s="6"/>
      <c r="G50" s="5"/>
      <c r="H50" s="6"/>
      <c r="I50" s="5"/>
      <c r="J50" s="4"/>
      <c r="K50" s="23">
        <f t="shared" si="1"/>
        <v>1</v>
      </c>
      <c r="L50" s="23"/>
      <c r="M50" s="23"/>
      <c r="N50" s="23"/>
      <c r="O50" s="23"/>
      <c r="P50" s="23"/>
    </row>
    <row r="51" spans="1:16" x14ac:dyDescent="0.25">
      <c r="A51" s="14" t="s">
        <v>38</v>
      </c>
      <c r="B51" s="13" t="s">
        <v>37</v>
      </c>
      <c r="C51" s="12" t="s">
        <v>35</v>
      </c>
      <c r="D51" s="11">
        <v>981</v>
      </c>
      <c r="E51" s="10">
        <v>2158</v>
      </c>
      <c r="F51" s="11">
        <v>4541</v>
      </c>
      <c r="G51" s="10">
        <v>127</v>
      </c>
      <c r="H51" s="11">
        <v>527</v>
      </c>
      <c r="I51" s="10">
        <v>3377</v>
      </c>
      <c r="J51" s="4"/>
      <c r="K51" s="23">
        <f t="shared" si="1"/>
        <v>8.3767398172658186E-2</v>
      </c>
      <c r="L51" s="23">
        <f t="shared" si="2"/>
        <v>0.18427119801895653</v>
      </c>
      <c r="M51" s="23">
        <f t="shared" si="3"/>
        <v>0.38775510204081631</v>
      </c>
      <c r="N51" s="23">
        <f t="shared" si="6"/>
        <v>1.0844505166083169E-2</v>
      </c>
      <c r="O51" s="23">
        <f t="shared" si="4"/>
        <v>4.5000426949022287E-2</v>
      </c>
      <c r="P51" s="23">
        <f t="shared" si="5"/>
        <v>0.28836136965246351</v>
      </c>
    </row>
    <row r="52" spans="1:16" x14ac:dyDescent="0.25">
      <c r="A52" s="9" t="s">
        <v>38</v>
      </c>
      <c r="B52" s="8" t="s">
        <v>37</v>
      </c>
      <c r="C52" s="7" t="s">
        <v>110</v>
      </c>
      <c r="D52" s="6">
        <v>1119</v>
      </c>
      <c r="E52" s="5">
        <v>2870</v>
      </c>
      <c r="F52" s="6">
        <v>11573</v>
      </c>
      <c r="G52" s="5">
        <v>3093</v>
      </c>
      <c r="H52" s="6">
        <v>1645</v>
      </c>
      <c r="I52" s="5"/>
      <c r="J52" s="4"/>
      <c r="K52" s="23">
        <f t="shared" si="1"/>
        <v>5.5123152709359607E-2</v>
      </c>
      <c r="L52" s="23">
        <f t="shared" si="2"/>
        <v>0.14137931034482759</v>
      </c>
      <c r="M52" s="23">
        <f t="shared" si="3"/>
        <v>0.57009852216748769</v>
      </c>
      <c r="N52" s="23">
        <f t="shared" si="6"/>
        <v>0.15236453201970443</v>
      </c>
      <c r="O52" s="23">
        <f t="shared" si="4"/>
        <v>8.1034482758620685E-2</v>
      </c>
      <c r="P52" s="23"/>
    </row>
    <row r="53" spans="1:16" x14ac:dyDescent="0.25">
      <c r="A53" s="14" t="s">
        <v>38</v>
      </c>
      <c r="B53" s="13" t="s">
        <v>37</v>
      </c>
      <c r="C53" s="12" t="s">
        <v>33</v>
      </c>
      <c r="D53" s="11">
        <v>5728</v>
      </c>
      <c r="E53" s="10">
        <v>27688</v>
      </c>
      <c r="F53" s="11">
        <v>27701</v>
      </c>
      <c r="G53" s="10">
        <v>444</v>
      </c>
      <c r="H53" s="11">
        <v>3193</v>
      </c>
      <c r="I53" s="10">
        <v>20670</v>
      </c>
      <c r="J53" s="4"/>
      <c r="K53" s="23">
        <f t="shared" si="1"/>
        <v>6.7053755384903546E-2</v>
      </c>
      <c r="L53" s="23">
        <f t="shared" si="2"/>
        <v>0.32412436785914966</v>
      </c>
      <c r="M53" s="23">
        <f t="shared" si="3"/>
        <v>0.32427654991571453</v>
      </c>
      <c r="N53" s="23">
        <f t="shared" si="6"/>
        <v>5.1976025472935004E-3</v>
      </c>
      <c r="O53" s="23">
        <f t="shared" si="4"/>
        <v>3.7378254354748078E-2</v>
      </c>
      <c r="P53" s="23">
        <f t="shared" si="5"/>
        <v>0.24196946993819068</v>
      </c>
    </row>
    <row r="54" spans="1:16" x14ac:dyDescent="0.25">
      <c r="A54" s="9" t="s">
        <v>38</v>
      </c>
      <c r="B54" s="8" t="s">
        <v>37</v>
      </c>
      <c r="C54" s="7" t="s">
        <v>32</v>
      </c>
      <c r="D54" s="6">
        <v>1222</v>
      </c>
      <c r="E54" s="5"/>
      <c r="F54" s="6">
        <v>1651</v>
      </c>
      <c r="G54" s="5">
        <v>15</v>
      </c>
      <c r="H54" s="6">
        <v>280</v>
      </c>
      <c r="I54" s="5">
        <v>1381</v>
      </c>
      <c r="J54" s="4"/>
      <c r="K54" s="23">
        <f t="shared" si="1"/>
        <v>0.26863046823477688</v>
      </c>
      <c r="L54" s="23"/>
      <c r="M54" s="23">
        <f t="shared" si="3"/>
        <v>0.36293690921081556</v>
      </c>
      <c r="N54" s="23">
        <f t="shared" si="6"/>
        <v>3.297428006155199E-3</v>
      </c>
      <c r="O54" s="23">
        <f t="shared" si="4"/>
        <v>6.1551989448230378E-2</v>
      </c>
      <c r="P54" s="23">
        <f t="shared" si="5"/>
        <v>0.30358320510002196</v>
      </c>
    </row>
    <row r="55" spans="1:16" x14ac:dyDescent="0.25">
      <c r="A55" s="14" t="s">
        <v>38</v>
      </c>
      <c r="B55" s="13" t="s">
        <v>37</v>
      </c>
      <c r="C55" s="12" t="s">
        <v>31</v>
      </c>
      <c r="D55" s="11">
        <v>5818</v>
      </c>
      <c r="E55" s="10">
        <v>7670</v>
      </c>
      <c r="F55" s="11">
        <v>8803</v>
      </c>
      <c r="G55" s="10">
        <v>253</v>
      </c>
      <c r="H55" s="11">
        <v>1180</v>
      </c>
      <c r="I55" s="10">
        <v>4914</v>
      </c>
      <c r="J55" s="4"/>
      <c r="K55" s="23">
        <f t="shared" si="1"/>
        <v>0.20315664501711014</v>
      </c>
      <c r="L55" s="23">
        <f t="shared" si="2"/>
        <v>0.26782596550038412</v>
      </c>
      <c r="M55" s="23">
        <f t="shared" si="3"/>
        <v>0.30738878413297016</v>
      </c>
      <c r="N55" s="23">
        <f t="shared" si="6"/>
        <v>8.8344158111599968E-3</v>
      </c>
      <c r="O55" s="23">
        <f t="shared" si="4"/>
        <v>4.1203994692366783E-2</v>
      </c>
      <c r="P55" s="23">
        <f t="shared" si="5"/>
        <v>0.17159019484600879</v>
      </c>
    </row>
    <row r="56" spans="1:16" x14ac:dyDescent="0.25">
      <c r="A56" s="9" t="s">
        <v>38</v>
      </c>
      <c r="B56" s="8" t="s">
        <v>37</v>
      </c>
      <c r="C56" s="6" t="s">
        <v>30</v>
      </c>
      <c r="D56" s="5">
        <v>158602</v>
      </c>
      <c r="E56" s="6">
        <v>58657</v>
      </c>
      <c r="F56" s="6">
        <v>209345</v>
      </c>
      <c r="G56" s="5">
        <v>5214</v>
      </c>
      <c r="H56" s="6">
        <v>130171</v>
      </c>
      <c r="I56" s="6">
        <v>48518</v>
      </c>
      <c r="J56" s="4"/>
      <c r="K56" s="23">
        <f t="shared" si="1"/>
        <v>0.25978735706552097</v>
      </c>
      <c r="L56" s="23">
        <f t="shared" si="2"/>
        <v>9.6079160435506877E-2</v>
      </c>
      <c r="M56" s="23">
        <f t="shared" si="3"/>
        <v>0.34290352117174744</v>
      </c>
      <c r="N56" s="23">
        <f t="shared" si="6"/>
        <v>8.540442615727584E-3</v>
      </c>
      <c r="O56" s="23">
        <f t="shared" si="4"/>
        <v>0.21321786646180962</v>
      </c>
      <c r="P56" s="23">
        <f t="shared" si="5"/>
        <v>7.9471652249687552E-2</v>
      </c>
    </row>
    <row r="57" spans="1:16" x14ac:dyDescent="0.25">
      <c r="A57" s="14" t="s">
        <v>38</v>
      </c>
      <c r="B57" s="13" t="s">
        <v>28</v>
      </c>
      <c r="C57" s="11" t="s">
        <v>27</v>
      </c>
      <c r="D57" s="10">
        <v>195</v>
      </c>
      <c r="E57" s="11">
        <v>1006</v>
      </c>
      <c r="F57" s="11">
        <v>277</v>
      </c>
      <c r="G57" s="10">
        <v>64</v>
      </c>
      <c r="H57" s="11">
        <v>540</v>
      </c>
      <c r="I57" s="11">
        <v>360</v>
      </c>
      <c r="J57" s="4"/>
      <c r="K57" s="23">
        <f t="shared" si="1"/>
        <v>7.9852579852579847E-2</v>
      </c>
      <c r="L57" s="23">
        <f t="shared" si="2"/>
        <v>0.41195741195741198</v>
      </c>
      <c r="M57" s="23">
        <f t="shared" si="3"/>
        <v>0.11343161343161343</v>
      </c>
      <c r="N57" s="23">
        <f t="shared" si="6"/>
        <v>2.620802620802621E-2</v>
      </c>
      <c r="O57" s="23">
        <f t="shared" si="4"/>
        <v>0.22113022113022113</v>
      </c>
      <c r="P57" s="23">
        <f t="shared" si="5"/>
        <v>0.14742014742014742</v>
      </c>
    </row>
    <row r="58" spans="1:16" ht="18" customHeight="1" x14ac:dyDescent="0.25">
      <c r="A58" s="9" t="s">
        <v>38</v>
      </c>
      <c r="B58" s="8" t="s">
        <v>28</v>
      </c>
      <c r="C58" s="6" t="s">
        <v>111</v>
      </c>
      <c r="D58" s="5">
        <v>517</v>
      </c>
      <c r="E58" s="6"/>
      <c r="F58" s="6"/>
      <c r="G58" s="5">
        <v>10</v>
      </c>
      <c r="H58" s="6">
        <v>541</v>
      </c>
      <c r="I58" s="6"/>
      <c r="J58" s="4"/>
      <c r="K58" s="23">
        <f t="shared" si="1"/>
        <v>0.48408239700374533</v>
      </c>
      <c r="L58" s="23"/>
      <c r="M58" s="23"/>
      <c r="N58" s="23">
        <f t="shared" si="6"/>
        <v>9.3632958801498131E-3</v>
      </c>
      <c r="O58" s="23">
        <f t="shared" si="4"/>
        <v>0.50655430711610483</v>
      </c>
      <c r="P58" s="23"/>
    </row>
    <row r="59" spans="1:16" x14ac:dyDescent="0.25">
      <c r="A59" s="14" t="s">
        <v>38</v>
      </c>
      <c r="B59" s="13" t="s">
        <v>28</v>
      </c>
      <c r="C59" s="11" t="s">
        <v>26</v>
      </c>
      <c r="D59" s="10">
        <v>602</v>
      </c>
      <c r="E59" s="11">
        <v>788</v>
      </c>
      <c r="F59" s="11">
        <v>285</v>
      </c>
      <c r="G59" s="10">
        <v>195</v>
      </c>
      <c r="H59" s="11">
        <v>456</v>
      </c>
      <c r="I59" s="11">
        <v>289</v>
      </c>
      <c r="J59" s="4"/>
      <c r="K59" s="23">
        <f t="shared" si="1"/>
        <v>0.23021032504780115</v>
      </c>
      <c r="L59" s="23">
        <f t="shared" si="2"/>
        <v>0.30133843212237094</v>
      </c>
      <c r="M59" s="23">
        <f t="shared" si="3"/>
        <v>0.10898661567877629</v>
      </c>
      <c r="N59" s="23">
        <f t="shared" si="6"/>
        <v>7.4569789674952203E-2</v>
      </c>
      <c r="O59" s="23">
        <f t="shared" si="4"/>
        <v>0.17437858508604206</v>
      </c>
      <c r="P59" s="23">
        <f t="shared" si="5"/>
        <v>0.11051625239005736</v>
      </c>
    </row>
    <row r="60" spans="1:16" x14ac:dyDescent="0.25">
      <c r="A60" s="9" t="s">
        <v>38</v>
      </c>
      <c r="B60" s="8" t="s">
        <v>28</v>
      </c>
      <c r="C60" s="6" t="s">
        <v>25</v>
      </c>
      <c r="D60" s="5">
        <v>301</v>
      </c>
      <c r="E60" s="6">
        <v>1069</v>
      </c>
      <c r="F60" s="6">
        <v>1081</v>
      </c>
      <c r="G60" s="5">
        <v>58</v>
      </c>
      <c r="H60" s="6">
        <v>691</v>
      </c>
      <c r="I60" s="6">
        <v>391</v>
      </c>
      <c r="J60" s="4"/>
      <c r="K60" s="23">
        <f t="shared" si="1"/>
        <v>8.3820662768031184E-2</v>
      </c>
      <c r="L60" s="23">
        <f t="shared" si="2"/>
        <v>0.29768866610971872</v>
      </c>
      <c r="M60" s="23">
        <f t="shared" si="3"/>
        <v>0.30103035366193259</v>
      </c>
      <c r="N60" s="23">
        <f t="shared" si="6"/>
        <v>1.6151489835700361E-2</v>
      </c>
      <c r="O60" s="23">
        <f t="shared" si="4"/>
        <v>0.19242550821498189</v>
      </c>
      <c r="P60" s="23">
        <f t="shared" si="5"/>
        <v>0.10888331940963519</v>
      </c>
    </row>
    <row r="61" spans="1:16" x14ac:dyDescent="0.25">
      <c r="A61" s="14" t="s">
        <v>38</v>
      </c>
      <c r="B61" s="13" t="s">
        <v>28</v>
      </c>
      <c r="C61" s="11" t="s">
        <v>24</v>
      </c>
      <c r="D61" s="10">
        <v>725</v>
      </c>
      <c r="E61" s="11">
        <v>1444</v>
      </c>
      <c r="F61" s="11">
        <v>3938</v>
      </c>
      <c r="G61" s="10">
        <v>422</v>
      </c>
      <c r="H61" s="11">
        <v>955</v>
      </c>
      <c r="I61" s="11">
        <v>1313</v>
      </c>
      <c r="J61" s="4"/>
      <c r="K61" s="23">
        <f t="shared" si="1"/>
        <v>8.2414459474820956E-2</v>
      </c>
      <c r="L61" s="23">
        <f t="shared" si="2"/>
        <v>0.16414686825053995</v>
      </c>
      <c r="M61" s="23">
        <f t="shared" si="3"/>
        <v>0.44765260884392405</v>
      </c>
      <c r="N61" s="23">
        <f t="shared" si="6"/>
        <v>4.7970899170171652E-2</v>
      </c>
      <c r="O61" s="23">
        <f t="shared" si="4"/>
        <v>0.10855973627372968</v>
      </c>
      <c r="P61" s="23">
        <f t="shared" si="5"/>
        <v>0.14925542798681368</v>
      </c>
    </row>
    <row r="62" spans="1:16" x14ac:dyDescent="0.25">
      <c r="A62" s="9" t="s">
        <v>38</v>
      </c>
      <c r="B62" s="8" t="s">
        <v>28</v>
      </c>
      <c r="C62" s="6" t="s">
        <v>23</v>
      </c>
      <c r="D62" s="10">
        <v>1976</v>
      </c>
      <c r="E62" s="11">
        <v>2325</v>
      </c>
      <c r="F62" s="10">
        <v>2242</v>
      </c>
      <c r="G62" s="11">
        <v>84</v>
      </c>
      <c r="H62" s="10">
        <v>1930</v>
      </c>
      <c r="I62" s="11">
        <v>958</v>
      </c>
      <c r="J62" s="4"/>
      <c r="K62" s="23">
        <f t="shared" si="1"/>
        <v>0.20767209668943773</v>
      </c>
      <c r="L62" s="23">
        <f t="shared" si="2"/>
        <v>0.2443510246978455</v>
      </c>
      <c r="M62" s="23">
        <f t="shared" si="3"/>
        <v>0.23562795585916974</v>
      </c>
      <c r="N62" s="23">
        <f t="shared" si="6"/>
        <v>8.8281660535995798E-3</v>
      </c>
      <c r="O62" s="23">
        <f t="shared" si="4"/>
        <v>0.20283762480294273</v>
      </c>
      <c r="P62" s="23">
        <f t="shared" si="5"/>
        <v>0.10068313189700473</v>
      </c>
    </row>
    <row r="63" spans="1:16" x14ac:dyDescent="0.25">
      <c r="A63" s="14" t="s">
        <v>38</v>
      </c>
      <c r="B63" s="13" t="s">
        <v>28</v>
      </c>
      <c r="C63" s="11" t="s">
        <v>95</v>
      </c>
      <c r="D63" s="5">
        <v>131</v>
      </c>
      <c r="E63" s="6">
        <v>815</v>
      </c>
      <c r="F63" s="5">
        <v>379</v>
      </c>
      <c r="G63" s="6">
        <v>164</v>
      </c>
      <c r="H63" s="5">
        <v>711</v>
      </c>
      <c r="I63" s="6">
        <v>680</v>
      </c>
      <c r="J63" s="4"/>
      <c r="K63" s="23">
        <f t="shared" si="1"/>
        <v>4.5486111111111109E-2</v>
      </c>
      <c r="L63" s="23">
        <f t="shared" si="2"/>
        <v>0.2829861111111111</v>
      </c>
      <c r="M63" s="23">
        <f t="shared" si="3"/>
        <v>0.13159722222222223</v>
      </c>
      <c r="N63" s="23">
        <f t="shared" si="6"/>
        <v>5.6944444444444443E-2</v>
      </c>
      <c r="O63" s="23">
        <f t="shared" si="4"/>
        <v>0.24687500000000001</v>
      </c>
      <c r="P63" s="23">
        <f t="shared" si="5"/>
        <v>0.2361111111111111</v>
      </c>
    </row>
    <row r="64" spans="1:16" x14ac:dyDescent="0.25">
      <c r="A64" s="9" t="s">
        <v>38</v>
      </c>
      <c r="B64" s="8" t="s">
        <v>28</v>
      </c>
      <c r="C64" s="6" t="s">
        <v>22</v>
      </c>
      <c r="D64" s="10">
        <v>463</v>
      </c>
      <c r="E64" s="11">
        <v>1808</v>
      </c>
      <c r="F64" s="10">
        <v>356</v>
      </c>
      <c r="G64" s="11">
        <v>389</v>
      </c>
      <c r="H64" s="10">
        <v>1413</v>
      </c>
      <c r="I64" s="11">
        <v>423</v>
      </c>
      <c r="J64" s="4"/>
      <c r="K64" s="23">
        <f t="shared" si="1"/>
        <v>9.5424567188788126E-2</v>
      </c>
      <c r="L64" s="23">
        <f t="shared" si="2"/>
        <v>0.37262984336356142</v>
      </c>
      <c r="M64" s="23">
        <f t="shared" si="3"/>
        <v>7.3371805441055232E-2</v>
      </c>
      <c r="N64" s="23">
        <f t="shared" si="6"/>
        <v>8.0173124484748559E-2</v>
      </c>
      <c r="O64" s="23">
        <f t="shared" si="4"/>
        <v>0.29122011541632314</v>
      </c>
      <c r="P64" s="23">
        <f t="shared" si="5"/>
        <v>8.7180544105523491E-2</v>
      </c>
    </row>
    <row r="65" spans="1:16" x14ac:dyDescent="0.25">
      <c r="A65" s="9" t="s">
        <v>38</v>
      </c>
      <c r="B65" s="8" t="s">
        <v>28</v>
      </c>
      <c r="C65" s="11" t="s">
        <v>112</v>
      </c>
      <c r="D65" s="5">
        <v>5210</v>
      </c>
      <c r="E65" s="6">
        <v>35641</v>
      </c>
      <c r="F65" s="5">
        <v>11991</v>
      </c>
      <c r="G65" s="6">
        <v>1454</v>
      </c>
      <c r="H65" s="5">
        <v>10682</v>
      </c>
      <c r="I65" s="6">
        <v>8447</v>
      </c>
      <c r="J65" s="4"/>
      <c r="K65" s="23">
        <f t="shared" si="1"/>
        <v>7.0956758597208042E-2</v>
      </c>
      <c r="L65" s="23">
        <f t="shared" si="2"/>
        <v>0.48540687776642832</v>
      </c>
      <c r="M65" s="23">
        <f t="shared" si="3"/>
        <v>0.16330949948927476</v>
      </c>
      <c r="N65" s="23">
        <f t="shared" si="6"/>
        <v>1.9802519577800475E-2</v>
      </c>
      <c r="O65" s="23">
        <f t="shared" si="4"/>
        <v>0.14548178413346952</v>
      </c>
      <c r="P65" s="23">
        <f t="shared" si="5"/>
        <v>0.11504256043581887</v>
      </c>
    </row>
    <row r="66" spans="1:16" ht="15" customHeight="1" x14ac:dyDescent="0.25">
      <c r="A66" s="14" t="s">
        <v>38</v>
      </c>
      <c r="B66" s="13" t="s">
        <v>28</v>
      </c>
      <c r="C66" s="6" t="s">
        <v>119</v>
      </c>
      <c r="D66" s="10">
        <v>161</v>
      </c>
      <c r="E66" s="11"/>
      <c r="F66" s="10"/>
      <c r="G66" s="11"/>
      <c r="H66" s="10"/>
      <c r="I66" s="11"/>
      <c r="J66" s="4"/>
      <c r="K66" s="23">
        <f t="shared" si="1"/>
        <v>1</v>
      </c>
      <c r="L66" s="23"/>
      <c r="M66" s="23"/>
      <c r="N66" s="23"/>
      <c r="O66" s="23"/>
      <c r="P66" s="23"/>
    </row>
    <row r="67" spans="1:16" x14ac:dyDescent="0.25">
      <c r="A67" s="9" t="s">
        <v>38</v>
      </c>
      <c r="B67" s="8" t="s">
        <v>28</v>
      </c>
      <c r="C67" s="11" t="s">
        <v>94</v>
      </c>
      <c r="D67" s="10">
        <v>787</v>
      </c>
      <c r="E67" s="11">
        <v>1989</v>
      </c>
      <c r="F67" s="10">
        <v>632</v>
      </c>
      <c r="G67" s="11">
        <v>37</v>
      </c>
      <c r="H67" s="10">
        <v>663</v>
      </c>
      <c r="I67" s="11">
        <v>1896</v>
      </c>
      <c r="J67" s="4"/>
      <c r="K67" s="23">
        <f t="shared" si="1"/>
        <v>0.1310792804796802</v>
      </c>
      <c r="L67" s="23">
        <f t="shared" si="2"/>
        <v>0.33127914723517654</v>
      </c>
      <c r="M67" s="23">
        <f t="shared" si="3"/>
        <v>0.10526315789473684</v>
      </c>
      <c r="N67" s="23">
        <f t="shared" si="6"/>
        <v>6.1625582944703529E-3</v>
      </c>
      <c r="O67" s="23">
        <f t="shared" si="4"/>
        <v>0.11042638241172552</v>
      </c>
      <c r="P67" s="23">
        <f t="shared" si="5"/>
        <v>0.31578947368421051</v>
      </c>
    </row>
    <row r="68" spans="1:16" x14ac:dyDescent="0.25">
      <c r="A68" s="14" t="s">
        <v>38</v>
      </c>
      <c r="B68" s="13" t="s">
        <v>21</v>
      </c>
      <c r="C68" s="6" t="s">
        <v>113</v>
      </c>
      <c r="D68" s="5">
        <v>2</v>
      </c>
      <c r="E68" s="6">
        <v>1</v>
      </c>
      <c r="F68" s="5">
        <v>2</v>
      </c>
      <c r="G68" s="6">
        <v>2</v>
      </c>
      <c r="H68" s="5"/>
      <c r="I68" s="6">
        <v>5</v>
      </c>
      <c r="J68" s="4"/>
      <c r="K68" s="23">
        <f t="shared" si="1"/>
        <v>0.16666666666666666</v>
      </c>
      <c r="L68" s="23">
        <f t="shared" si="2"/>
        <v>8.3333333333333329E-2</v>
      </c>
      <c r="M68" s="23">
        <f t="shared" si="3"/>
        <v>0.16666666666666666</v>
      </c>
      <c r="N68" s="23">
        <f t="shared" si="6"/>
        <v>0.16666666666666666</v>
      </c>
      <c r="O68" s="23"/>
      <c r="P68" s="23">
        <f t="shared" si="5"/>
        <v>0.41666666666666669</v>
      </c>
    </row>
    <row r="69" spans="1:16" x14ac:dyDescent="0.25">
      <c r="A69" s="9" t="s">
        <v>38</v>
      </c>
      <c r="B69" s="8" t="s">
        <v>21</v>
      </c>
      <c r="C69" s="6" t="s">
        <v>18</v>
      </c>
      <c r="D69" s="10">
        <v>5982</v>
      </c>
      <c r="E69" s="11">
        <v>4107</v>
      </c>
      <c r="F69" s="10">
        <v>12831</v>
      </c>
      <c r="G69" s="11">
        <v>260</v>
      </c>
      <c r="H69" s="10">
        <v>14985</v>
      </c>
      <c r="I69" s="11">
        <v>2819</v>
      </c>
      <c r="J69" s="4"/>
      <c r="K69" s="23">
        <f t="shared" si="1"/>
        <v>0.14595939878977163</v>
      </c>
      <c r="L69" s="23">
        <f t="shared" si="2"/>
        <v>0.10020983798555534</v>
      </c>
      <c r="M69" s="23">
        <f t="shared" si="3"/>
        <v>0.31307339449541283</v>
      </c>
      <c r="N69" s="23">
        <f t="shared" si="6"/>
        <v>6.3439390981846573E-3</v>
      </c>
      <c r="O69" s="23">
        <f t="shared" si="4"/>
        <v>0.36563048994729652</v>
      </c>
      <c r="P69" s="23">
        <f t="shared" si="5"/>
        <v>6.8782939683779035E-2</v>
      </c>
    </row>
    <row r="70" spans="1:16" x14ac:dyDescent="0.25">
      <c r="A70" s="14" t="s">
        <v>38</v>
      </c>
      <c r="B70" s="13" t="s">
        <v>21</v>
      </c>
      <c r="C70" s="11" t="s">
        <v>114</v>
      </c>
      <c r="D70" s="5">
        <v>8</v>
      </c>
      <c r="E70" s="6">
        <v>204</v>
      </c>
      <c r="F70" s="5">
        <v>193</v>
      </c>
      <c r="G70" s="6">
        <v>137</v>
      </c>
      <c r="H70" s="5"/>
      <c r="I70" s="6">
        <v>202</v>
      </c>
      <c r="J70" s="4"/>
      <c r="K70" s="23">
        <f t="shared" si="1"/>
        <v>1.0752688172043012E-2</v>
      </c>
      <c r="L70" s="23">
        <f t="shared" si="2"/>
        <v>0.27419354838709675</v>
      </c>
      <c r="M70" s="23">
        <f t="shared" si="3"/>
        <v>0.25940860215053763</v>
      </c>
      <c r="N70" s="23">
        <f t="shared" si="6"/>
        <v>0.18413978494623656</v>
      </c>
      <c r="O70" s="23"/>
      <c r="P70" s="23">
        <f t="shared" si="5"/>
        <v>0.271505376344086</v>
      </c>
    </row>
    <row r="71" spans="1:16" x14ac:dyDescent="0.25">
      <c r="A71" s="9" t="s">
        <v>38</v>
      </c>
      <c r="B71" s="8" t="s">
        <v>21</v>
      </c>
      <c r="C71" s="6" t="s">
        <v>16</v>
      </c>
      <c r="D71" s="10">
        <v>1065</v>
      </c>
      <c r="E71" s="11">
        <v>1625</v>
      </c>
      <c r="F71" s="10">
        <v>3113</v>
      </c>
      <c r="G71" s="11"/>
      <c r="H71" s="10">
        <v>2252</v>
      </c>
      <c r="I71" s="11">
        <v>2898</v>
      </c>
      <c r="J71" s="4"/>
      <c r="K71" s="23">
        <f t="shared" si="1"/>
        <v>9.7233634620651876E-2</v>
      </c>
      <c r="L71" s="23">
        <f t="shared" si="2"/>
        <v>0.14836117958550168</v>
      </c>
      <c r="M71" s="23">
        <f t="shared" si="3"/>
        <v>0.28421437049210263</v>
      </c>
      <c r="N71" s="23"/>
      <c r="O71" s="23">
        <f t="shared" si="4"/>
        <v>0.20560577010864603</v>
      </c>
      <c r="P71" s="23">
        <f t="shared" si="5"/>
        <v>0.26458504519309778</v>
      </c>
    </row>
    <row r="72" spans="1:16" x14ac:dyDescent="0.25">
      <c r="A72" s="9" t="s">
        <v>38</v>
      </c>
      <c r="B72" s="8" t="s">
        <v>21</v>
      </c>
      <c r="C72" s="11" t="s">
        <v>15</v>
      </c>
      <c r="D72" s="10">
        <v>377</v>
      </c>
      <c r="E72" s="11">
        <v>1511</v>
      </c>
      <c r="F72" s="10">
        <v>2201</v>
      </c>
      <c r="G72" s="11"/>
      <c r="H72" s="10">
        <v>1568</v>
      </c>
      <c r="I72" s="11">
        <v>2613</v>
      </c>
      <c r="J72" s="4"/>
      <c r="K72" s="23">
        <f t="shared" si="1"/>
        <v>4.5586457073760578E-2</v>
      </c>
      <c r="L72" s="23">
        <f t="shared" si="2"/>
        <v>0.18270858524788391</v>
      </c>
      <c r="M72" s="23">
        <f t="shared" si="3"/>
        <v>0.266142684401451</v>
      </c>
      <c r="N72" s="23"/>
      <c r="O72" s="23">
        <f t="shared" si="4"/>
        <v>0.18960096735187423</v>
      </c>
      <c r="P72" s="23">
        <f t="shared" si="5"/>
        <v>0.31596130592503024</v>
      </c>
    </row>
    <row r="73" spans="1:16" x14ac:dyDescent="0.25">
      <c r="A73" s="14" t="s">
        <v>38</v>
      </c>
      <c r="B73" s="13" t="s">
        <v>21</v>
      </c>
      <c r="C73" s="6" t="s">
        <v>13</v>
      </c>
      <c r="D73" s="5">
        <v>3765</v>
      </c>
      <c r="E73" s="6">
        <v>10515</v>
      </c>
      <c r="F73" s="5">
        <v>20861</v>
      </c>
      <c r="G73" s="6">
        <v>1097</v>
      </c>
      <c r="H73" s="5">
        <v>14545</v>
      </c>
      <c r="I73" s="6">
        <v>5326</v>
      </c>
      <c r="J73" s="4"/>
      <c r="K73" s="23">
        <f t="shared" si="1"/>
        <v>6.7101534513179698E-2</v>
      </c>
      <c r="L73" s="23">
        <f t="shared" si="2"/>
        <v>0.18740309041330269</v>
      </c>
      <c r="M73" s="23">
        <f t="shared" si="3"/>
        <v>0.37179418631592082</v>
      </c>
      <c r="N73" s="23">
        <f t="shared" si="6"/>
        <v>1.9551230640360726E-2</v>
      </c>
      <c r="O73" s="23">
        <f t="shared" si="4"/>
        <v>0.25922757489885756</v>
      </c>
      <c r="P73" s="23">
        <f t="shared" si="5"/>
        <v>9.4922383218378509E-2</v>
      </c>
    </row>
    <row r="74" spans="1:16" x14ac:dyDescent="0.25">
      <c r="A74" s="9" t="s">
        <v>38</v>
      </c>
      <c r="B74" s="8" t="s">
        <v>21</v>
      </c>
      <c r="C74" s="11" t="s">
        <v>12</v>
      </c>
      <c r="D74" s="10">
        <v>0</v>
      </c>
      <c r="E74" s="11">
        <v>0</v>
      </c>
      <c r="F74" s="10">
        <v>0</v>
      </c>
      <c r="G74" s="11">
        <v>0</v>
      </c>
      <c r="H74" s="10">
        <v>0</v>
      </c>
      <c r="I74" s="11">
        <v>0</v>
      </c>
      <c r="J74" s="4"/>
      <c r="K74" s="23">
        <v>0</v>
      </c>
      <c r="L74" s="23">
        <v>0</v>
      </c>
      <c r="M74" s="23">
        <v>0</v>
      </c>
      <c r="N74" s="23">
        <v>0</v>
      </c>
      <c r="O74" s="23">
        <v>0</v>
      </c>
      <c r="P74" s="23">
        <v>0</v>
      </c>
    </row>
    <row r="75" spans="1:16" x14ac:dyDescent="0.25">
      <c r="A75" s="14" t="s">
        <v>38</v>
      </c>
      <c r="B75" s="13" t="s">
        <v>11</v>
      </c>
      <c r="C75" s="6" t="s">
        <v>10</v>
      </c>
      <c r="D75" s="5">
        <v>513</v>
      </c>
      <c r="E75" s="6">
        <v>1329</v>
      </c>
      <c r="F75" s="5">
        <v>3383</v>
      </c>
      <c r="G75" s="6">
        <v>12</v>
      </c>
      <c r="H75" s="5">
        <v>1051</v>
      </c>
      <c r="I75" s="6">
        <v>2518</v>
      </c>
      <c r="J75" s="4"/>
      <c r="K75" s="23">
        <f t="shared" si="1"/>
        <v>5.8255734726322964E-2</v>
      </c>
      <c r="L75" s="23">
        <f t="shared" si="2"/>
        <v>0.15091982739041562</v>
      </c>
      <c r="M75" s="23">
        <f t="shared" si="3"/>
        <v>0.38416988416988418</v>
      </c>
      <c r="N75" s="23">
        <f t="shared" si="6"/>
        <v>1.3627072450601862E-3</v>
      </c>
      <c r="O75" s="23">
        <f t="shared" si="4"/>
        <v>0.11935044287985465</v>
      </c>
      <c r="P75" s="23">
        <f t="shared" si="5"/>
        <v>0.28594140358846243</v>
      </c>
    </row>
    <row r="76" spans="1:16" x14ac:dyDescent="0.25">
      <c r="A76" s="9" t="s">
        <v>38</v>
      </c>
      <c r="B76" s="8" t="s">
        <v>11</v>
      </c>
      <c r="C76" s="11" t="s">
        <v>8</v>
      </c>
      <c r="D76" s="10">
        <v>0</v>
      </c>
      <c r="E76" s="11">
        <v>0</v>
      </c>
      <c r="F76" s="10">
        <v>2</v>
      </c>
      <c r="G76" s="11">
        <v>2</v>
      </c>
      <c r="H76" s="10">
        <v>0</v>
      </c>
      <c r="I76" s="11">
        <v>0</v>
      </c>
      <c r="J76" s="4"/>
      <c r="K76" s="23">
        <f t="shared" si="1"/>
        <v>0</v>
      </c>
      <c r="L76" s="23">
        <f t="shared" si="2"/>
        <v>0</v>
      </c>
      <c r="M76" s="23">
        <f t="shared" si="3"/>
        <v>0.5</v>
      </c>
      <c r="N76" s="23">
        <f t="shared" si="6"/>
        <v>0.5</v>
      </c>
      <c r="O76" s="23">
        <f t="shared" si="4"/>
        <v>0</v>
      </c>
      <c r="P76" s="23">
        <f t="shared" si="5"/>
        <v>0</v>
      </c>
    </row>
    <row r="77" spans="1:16" x14ac:dyDescent="0.25">
      <c r="A77" s="14" t="s">
        <v>38</v>
      </c>
      <c r="B77" s="13" t="s">
        <v>11</v>
      </c>
      <c r="C77" s="6" t="s">
        <v>7</v>
      </c>
      <c r="D77" s="10">
        <v>0</v>
      </c>
      <c r="E77" s="11">
        <v>2</v>
      </c>
      <c r="F77" s="10">
        <v>9</v>
      </c>
      <c r="G77" s="11">
        <v>0</v>
      </c>
      <c r="H77" s="10">
        <v>0</v>
      </c>
      <c r="I77" s="11">
        <v>0</v>
      </c>
      <c r="J77" s="4"/>
      <c r="K77" s="23">
        <f t="shared" ref="K77:K80" si="7">D77/(SUM($D77:$I77))</f>
        <v>0</v>
      </c>
      <c r="L77" s="23">
        <f t="shared" ref="L77:L81" si="8">E77/(SUM($D77:$I77))</f>
        <v>0.18181818181818182</v>
      </c>
      <c r="M77" s="23">
        <f t="shared" ref="M77:M81" si="9">F77/(SUM($D77:$I77))</f>
        <v>0.81818181818181823</v>
      </c>
      <c r="N77" s="23">
        <f t="shared" ref="N77:N80" si="10">G77/(SUM($D77:$I77))</f>
        <v>0</v>
      </c>
      <c r="O77" s="23">
        <f t="shared" ref="O77:O81" si="11">H77/(SUM($D77:$I77))</f>
        <v>0</v>
      </c>
      <c r="P77" s="23">
        <f t="shared" ref="P77:P81" si="12">I77/(SUM($D77:$I77))</f>
        <v>0</v>
      </c>
    </row>
    <row r="78" spans="1:16" x14ac:dyDescent="0.25">
      <c r="A78" s="9" t="s">
        <v>38</v>
      </c>
      <c r="B78" s="8" t="s">
        <v>11</v>
      </c>
      <c r="C78" s="11" t="s">
        <v>6</v>
      </c>
      <c r="D78" s="5">
        <v>656</v>
      </c>
      <c r="E78" s="6">
        <v>3379</v>
      </c>
      <c r="F78" s="5">
        <v>1104</v>
      </c>
      <c r="G78" s="6"/>
      <c r="H78" s="5">
        <v>813</v>
      </c>
      <c r="I78" s="6">
        <v>525</v>
      </c>
      <c r="J78" s="4"/>
      <c r="K78" s="23">
        <f t="shared" si="7"/>
        <v>0.10128145746487571</v>
      </c>
      <c r="L78" s="23">
        <f t="shared" si="8"/>
        <v>0.52169214142349851</v>
      </c>
      <c r="M78" s="23">
        <f t="shared" si="9"/>
        <v>0.17044928207503474</v>
      </c>
      <c r="N78" s="23"/>
      <c r="O78" s="23">
        <f t="shared" si="11"/>
        <v>0.12552107457156092</v>
      </c>
      <c r="P78" s="23">
        <f t="shared" si="12"/>
        <v>8.1056044465030105E-2</v>
      </c>
    </row>
    <row r="79" spans="1:16" x14ac:dyDescent="0.25">
      <c r="A79" s="9" t="s">
        <v>38</v>
      </c>
      <c r="B79" s="8" t="s">
        <v>11</v>
      </c>
      <c r="C79" s="6" t="s">
        <v>5</v>
      </c>
      <c r="D79" s="10">
        <v>395</v>
      </c>
      <c r="E79" s="11">
        <v>1032</v>
      </c>
      <c r="F79" s="10">
        <v>602</v>
      </c>
      <c r="G79" s="11"/>
      <c r="H79" s="10">
        <v>754</v>
      </c>
      <c r="I79" s="11"/>
      <c r="J79" s="4"/>
      <c r="K79" s="23">
        <f t="shared" si="7"/>
        <v>0.14193316564858066</v>
      </c>
      <c r="L79" s="23">
        <f t="shared" si="8"/>
        <v>0.37082285303629176</v>
      </c>
      <c r="M79" s="23">
        <f t="shared" si="9"/>
        <v>0.21631333093783686</v>
      </c>
      <c r="N79" s="23"/>
      <c r="O79" s="23">
        <f t="shared" si="11"/>
        <v>0.27093065037729069</v>
      </c>
      <c r="P79" s="23"/>
    </row>
    <row r="80" spans="1:16" x14ac:dyDescent="0.25">
      <c r="A80" s="14" t="s">
        <v>4</v>
      </c>
      <c r="B80" s="13" t="s">
        <v>3</v>
      </c>
      <c r="C80" s="11" t="s">
        <v>2</v>
      </c>
      <c r="D80" s="5">
        <v>1904</v>
      </c>
      <c r="E80" s="6">
        <v>12262</v>
      </c>
      <c r="F80" s="5">
        <v>4941</v>
      </c>
      <c r="G80" s="6">
        <v>763</v>
      </c>
      <c r="H80" s="5">
        <v>3408</v>
      </c>
      <c r="I80" s="6">
        <v>6103</v>
      </c>
      <c r="J80" s="4"/>
      <c r="K80" s="23">
        <f t="shared" si="7"/>
        <v>6.4803784758857771E-2</v>
      </c>
      <c r="L80" s="23">
        <f t="shared" si="8"/>
        <v>0.41734454239134133</v>
      </c>
      <c r="M80" s="23">
        <f t="shared" si="9"/>
        <v>0.16816990572138457</v>
      </c>
      <c r="N80" s="23">
        <f t="shared" si="10"/>
        <v>2.5969163745277562E-2</v>
      </c>
      <c r="O80" s="23">
        <f t="shared" si="11"/>
        <v>0.11599332902215717</v>
      </c>
      <c r="P80" s="23">
        <f t="shared" si="12"/>
        <v>0.20771927436098159</v>
      </c>
    </row>
    <row r="81" spans="1:19" x14ac:dyDescent="0.25">
      <c r="A81" s="9" t="s">
        <v>4</v>
      </c>
      <c r="B81" s="8" t="s">
        <v>3</v>
      </c>
      <c r="C81" s="6" t="s">
        <v>1</v>
      </c>
      <c r="D81" s="10"/>
      <c r="E81" s="11">
        <v>4251</v>
      </c>
      <c r="F81" s="10">
        <v>96</v>
      </c>
      <c r="G81" s="11"/>
      <c r="H81" s="10">
        <v>779</v>
      </c>
      <c r="I81" s="11">
        <v>1590</v>
      </c>
      <c r="J81" s="4"/>
      <c r="K81" s="23"/>
      <c r="L81" s="23">
        <f t="shared" si="8"/>
        <v>0.63296605122096483</v>
      </c>
      <c r="M81" s="23">
        <f t="shared" si="9"/>
        <v>1.4294222751637879E-2</v>
      </c>
      <c r="N81" s="23"/>
      <c r="O81" s="23">
        <f t="shared" si="11"/>
        <v>0.11599166170339488</v>
      </c>
      <c r="P81" s="23">
        <f t="shared" si="12"/>
        <v>0.23674806432400239</v>
      </c>
    </row>
    <row r="83" spans="1:19" ht="45" customHeight="1" x14ac:dyDescent="0.25">
      <c r="A83" s="31" t="s">
        <v>106</v>
      </c>
      <c r="B83" s="31"/>
      <c r="C83" s="31"/>
      <c r="D83" s="31"/>
      <c r="E83" s="31"/>
      <c r="F83" s="31"/>
      <c r="G83" s="31"/>
      <c r="H83" s="31"/>
      <c r="I83" s="31"/>
      <c r="J83" s="31"/>
      <c r="K83" s="31"/>
      <c r="L83" s="31"/>
      <c r="M83" s="31"/>
      <c r="N83" s="31"/>
      <c r="O83" s="31"/>
      <c r="P83" s="31"/>
      <c r="Q83" s="31"/>
      <c r="R83" s="31"/>
      <c r="S83" s="31"/>
    </row>
    <row r="84" spans="1:19" x14ac:dyDescent="0.25">
      <c r="A84" s="3" t="s">
        <v>266</v>
      </c>
    </row>
  </sheetData>
  <mergeCells count="4">
    <mergeCell ref="B7:O9"/>
    <mergeCell ref="D11:I11"/>
    <mergeCell ref="K11:P11"/>
    <mergeCell ref="A83:S83"/>
  </mergeCells>
  <conditionalFormatting sqref="D13:I55 K13:P81 C56:I81">
    <cfRule type="containsBlanks" dxfId="102" priority="2">
      <formula>LEN(TRIM(C13))=0</formula>
    </cfRule>
  </conditionalFormatting>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4.75" style="41" customWidth="1"/>
    <col min="5" max="5" width="14.375" style="41" customWidth="1"/>
    <col min="6" max="6" width="15.875" style="41" customWidth="1"/>
    <col min="7" max="7" width="16" style="41" customWidth="1"/>
    <col min="8" max="8" width="14.75" style="41" customWidth="1"/>
    <col min="9" max="9" width="14.875" style="41" customWidth="1"/>
    <col min="10" max="16384" width="9" style="41"/>
  </cols>
  <sheetData>
    <row r="1" spans="1:12" x14ac:dyDescent="0.25">
      <c r="A1" s="42"/>
      <c r="B1" s="42"/>
      <c r="C1" s="42"/>
      <c r="D1" s="42"/>
      <c r="E1" s="42"/>
      <c r="F1" s="57"/>
    </row>
    <row r="2" spans="1:12" x14ac:dyDescent="0.25">
      <c r="A2" s="42"/>
      <c r="B2" s="42"/>
      <c r="C2" s="42"/>
      <c r="D2" s="42"/>
      <c r="E2" s="42"/>
      <c r="F2" s="57"/>
    </row>
    <row r="3" spans="1:12" x14ac:dyDescent="0.25">
      <c r="A3" s="42"/>
      <c r="B3" s="42"/>
      <c r="C3" s="42"/>
      <c r="D3" s="42"/>
      <c r="E3" s="42"/>
      <c r="F3" s="57"/>
    </row>
    <row r="4" spans="1:12" ht="28.5" customHeight="1" x14ac:dyDescent="0.25">
      <c r="A4" s="42"/>
      <c r="B4" s="42"/>
    </row>
    <row r="5" spans="1:12" ht="52.5" customHeight="1" x14ac:dyDescent="0.35">
      <c r="A5" s="42"/>
      <c r="B5" s="64" t="s">
        <v>285</v>
      </c>
      <c r="C5" s="64"/>
      <c r="D5" s="64"/>
      <c r="E5" s="64"/>
      <c r="F5" s="64"/>
      <c r="G5" s="64"/>
      <c r="H5" s="64"/>
      <c r="I5" s="64"/>
      <c r="J5" s="64"/>
      <c r="K5" s="64"/>
      <c r="L5" s="64"/>
    </row>
    <row r="6" spans="1:12" x14ac:dyDescent="0.25">
      <c r="A6" s="42"/>
      <c r="B6" s="42"/>
      <c r="C6" s="42"/>
      <c r="D6" s="42"/>
      <c r="E6" s="42"/>
      <c r="F6" s="57"/>
    </row>
    <row r="7" spans="1:12" ht="15.75" customHeight="1" x14ac:dyDescent="0.25">
      <c r="A7" s="42"/>
      <c r="B7" s="56" t="s">
        <v>282</v>
      </c>
      <c r="C7" s="56"/>
      <c r="D7" s="56"/>
      <c r="E7" s="56"/>
      <c r="F7" s="56"/>
      <c r="G7" s="56"/>
      <c r="H7" s="56"/>
      <c r="I7" s="56"/>
      <c r="J7" s="56"/>
      <c r="K7" s="56"/>
    </row>
    <row r="8" spans="1:12" x14ac:dyDescent="0.25">
      <c r="A8" s="42"/>
      <c r="B8" s="56"/>
      <c r="C8" s="56"/>
      <c r="D8" s="56"/>
      <c r="E8" s="56"/>
      <c r="F8" s="56"/>
      <c r="G8" s="56"/>
      <c r="H8" s="56"/>
      <c r="I8" s="56"/>
      <c r="J8" s="56"/>
      <c r="K8" s="56"/>
    </row>
    <row r="9" spans="1:12" ht="110.25" customHeight="1" x14ac:dyDescent="0.25">
      <c r="A9" s="42"/>
      <c r="B9" s="56"/>
      <c r="C9" s="56"/>
      <c r="D9" s="56"/>
      <c r="E9" s="56"/>
      <c r="F9" s="56"/>
      <c r="G9" s="56"/>
      <c r="H9" s="56"/>
      <c r="I9" s="56"/>
      <c r="J9" s="56"/>
      <c r="K9" s="56"/>
    </row>
    <row r="10" spans="1:12" ht="3" customHeight="1" x14ac:dyDescent="0.25">
      <c r="A10" s="42"/>
      <c r="B10" s="42"/>
      <c r="C10" s="42"/>
      <c r="D10" s="42"/>
      <c r="E10" s="42"/>
      <c r="F10" s="57"/>
    </row>
    <row r="11" spans="1:12" x14ac:dyDescent="0.25">
      <c r="A11" s="42"/>
      <c r="B11" s="42"/>
      <c r="C11" s="42"/>
      <c r="D11" s="42"/>
      <c r="E11" s="42"/>
      <c r="F11" s="57"/>
    </row>
    <row r="12" spans="1:12" x14ac:dyDescent="0.25">
      <c r="A12" s="42"/>
      <c r="B12" s="42"/>
      <c r="C12" s="42"/>
      <c r="D12" s="42"/>
      <c r="E12" s="42"/>
      <c r="F12" s="57"/>
    </row>
    <row r="13" spans="1:12" x14ac:dyDescent="0.25">
      <c r="A13" s="54"/>
      <c r="B13" s="53"/>
      <c r="C13" s="53"/>
      <c r="D13" s="52" t="s">
        <v>93</v>
      </c>
      <c r="E13" s="63"/>
      <c r="F13" s="63"/>
      <c r="G13" s="52" t="s">
        <v>126</v>
      </c>
      <c r="H13" s="63"/>
      <c r="I13" s="63"/>
    </row>
    <row r="14" spans="1:12" ht="57" customHeight="1" x14ac:dyDescent="0.25">
      <c r="A14" s="62" t="s">
        <v>92</v>
      </c>
      <c r="B14" s="62" t="s">
        <v>273</v>
      </c>
      <c r="C14" s="62" t="s">
        <v>90</v>
      </c>
      <c r="D14" s="61" t="s">
        <v>281</v>
      </c>
      <c r="E14" s="61" t="s">
        <v>280</v>
      </c>
      <c r="F14" s="61" t="s">
        <v>279</v>
      </c>
      <c r="G14" s="61" t="s">
        <v>281</v>
      </c>
      <c r="H14" s="61" t="s">
        <v>280</v>
      </c>
      <c r="I14" s="61" t="s">
        <v>279</v>
      </c>
    </row>
    <row r="15" spans="1:12" x14ac:dyDescent="0.25">
      <c r="A15" s="49" t="s">
        <v>89</v>
      </c>
      <c r="B15" s="49" t="s">
        <v>82</v>
      </c>
      <c r="C15" s="49" t="s">
        <v>81</v>
      </c>
      <c r="D15" s="48">
        <v>5010</v>
      </c>
      <c r="E15" s="48">
        <v>15290</v>
      </c>
      <c r="F15" s="48">
        <v>29800</v>
      </c>
      <c r="G15" s="46">
        <f>D15/SUM($D15:$F15)</f>
        <v>0.1</v>
      </c>
      <c r="H15" s="46">
        <f>E15/SUM($D15:$F15)</f>
        <v>0.30518962075848305</v>
      </c>
      <c r="I15" s="46">
        <f>F15/SUM($D15:$F15)</f>
        <v>0.59481037924151692</v>
      </c>
    </row>
    <row r="16" spans="1:12" x14ac:dyDescent="0.25">
      <c r="A16" s="49" t="s">
        <v>77</v>
      </c>
      <c r="B16" s="49" t="s">
        <v>76</v>
      </c>
      <c r="C16" s="49" t="s">
        <v>75</v>
      </c>
      <c r="D16" s="48">
        <v>2029</v>
      </c>
      <c r="E16" s="48"/>
      <c r="F16" s="48">
        <v>999</v>
      </c>
      <c r="G16" s="46">
        <f>D16/SUM($D16:$F16)</f>
        <v>0.67007926023778075</v>
      </c>
      <c r="H16" s="46"/>
      <c r="I16" s="46">
        <f>F16/SUM($D16:$F16)</f>
        <v>0.32992073976221931</v>
      </c>
    </row>
    <row r="17" spans="1:9" x14ac:dyDescent="0.25">
      <c r="A17" s="49" t="s">
        <v>77</v>
      </c>
      <c r="B17" s="49"/>
      <c r="C17" s="49" t="s">
        <v>74</v>
      </c>
      <c r="D17" s="48">
        <v>6</v>
      </c>
      <c r="E17" s="48">
        <v>445</v>
      </c>
      <c r="F17" s="48">
        <v>594</v>
      </c>
      <c r="G17" s="46">
        <f>D17/SUM($D17:$F17)</f>
        <v>5.7416267942583732E-3</v>
      </c>
      <c r="H17" s="46">
        <f>E17/SUM($D17:$F17)</f>
        <v>0.42583732057416268</v>
      </c>
      <c r="I17" s="46">
        <f>F17/SUM($D17:$F17)</f>
        <v>0.56842105263157894</v>
      </c>
    </row>
    <row r="18" spans="1:9" x14ac:dyDescent="0.25">
      <c r="A18" s="49" t="s">
        <v>77</v>
      </c>
      <c r="B18" s="49" t="s">
        <v>72</v>
      </c>
      <c r="C18" s="49" t="s">
        <v>97</v>
      </c>
      <c r="D18" s="48">
        <v>3241</v>
      </c>
      <c r="E18" s="48"/>
      <c r="F18" s="48">
        <v>11677</v>
      </c>
      <c r="G18" s="46">
        <f>D18/SUM($D18:$F18)</f>
        <v>0.21725432363587613</v>
      </c>
      <c r="H18" s="46"/>
      <c r="I18" s="46">
        <f>F18/SUM($D18:$F18)</f>
        <v>0.78274567636412384</v>
      </c>
    </row>
    <row r="19" spans="1:9" x14ac:dyDescent="0.25">
      <c r="A19" s="49" t="s">
        <v>77</v>
      </c>
      <c r="B19" s="49"/>
      <c r="C19" s="49" t="s">
        <v>71</v>
      </c>
      <c r="D19" s="48">
        <v>7121</v>
      </c>
      <c r="E19" s="48"/>
      <c r="F19" s="48">
        <v>20313</v>
      </c>
      <c r="G19" s="46">
        <f>D19/SUM($D19:$F19)</f>
        <v>0.25956841875045567</v>
      </c>
      <c r="H19" s="46"/>
      <c r="I19" s="46">
        <f>F19/SUM($D19:$F19)</f>
        <v>0.74043158124954433</v>
      </c>
    </row>
    <row r="20" spans="1:9" x14ac:dyDescent="0.25">
      <c r="A20" s="49" t="s">
        <v>77</v>
      </c>
      <c r="B20" s="49"/>
      <c r="C20" s="49" t="s">
        <v>70</v>
      </c>
      <c r="D20" s="48">
        <v>7314</v>
      </c>
      <c r="E20" s="48">
        <v>7314</v>
      </c>
      <c r="F20" s="48">
        <v>7692</v>
      </c>
      <c r="G20" s="46">
        <f>D20/SUM($D20:$F20)</f>
        <v>0.32768817204301076</v>
      </c>
      <c r="H20" s="46">
        <f>E20/SUM($D20:$F20)</f>
        <v>0.32768817204301076</v>
      </c>
      <c r="I20" s="46">
        <f>F20/SUM($D20:$F20)</f>
        <v>0.34462365591397848</v>
      </c>
    </row>
    <row r="21" spans="1:9" x14ac:dyDescent="0.25">
      <c r="A21" s="49" t="s">
        <v>77</v>
      </c>
      <c r="B21" s="49"/>
      <c r="C21" s="49" t="s">
        <v>108</v>
      </c>
      <c r="D21" s="48">
        <v>103810</v>
      </c>
      <c r="E21" s="48">
        <v>2560</v>
      </c>
      <c r="F21" s="48">
        <v>115125</v>
      </c>
      <c r="G21" s="46">
        <f>D21/SUM($D21:$F21)</f>
        <v>0.46867875121334568</v>
      </c>
      <c r="H21" s="46">
        <f>E21/SUM($D21:$F21)</f>
        <v>1.1557822975687939E-2</v>
      </c>
      <c r="I21" s="46">
        <f>F21/SUM($D21:$F21)</f>
        <v>0.51976342581096635</v>
      </c>
    </row>
    <row r="22" spans="1:9" x14ac:dyDescent="0.25">
      <c r="A22" s="49" t="s">
        <v>77</v>
      </c>
      <c r="B22" s="49"/>
      <c r="C22" s="49" t="s">
        <v>116</v>
      </c>
      <c r="D22" s="48">
        <v>9629</v>
      </c>
      <c r="E22" s="48"/>
      <c r="F22" s="48">
        <v>4964</v>
      </c>
      <c r="G22" s="46">
        <f>D22/SUM($D22:$F22)</f>
        <v>0.65983690810662643</v>
      </c>
      <c r="H22" s="46"/>
      <c r="I22" s="46">
        <f>F22/SUM($D22:$F22)</f>
        <v>0.34016309189337351</v>
      </c>
    </row>
    <row r="23" spans="1:9" x14ac:dyDescent="0.25">
      <c r="A23" s="49" t="s">
        <v>77</v>
      </c>
      <c r="B23" s="49" t="s">
        <v>66</v>
      </c>
      <c r="C23" s="49" t="s">
        <v>65</v>
      </c>
      <c r="D23" s="48">
        <v>31301</v>
      </c>
      <c r="E23" s="48"/>
      <c r="F23" s="48">
        <v>30080</v>
      </c>
      <c r="G23" s="46">
        <f>D23/SUM($D23:$F23)</f>
        <v>0.50994607451817342</v>
      </c>
      <c r="H23" s="46"/>
      <c r="I23" s="46">
        <f>F23/SUM($D23:$F23)</f>
        <v>0.49005392548182664</v>
      </c>
    </row>
    <row r="24" spans="1:9" x14ac:dyDescent="0.25">
      <c r="A24" s="49" t="s">
        <v>77</v>
      </c>
      <c r="B24" s="49"/>
      <c r="C24" s="49" t="s">
        <v>64</v>
      </c>
      <c r="D24" s="48">
        <v>12310</v>
      </c>
      <c r="E24" s="48"/>
      <c r="F24" s="48">
        <v>2461</v>
      </c>
      <c r="G24" s="46">
        <f>D24/SUM($D24:$F24)</f>
        <v>0.83338975018617556</v>
      </c>
      <c r="H24" s="46"/>
      <c r="I24" s="46">
        <f>F24/SUM($D24:$F24)</f>
        <v>0.16661024981382438</v>
      </c>
    </row>
    <row r="25" spans="1:9" x14ac:dyDescent="0.25">
      <c r="A25" s="49" t="s">
        <v>77</v>
      </c>
      <c r="B25" s="49"/>
      <c r="C25" s="49" t="s">
        <v>109</v>
      </c>
      <c r="D25" s="48">
        <v>557</v>
      </c>
      <c r="E25" s="48"/>
      <c r="F25" s="48">
        <v>1325</v>
      </c>
      <c r="G25" s="46">
        <f>D25/SUM($D25:$F25)</f>
        <v>0.29596174282678001</v>
      </c>
      <c r="H25" s="46"/>
      <c r="I25" s="46">
        <f>F25/SUM($D25:$F25)</f>
        <v>0.70403825717321999</v>
      </c>
    </row>
    <row r="26" spans="1:9" x14ac:dyDescent="0.25">
      <c r="A26" s="49" t="s">
        <v>77</v>
      </c>
      <c r="B26" s="49"/>
      <c r="C26" s="49" t="s">
        <v>62</v>
      </c>
      <c r="D26" s="48">
        <v>34571</v>
      </c>
      <c r="E26" s="48"/>
      <c r="F26" s="48">
        <v>79313</v>
      </c>
      <c r="G26" s="46">
        <f>D26/SUM($D26:$F26)</f>
        <v>0.30356327491131324</v>
      </c>
      <c r="H26" s="46"/>
      <c r="I26" s="46">
        <f>F26/SUM($D26:$F26)</f>
        <v>0.6964367250886867</v>
      </c>
    </row>
    <row r="27" spans="1:9" x14ac:dyDescent="0.25">
      <c r="A27" s="49" t="s">
        <v>77</v>
      </c>
      <c r="B27" s="49"/>
      <c r="C27" s="49" t="s">
        <v>60</v>
      </c>
      <c r="D27" s="48">
        <v>720</v>
      </c>
      <c r="E27" s="48">
        <v>387</v>
      </c>
      <c r="F27" s="48">
        <v>1342</v>
      </c>
      <c r="G27" s="46">
        <f>D27/SUM($D27:$F27)</f>
        <v>0.2939975500204165</v>
      </c>
      <c r="H27" s="46">
        <f>E27/SUM($D27:$F27)</f>
        <v>0.15802368313597387</v>
      </c>
      <c r="I27" s="46">
        <f>F27/SUM($D27:$F27)</f>
        <v>0.54797876684360969</v>
      </c>
    </row>
    <row r="28" spans="1:9" x14ac:dyDescent="0.25">
      <c r="A28" s="49" t="s">
        <v>77</v>
      </c>
      <c r="B28" s="49"/>
      <c r="C28" s="49" t="s">
        <v>96</v>
      </c>
      <c r="D28" s="48">
        <v>5727</v>
      </c>
      <c r="E28" s="48">
        <v>280</v>
      </c>
      <c r="F28" s="48">
        <v>1994</v>
      </c>
      <c r="G28" s="46">
        <f>D28/SUM($D28:$F28)</f>
        <v>0.71578552680914886</v>
      </c>
      <c r="H28" s="46">
        <f>E28/SUM($D28:$F28)</f>
        <v>3.4995625546806651E-2</v>
      </c>
      <c r="I28" s="46">
        <f>F28/SUM($D28:$F28)</f>
        <v>0.24921884764404451</v>
      </c>
    </row>
    <row r="29" spans="1:9" x14ac:dyDescent="0.25">
      <c r="A29" s="49" t="s">
        <v>58</v>
      </c>
      <c r="B29" s="49" t="s">
        <v>57</v>
      </c>
      <c r="C29" s="49" t="s">
        <v>55</v>
      </c>
      <c r="D29" s="48">
        <v>1559</v>
      </c>
      <c r="E29" s="48">
        <v>333</v>
      </c>
      <c r="F29" s="48">
        <v>7405</v>
      </c>
      <c r="G29" s="46">
        <f>D29/SUM($D29:$F29)</f>
        <v>0.16768850166720448</v>
      </c>
      <c r="H29" s="46">
        <f>E29/SUM($D29:$F29)</f>
        <v>3.5818005808325268E-2</v>
      </c>
      <c r="I29" s="46">
        <f>F29/SUM($D29:$F29)</f>
        <v>0.79649349252447021</v>
      </c>
    </row>
    <row r="30" spans="1:9" x14ac:dyDescent="0.25">
      <c r="A30" s="49" t="s">
        <v>58</v>
      </c>
      <c r="B30" s="49"/>
      <c r="C30" s="49" t="s">
        <v>54</v>
      </c>
      <c r="D30" s="48">
        <v>7332</v>
      </c>
      <c r="E30" s="48"/>
      <c r="F30" s="48">
        <v>59676</v>
      </c>
      <c r="G30" s="46">
        <f>D30/SUM($D30:$F30)</f>
        <v>0.10941977077363897</v>
      </c>
      <c r="H30" s="46"/>
      <c r="I30" s="46">
        <f>F30/SUM($D30:$F30)</f>
        <v>0.89058022922636104</v>
      </c>
    </row>
    <row r="31" spans="1:9" x14ac:dyDescent="0.25">
      <c r="A31" s="49" t="s">
        <v>58</v>
      </c>
      <c r="B31" s="49"/>
      <c r="C31" s="49" t="s">
        <v>53</v>
      </c>
      <c r="D31" s="48">
        <v>1234</v>
      </c>
      <c r="E31" s="48">
        <v>742</v>
      </c>
      <c r="F31" s="48">
        <v>492</v>
      </c>
      <c r="G31" s="46">
        <f>D31/SUM($D31:$F31)</f>
        <v>0.5</v>
      </c>
      <c r="H31" s="46">
        <f>E31/SUM($D31:$F31)</f>
        <v>0.30064829821717992</v>
      </c>
      <c r="I31" s="46">
        <f>F31/SUM($D31:$F31)</f>
        <v>0.19935170178282011</v>
      </c>
    </row>
    <row r="32" spans="1:9" x14ac:dyDescent="0.25">
      <c r="A32" s="49" t="s">
        <v>58</v>
      </c>
      <c r="B32" s="49"/>
      <c r="C32" s="49" t="s">
        <v>52</v>
      </c>
      <c r="D32" s="48">
        <v>15274</v>
      </c>
      <c r="E32" s="48"/>
      <c r="F32" s="48">
        <v>31434</v>
      </c>
      <c r="G32" s="46">
        <f>D32/SUM($D32:$F32)</f>
        <v>0.32701036225057806</v>
      </c>
      <c r="H32" s="46"/>
      <c r="I32" s="46">
        <f>F32/SUM($D32:$F32)</f>
        <v>0.67298963774942189</v>
      </c>
    </row>
    <row r="33" spans="1:9" x14ac:dyDescent="0.25">
      <c r="A33" s="49" t="s">
        <v>58</v>
      </c>
      <c r="B33" s="49" t="s">
        <v>51</v>
      </c>
      <c r="C33" s="49" t="s">
        <v>118</v>
      </c>
      <c r="D33" s="48">
        <v>67217</v>
      </c>
      <c r="E33" s="48">
        <v>1176</v>
      </c>
      <c r="F33" s="48">
        <v>6883</v>
      </c>
      <c r="G33" s="46">
        <f>D33/SUM($D33:$F33)</f>
        <v>0.89294064509272542</v>
      </c>
      <c r="H33" s="46">
        <f>E33/SUM($D33:$F33)</f>
        <v>1.5622509166268133E-2</v>
      </c>
      <c r="I33" s="46">
        <f>F33/SUM($D33:$F33)</f>
        <v>9.1436845741006426E-2</v>
      </c>
    </row>
    <row r="34" spans="1:9" x14ac:dyDescent="0.25">
      <c r="A34" s="49" t="s">
        <v>58</v>
      </c>
      <c r="B34" s="49" t="s">
        <v>48</v>
      </c>
      <c r="C34" s="49" t="s">
        <v>47</v>
      </c>
      <c r="D34" s="48">
        <v>845</v>
      </c>
      <c r="E34" s="48">
        <v>383</v>
      </c>
      <c r="F34" s="48">
        <v>3528</v>
      </c>
      <c r="G34" s="46">
        <f>D34/SUM($D34:$F34)</f>
        <v>0.17767031118587048</v>
      </c>
      <c r="H34" s="46">
        <f>E34/SUM($D34:$F34)</f>
        <v>8.0529857022708165E-2</v>
      </c>
      <c r="I34" s="46">
        <f>F34/SUM($D34:$F34)</f>
        <v>0.74179983179142139</v>
      </c>
    </row>
    <row r="35" spans="1:9" x14ac:dyDescent="0.25">
      <c r="A35" s="49" t="s">
        <v>58</v>
      </c>
      <c r="B35" s="49"/>
      <c r="C35" s="49" t="s">
        <v>46</v>
      </c>
      <c r="D35" s="48">
        <v>2169</v>
      </c>
      <c r="E35" s="48">
        <v>745</v>
      </c>
      <c r="F35" s="48">
        <v>17848</v>
      </c>
      <c r="G35" s="46">
        <f>D35/SUM($D35:$F35)</f>
        <v>0.10446970426741162</v>
      </c>
      <c r="H35" s="46">
        <f>E35/SUM($D35:$F35)</f>
        <v>3.5882862922647141E-2</v>
      </c>
      <c r="I35" s="46">
        <f>F35/SUM($D35:$F35)</f>
        <v>0.85964743280994127</v>
      </c>
    </row>
    <row r="36" spans="1:9" x14ac:dyDescent="0.25">
      <c r="A36" s="49" t="s">
        <v>58</v>
      </c>
      <c r="B36" s="49"/>
      <c r="C36" s="49" t="s">
        <v>45</v>
      </c>
      <c r="D36" s="48">
        <v>156</v>
      </c>
      <c r="E36" s="48"/>
      <c r="F36" s="48">
        <v>522</v>
      </c>
      <c r="G36" s="46">
        <f>D36/SUM($D36:$F36)</f>
        <v>0.23008849557522124</v>
      </c>
      <c r="H36" s="46"/>
      <c r="I36" s="46">
        <f>F36/SUM($D36:$F36)</f>
        <v>0.76991150442477874</v>
      </c>
    </row>
    <row r="37" spans="1:9" x14ac:dyDescent="0.25">
      <c r="A37" s="49" t="s">
        <v>58</v>
      </c>
      <c r="B37" s="49"/>
      <c r="C37" s="49" t="s">
        <v>44</v>
      </c>
      <c r="D37" s="48">
        <v>862</v>
      </c>
      <c r="E37" s="48"/>
      <c r="F37" s="48">
        <v>18487</v>
      </c>
      <c r="G37" s="46">
        <f>D37/SUM($D37:$F37)</f>
        <v>4.4550105948627836E-2</v>
      </c>
      <c r="H37" s="46"/>
      <c r="I37" s="46">
        <f>F37/SUM($D37:$F37)</f>
        <v>0.95544989405137215</v>
      </c>
    </row>
    <row r="38" spans="1:9" x14ac:dyDescent="0.25">
      <c r="A38" s="49" t="s">
        <v>58</v>
      </c>
      <c r="B38" s="49"/>
      <c r="C38" s="49" t="s">
        <v>42</v>
      </c>
      <c r="D38" s="48">
        <v>3677</v>
      </c>
      <c r="E38" s="48"/>
      <c r="F38" s="48">
        <v>4037</v>
      </c>
      <c r="G38" s="46">
        <f>D38/SUM($D38:$F38)</f>
        <v>0.47666580243712731</v>
      </c>
      <c r="H38" s="46"/>
      <c r="I38" s="46">
        <f>F38/SUM($D38:$F38)</f>
        <v>0.52333419756287269</v>
      </c>
    </row>
    <row r="39" spans="1:9" x14ac:dyDescent="0.25">
      <c r="A39" s="49" t="s">
        <v>58</v>
      </c>
      <c r="B39" s="49"/>
      <c r="C39" s="49" t="s">
        <v>41</v>
      </c>
      <c r="D39" s="48">
        <v>5981</v>
      </c>
      <c r="E39" s="48"/>
      <c r="F39" s="48">
        <v>6988</v>
      </c>
      <c r="G39" s="46">
        <f>D39/SUM($D39:$F39)</f>
        <v>0.46117665201634667</v>
      </c>
      <c r="H39" s="46"/>
      <c r="I39" s="46">
        <f>F39/SUM($D39:$F39)</f>
        <v>0.53882334798365328</v>
      </c>
    </row>
    <row r="40" spans="1:9" x14ac:dyDescent="0.25">
      <c r="A40" s="49" t="s">
        <v>38</v>
      </c>
      <c r="B40" s="49" t="s">
        <v>37</v>
      </c>
      <c r="C40" s="49" t="s">
        <v>35</v>
      </c>
      <c r="D40" s="48">
        <v>364</v>
      </c>
      <c r="E40" s="48">
        <v>563</v>
      </c>
      <c r="F40" s="48">
        <v>8566</v>
      </c>
      <c r="G40" s="46">
        <f>D40/SUM($D40:$F40)</f>
        <v>3.8344042979037186E-2</v>
      </c>
      <c r="H40" s="46">
        <f>E40/SUM($D40:$F40)</f>
        <v>5.9306857684609714E-2</v>
      </c>
      <c r="I40" s="46">
        <f>F40/SUM($D40:$F40)</f>
        <v>0.9023490993363531</v>
      </c>
    </row>
    <row r="41" spans="1:9" x14ac:dyDescent="0.25">
      <c r="A41" s="49" t="s">
        <v>38</v>
      </c>
      <c r="B41" s="49"/>
      <c r="C41" s="49" t="s">
        <v>110</v>
      </c>
      <c r="D41" s="48">
        <v>2257</v>
      </c>
      <c r="E41" s="48"/>
      <c r="F41" s="48">
        <v>20544</v>
      </c>
      <c r="G41" s="46">
        <f>D41/SUM($D41:$F41)</f>
        <v>9.8986886540064031E-2</v>
      </c>
      <c r="H41" s="46"/>
      <c r="I41" s="46">
        <f>F41/SUM($D41:$F41)</f>
        <v>0.90101311345993595</v>
      </c>
    </row>
    <row r="42" spans="1:9" x14ac:dyDescent="0.25">
      <c r="A42" s="49" t="s">
        <v>38</v>
      </c>
      <c r="B42" s="49"/>
      <c r="C42" s="49" t="s">
        <v>34</v>
      </c>
      <c r="D42" s="48">
        <v>4028</v>
      </c>
      <c r="E42" s="48">
        <v>860</v>
      </c>
      <c r="F42" s="48">
        <v>11981</v>
      </c>
      <c r="G42" s="46">
        <f>D42/SUM($D42:$F42)</f>
        <v>0.23878119627719485</v>
      </c>
      <c r="H42" s="46">
        <f>E42/SUM($D42:$F42)</f>
        <v>5.0981089572588775E-2</v>
      </c>
      <c r="I42" s="46">
        <f>F42/SUM($D42:$F42)</f>
        <v>0.71023771415021641</v>
      </c>
    </row>
    <row r="43" spans="1:9" x14ac:dyDescent="0.25">
      <c r="A43" s="49" t="s">
        <v>38</v>
      </c>
      <c r="B43" s="49"/>
      <c r="C43" s="49" t="s">
        <v>33</v>
      </c>
      <c r="D43" s="48">
        <v>7354</v>
      </c>
      <c r="E43" s="48"/>
      <c r="F43" s="48">
        <v>78105</v>
      </c>
      <c r="G43" s="46">
        <f>D43/SUM($D43:$F43)</f>
        <v>8.6052961069050651E-2</v>
      </c>
      <c r="H43" s="46"/>
      <c r="I43" s="46">
        <f>F43/SUM($D43:$F43)</f>
        <v>0.91394703893094931</v>
      </c>
    </row>
    <row r="44" spans="1:9" x14ac:dyDescent="0.25">
      <c r="A44" s="49" t="s">
        <v>38</v>
      </c>
      <c r="B44" s="49"/>
      <c r="C44" s="49" t="s">
        <v>31</v>
      </c>
      <c r="D44" s="48">
        <v>1644</v>
      </c>
      <c r="E44" s="48">
        <v>1535</v>
      </c>
      <c r="F44" s="48">
        <v>28638</v>
      </c>
      <c r="G44" s="46">
        <f>D44/SUM($D44:$F44)</f>
        <v>5.1670490618222965E-2</v>
      </c>
      <c r="H44" s="46">
        <f>E44/SUM($D44:$F44)</f>
        <v>4.8244649086966088E-2</v>
      </c>
      <c r="I44" s="46">
        <f>F44/SUM($D44:$F44)</f>
        <v>0.90008486029481094</v>
      </c>
    </row>
    <row r="45" spans="1:9" x14ac:dyDescent="0.25">
      <c r="A45" s="49" t="s">
        <v>38</v>
      </c>
      <c r="B45" s="49"/>
      <c r="C45" s="49" t="s">
        <v>30</v>
      </c>
      <c r="D45" s="48">
        <v>113628</v>
      </c>
      <c r="E45" s="48"/>
      <c r="F45" s="48">
        <v>588281</v>
      </c>
      <c r="G45" s="46">
        <f>D45/SUM($D45:$F45)</f>
        <v>0.16188423285639592</v>
      </c>
      <c r="H45" s="46"/>
      <c r="I45" s="46">
        <f>F45/SUM($D45:$F45)</f>
        <v>0.83811576714360414</v>
      </c>
    </row>
    <row r="46" spans="1:9" x14ac:dyDescent="0.25">
      <c r="A46" s="49" t="s">
        <v>38</v>
      </c>
      <c r="B46" s="49"/>
      <c r="C46" s="49" t="s">
        <v>29</v>
      </c>
      <c r="D46" s="48">
        <v>1308</v>
      </c>
      <c r="E46" s="48"/>
      <c r="F46" s="48">
        <v>9542</v>
      </c>
      <c r="G46" s="46">
        <f>D46/SUM($D46:$F46)</f>
        <v>0.12055299539170507</v>
      </c>
      <c r="H46" s="46"/>
      <c r="I46" s="46">
        <f>F46/SUM($D46:$F46)</f>
        <v>0.87944700460829495</v>
      </c>
    </row>
    <row r="47" spans="1:9" x14ac:dyDescent="0.25">
      <c r="A47" s="49" t="s">
        <v>38</v>
      </c>
      <c r="B47" s="49" t="s">
        <v>28</v>
      </c>
      <c r="C47" s="49" t="s">
        <v>27</v>
      </c>
      <c r="D47" s="48">
        <v>1094</v>
      </c>
      <c r="E47" s="48">
        <v>293</v>
      </c>
      <c r="F47" s="48">
        <v>2442</v>
      </c>
      <c r="G47" s="46">
        <f>D47/SUM($D47:$F47)</f>
        <v>0.2857142857142857</v>
      </c>
      <c r="H47" s="46">
        <f>E47/SUM($D47:$F47)</f>
        <v>7.6521284930791328E-2</v>
      </c>
      <c r="I47" s="46">
        <f>F47/SUM($D47:$F47)</f>
        <v>0.63776442935492295</v>
      </c>
    </row>
    <row r="48" spans="1:9" x14ac:dyDescent="0.25">
      <c r="A48" s="49" t="s">
        <v>38</v>
      </c>
      <c r="B48" s="49"/>
      <c r="C48" s="49" t="s">
        <v>111</v>
      </c>
      <c r="D48" s="48">
        <v>754</v>
      </c>
      <c r="E48" s="48"/>
      <c r="F48" s="48">
        <v>2532</v>
      </c>
      <c r="G48" s="46">
        <f>D48/SUM($D48:$F48)</f>
        <v>0.22945830797321973</v>
      </c>
      <c r="H48" s="46"/>
      <c r="I48" s="46">
        <f>F48/SUM($D48:$F48)</f>
        <v>0.77054169202678024</v>
      </c>
    </row>
    <row r="49" spans="1:9" x14ac:dyDescent="0.25">
      <c r="A49" s="49" t="s">
        <v>38</v>
      </c>
      <c r="B49" s="49"/>
      <c r="C49" s="49" t="s">
        <v>26</v>
      </c>
      <c r="D49" s="48">
        <v>631</v>
      </c>
      <c r="E49" s="48"/>
      <c r="F49" s="48">
        <v>2615</v>
      </c>
      <c r="G49" s="46">
        <f>D49/SUM($D49:$F49)</f>
        <v>0.19439309919901418</v>
      </c>
      <c r="H49" s="46"/>
      <c r="I49" s="46">
        <f>F49/SUM($D49:$F49)</f>
        <v>0.80560690080098585</v>
      </c>
    </row>
    <row r="50" spans="1:9" x14ac:dyDescent="0.25">
      <c r="A50" s="49" t="s">
        <v>38</v>
      </c>
      <c r="B50" s="49"/>
      <c r="C50" s="49" t="s">
        <v>25</v>
      </c>
      <c r="D50" s="48">
        <v>467</v>
      </c>
      <c r="E50" s="48"/>
      <c r="F50" s="48">
        <v>3591</v>
      </c>
      <c r="G50" s="46">
        <f>D50/SUM($D50:$F50)</f>
        <v>0.11508132084770822</v>
      </c>
      <c r="H50" s="46"/>
      <c r="I50" s="46">
        <f>F50/SUM($D50:$F50)</f>
        <v>0.88491867915229172</v>
      </c>
    </row>
    <row r="51" spans="1:9" x14ac:dyDescent="0.25">
      <c r="A51" s="49" t="s">
        <v>38</v>
      </c>
      <c r="B51" s="49"/>
      <c r="C51" s="49" t="s">
        <v>24</v>
      </c>
      <c r="D51" s="48">
        <v>898</v>
      </c>
      <c r="E51" s="48">
        <v>682</v>
      </c>
      <c r="F51" s="48">
        <v>213</v>
      </c>
      <c r="G51" s="46">
        <f>D51/SUM($D51:$F51)</f>
        <v>0.50083658672615727</v>
      </c>
      <c r="H51" s="46">
        <f>E51/SUM($D51:$F51)</f>
        <v>0.38036809815950923</v>
      </c>
      <c r="I51" s="46">
        <f>F51/SUM($D51:$F51)</f>
        <v>0.11879531511433351</v>
      </c>
    </row>
    <row r="52" spans="1:9" x14ac:dyDescent="0.25">
      <c r="A52" s="49" t="s">
        <v>38</v>
      </c>
      <c r="B52" s="49"/>
      <c r="C52" s="49" t="s">
        <v>23</v>
      </c>
      <c r="D52" s="48">
        <v>1179</v>
      </c>
      <c r="E52" s="48">
        <v>319</v>
      </c>
      <c r="F52" s="48">
        <v>8231</v>
      </c>
      <c r="G52" s="46">
        <f>D52/SUM($D52:$F52)</f>
        <v>0.1211840888066605</v>
      </c>
      <c r="H52" s="46">
        <f>E52/SUM($D52:$F52)</f>
        <v>3.2788570253880149E-2</v>
      </c>
      <c r="I52" s="46">
        <f>F52/SUM($D52:$F52)</f>
        <v>0.8460273409394593</v>
      </c>
    </row>
    <row r="53" spans="1:9" x14ac:dyDescent="0.25">
      <c r="A53" s="49" t="s">
        <v>38</v>
      </c>
      <c r="B53" s="49"/>
      <c r="C53" s="49" t="s">
        <v>22</v>
      </c>
      <c r="D53" s="48">
        <v>1444</v>
      </c>
      <c r="E53" s="48"/>
      <c r="F53" s="48">
        <v>4852</v>
      </c>
      <c r="G53" s="46">
        <f>D53/SUM($D53:$F53)</f>
        <v>0.22935196950444728</v>
      </c>
      <c r="H53" s="46"/>
      <c r="I53" s="46">
        <f>F53/SUM($D53:$F53)</f>
        <v>0.77064803049555275</v>
      </c>
    </row>
    <row r="54" spans="1:9" x14ac:dyDescent="0.25">
      <c r="A54" s="49" t="s">
        <v>38</v>
      </c>
      <c r="B54" s="49"/>
      <c r="C54" s="49" t="s">
        <v>112</v>
      </c>
      <c r="D54" s="48">
        <v>7671</v>
      </c>
      <c r="E54" s="48">
        <v>3653</v>
      </c>
      <c r="F54" s="48">
        <v>73562</v>
      </c>
      <c r="G54" s="46">
        <f>D54/SUM($D54:$F54)</f>
        <v>9.0368258605659349E-2</v>
      </c>
      <c r="H54" s="46">
        <f>E54/SUM($D54:$F54)</f>
        <v>4.3034187027307214E-2</v>
      </c>
      <c r="I54" s="46">
        <f>F54/SUM($D54:$F54)</f>
        <v>0.86659755436703345</v>
      </c>
    </row>
    <row r="55" spans="1:9" x14ac:dyDescent="0.25">
      <c r="A55" s="49" t="s">
        <v>38</v>
      </c>
      <c r="B55" s="49"/>
      <c r="C55" s="49" t="s">
        <v>119</v>
      </c>
      <c r="D55" s="48">
        <v>478</v>
      </c>
      <c r="E55" s="48"/>
      <c r="F55" s="48">
        <v>1204</v>
      </c>
      <c r="G55" s="46">
        <f>D55/SUM($D55:$F55)</f>
        <v>0.28418549346016647</v>
      </c>
      <c r="H55" s="46"/>
      <c r="I55" s="46">
        <f>F55/SUM($D55:$F55)</f>
        <v>0.71581450653983358</v>
      </c>
    </row>
    <row r="56" spans="1:9" x14ac:dyDescent="0.25">
      <c r="A56" s="49" t="s">
        <v>38</v>
      </c>
      <c r="B56" s="49" t="s">
        <v>21</v>
      </c>
      <c r="C56" s="49" t="s">
        <v>113</v>
      </c>
      <c r="D56" s="48">
        <v>18</v>
      </c>
      <c r="E56" s="48">
        <v>5</v>
      </c>
      <c r="F56" s="48">
        <v>18</v>
      </c>
      <c r="G56" s="46">
        <f>D56/SUM($D56:$F56)</f>
        <v>0.43902439024390244</v>
      </c>
      <c r="H56" s="46">
        <f>E56/SUM($D56:$F56)</f>
        <v>0.12195121951219512</v>
      </c>
      <c r="I56" s="46">
        <f>F56/SUM($D56:$F56)</f>
        <v>0.43902439024390244</v>
      </c>
    </row>
    <row r="57" spans="1:9" x14ac:dyDescent="0.25">
      <c r="A57" s="49" t="s">
        <v>38</v>
      </c>
      <c r="B57" s="49"/>
      <c r="C57" s="49" t="s">
        <v>19</v>
      </c>
      <c r="D57" s="48">
        <v>4254</v>
      </c>
      <c r="E57" s="48"/>
      <c r="F57" s="48">
        <v>8225</v>
      </c>
      <c r="G57" s="46">
        <f>D57/SUM($D57:$F57)</f>
        <v>0.34089269973555575</v>
      </c>
      <c r="H57" s="46"/>
      <c r="I57" s="46">
        <f>F57/SUM($D57:$F57)</f>
        <v>0.65910730026444431</v>
      </c>
    </row>
    <row r="58" spans="1:9" x14ac:dyDescent="0.25">
      <c r="A58" s="49" t="s">
        <v>38</v>
      </c>
      <c r="B58" s="49"/>
      <c r="C58" s="49" t="s">
        <v>18</v>
      </c>
      <c r="D58" s="48">
        <v>13533</v>
      </c>
      <c r="E58" s="48">
        <v>13356</v>
      </c>
      <c r="F58" s="48">
        <v>40213</v>
      </c>
      <c r="G58" s="46">
        <f>D58/SUM($D58:$F58)</f>
        <v>0.20167804238323747</v>
      </c>
      <c r="H58" s="46">
        <f>E58/SUM($D58:$F58)</f>
        <v>0.19904026705612352</v>
      </c>
      <c r="I58" s="46">
        <f>F58/SUM($D58:$F58)</f>
        <v>0.59928169056063907</v>
      </c>
    </row>
    <row r="59" spans="1:9" x14ac:dyDescent="0.25">
      <c r="A59" s="49" t="s">
        <v>38</v>
      </c>
      <c r="B59" s="49"/>
      <c r="C59" s="49" t="s">
        <v>114</v>
      </c>
      <c r="D59" s="48">
        <v>299</v>
      </c>
      <c r="E59" s="48">
        <v>299</v>
      </c>
      <c r="F59" s="48">
        <v>430</v>
      </c>
      <c r="G59" s="46">
        <f>D59/SUM($D59:$F59)</f>
        <v>0.29085603112840469</v>
      </c>
      <c r="H59" s="46">
        <f>E59/SUM($D59:$F59)</f>
        <v>0.29085603112840469</v>
      </c>
      <c r="I59" s="46">
        <f>F59/SUM($D59:$F59)</f>
        <v>0.41828793774319067</v>
      </c>
    </row>
    <row r="60" spans="1:9" x14ac:dyDescent="0.25">
      <c r="A60" s="49" t="s">
        <v>38</v>
      </c>
      <c r="B60" s="49"/>
      <c r="C60" s="49" t="s">
        <v>16</v>
      </c>
      <c r="D60" s="48">
        <v>1945</v>
      </c>
      <c r="E60" s="48">
        <v>716</v>
      </c>
      <c r="F60" s="48">
        <v>10953</v>
      </c>
      <c r="G60" s="46">
        <f>D60/SUM($D60:$F60)</f>
        <v>0.14286763625679447</v>
      </c>
      <c r="H60" s="46">
        <f>E60/SUM($D60:$F60)</f>
        <v>5.259291905391509E-2</v>
      </c>
      <c r="I60" s="46">
        <f>F60/SUM($D60:$F60)</f>
        <v>0.8045394446892904</v>
      </c>
    </row>
    <row r="61" spans="1:9" x14ac:dyDescent="0.25">
      <c r="A61" s="49" t="s">
        <v>38</v>
      </c>
      <c r="B61" s="49"/>
      <c r="C61" s="49" t="s">
        <v>15</v>
      </c>
      <c r="D61" s="48">
        <v>2532</v>
      </c>
      <c r="E61" s="48"/>
      <c r="F61" s="48">
        <v>7694</v>
      </c>
      <c r="G61" s="46">
        <f>D61/SUM($D61:$F61)</f>
        <v>0.24760414629376101</v>
      </c>
      <c r="H61" s="46"/>
      <c r="I61" s="46">
        <f>F61/SUM($D61:$F61)</f>
        <v>0.75239585370623896</v>
      </c>
    </row>
    <row r="62" spans="1:9" x14ac:dyDescent="0.25">
      <c r="A62" s="49" t="s">
        <v>38</v>
      </c>
      <c r="B62" s="49" t="s">
        <v>11</v>
      </c>
      <c r="C62" s="49" t="s">
        <v>10</v>
      </c>
      <c r="D62" s="48">
        <v>26</v>
      </c>
      <c r="E62" s="48">
        <v>1765</v>
      </c>
      <c r="F62" s="48">
        <v>7014</v>
      </c>
      <c r="G62" s="46">
        <f>D62/SUM($D62:$F62)</f>
        <v>2.9528676888131745E-3</v>
      </c>
      <c r="H62" s="46">
        <f>E62/SUM($D62:$F62)</f>
        <v>0.20045428733674048</v>
      </c>
      <c r="I62" s="46">
        <f>F62/SUM($D62:$F62)</f>
        <v>0.79659284497444638</v>
      </c>
    </row>
    <row r="63" spans="1:9" x14ac:dyDescent="0.25">
      <c r="A63" s="49" t="s">
        <v>38</v>
      </c>
      <c r="B63" s="49"/>
      <c r="C63" s="49" t="s">
        <v>8</v>
      </c>
      <c r="D63" s="48">
        <v>0</v>
      </c>
      <c r="E63" s="48">
        <v>7</v>
      </c>
      <c r="F63" s="48">
        <v>6</v>
      </c>
      <c r="G63" s="46">
        <f>D63/SUM($D63:$F63)</f>
        <v>0</v>
      </c>
      <c r="H63" s="46">
        <f>E63/SUM($D63:$F63)</f>
        <v>0.53846153846153844</v>
      </c>
      <c r="I63" s="46">
        <f>F63/SUM($D63:$F63)</f>
        <v>0.46153846153846156</v>
      </c>
    </row>
    <row r="64" spans="1:9" x14ac:dyDescent="0.25">
      <c r="A64" s="49" t="s">
        <v>38</v>
      </c>
      <c r="B64" s="49"/>
      <c r="C64" s="49" t="s">
        <v>7</v>
      </c>
      <c r="D64" s="48">
        <v>22</v>
      </c>
      <c r="E64" s="48">
        <v>8</v>
      </c>
      <c r="F64" s="48">
        <v>11</v>
      </c>
      <c r="G64" s="46">
        <f>D64/SUM($D64:$F64)</f>
        <v>0.53658536585365857</v>
      </c>
      <c r="H64" s="46">
        <f>E64/SUM($D64:$F64)</f>
        <v>0.1951219512195122</v>
      </c>
      <c r="I64" s="46">
        <f>F64/SUM($D64:$F64)</f>
        <v>0.26829268292682928</v>
      </c>
    </row>
    <row r="65" spans="1:9" x14ac:dyDescent="0.25">
      <c r="A65" s="49" t="s">
        <v>38</v>
      </c>
      <c r="B65" s="49"/>
      <c r="C65" s="49" t="s">
        <v>6</v>
      </c>
      <c r="D65" s="48">
        <v>3844</v>
      </c>
      <c r="E65" s="48">
        <v>1846</v>
      </c>
      <c r="F65" s="48">
        <v>7787</v>
      </c>
      <c r="G65" s="46">
        <f>D65/SUM($D65:$F65)</f>
        <v>0.2852266824961045</v>
      </c>
      <c r="H65" s="46">
        <f>E65/SUM($D65:$F65)</f>
        <v>0.13697410402908658</v>
      </c>
      <c r="I65" s="46">
        <f>F65/SUM($D65:$F65)</f>
        <v>0.57779921347480889</v>
      </c>
    </row>
    <row r="66" spans="1:9" x14ac:dyDescent="0.25">
      <c r="A66" s="49" t="s">
        <v>4</v>
      </c>
      <c r="B66" s="49" t="s">
        <v>3</v>
      </c>
      <c r="C66" s="49" t="s">
        <v>2</v>
      </c>
      <c r="D66" s="48">
        <v>6871</v>
      </c>
      <c r="E66" s="60"/>
      <c r="F66" s="48">
        <v>22510</v>
      </c>
      <c r="G66" s="46">
        <f>D66/SUM($D66:$F66)</f>
        <v>0.23385861611245362</v>
      </c>
      <c r="H66" s="60"/>
      <c r="I66" s="46">
        <f>F66/SUM($D66:$F66)</f>
        <v>0.76614138388754638</v>
      </c>
    </row>
    <row r="67" spans="1:9" x14ac:dyDescent="0.25">
      <c r="A67" s="49" t="s">
        <v>4</v>
      </c>
      <c r="B67" s="49"/>
      <c r="C67" s="49" t="s">
        <v>1</v>
      </c>
      <c r="D67" s="48">
        <v>1114</v>
      </c>
      <c r="E67" s="48">
        <v>634</v>
      </c>
      <c r="F67" s="48">
        <v>6717</v>
      </c>
      <c r="G67" s="46">
        <f>D67/SUM($D67:$F67)</f>
        <v>0.13160070880094507</v>
      </c>
      <c r="H67" s="46">
        <f>E67/SUM($D67:$F67)</f>
        <v>7.4896633195510931E-2</v>
      </c>
      <c r="I67" s="46">
        <f>F67/SUM($D67:$F67)</f>
        <v>0.79350265800354403</v>
      </c>
    </row>
    <row r="68" spans="1:9" x14ac:dyDescent="0.25">
      <c r="A68" s="42"/>
      <c r="B68" s="42"/>
      <c r="C68" s="42"/>
      <c r="D68" s="42"/>
      <c r="E68" s="42"/>
      <c r="F68" s="57"/>
      <c r="G68" s="59"/>
      <c r="H68" s="58"/>
      <c r="I68" s="58"/>
    </row>
    <row r="69" spans="1:9" ht="36" customHeight="1" x14ac:dyDescent="0.25">
      <c r="A69" s="44" t="s">
        <v>278</v>
      </c>
      <c r="B69" s="44"/>
      <c r="C69" s="44"/>
      <c r="D69" s="44"/>
      <c r="E69" s="44"/>
      <c r="F69" s="44"/>
      <c r="G69" s="44"/>
      <c r="H69" s="44"/>
      <c r="I69" s="44"/>
    </row>
    <row r="70" spans="1:9" ht="42" customHeight="1" x14ac:dyDescent="0.25">
      <c r="A70" s="44" t="s">
        <v>0</v>
      </c>
      <c r="B70" s="44"/>
      <c r="C70" s="44"/>
      <c r="D70" s="44"/>
      <c r="E70" s="44"/>
      <c r="F70" s="44"/>
      <c r="G70" s="44"/>
    </row>
    <row r="71" spans="1:9" x14ac:dyDescent="0.25">
      <c r="A71" s="42"/>
      <c r="B71" s="42"/>
      <c r="C71" s="42"/>
      <c r="D71" s="42"/>
      <c r="E71" s="42"/>
      <c r="F71" s="57"/>
      <c r="G71" s="42"/>
    </row>
    <row r="72" spans="1:9" x14ac:dyDescent="0.25">
      <c r="A72" s="42"/>
      <c r="B72" s="42"/>
      <c r="C72" s="42"/>
      <c r="D72" s="42"/>
      <c r="E72" s="42"/>
      <c r="F72" s="57"/>
      <c r="G72" s="42"/>
    </row>
    <row r="73" spans="1:9" x14ac:dyDescent="0.25">
      <c r="A73" s="42"/>
      <c r="B73" s="42"/>
      <c r="C73" s="42"/>
      <c r="D73" s="42"/>
      <c r="E73" s="42"/>
      <c r="F73" s="57"/>
      <c r="G73" s="42"/>
    </row>
    <row r="74" spans="1:9" x14ac:dyDescent="0.25">
      <c r="A74" s="42"/>
      <c r="B74" s="42"/>
      <c r="C74" s="42"/>
      <c r="D74" s="42"/>
      <c r="E74" s="42"/>
      <c r="F74" s="57"/>
      <c r="G74" s="42"/>
    </row>
  </sheetData>
  <mergeCells count="6">
    <mergeCell ref="B5:L5"/>
    <mergeCell ref="B7:K9"/>
    <mergeCell ref="D13:F13"/>
    <mergeCell ref="G13:I13"/>
    <mergeCell ref="A70:G70"/>
    <mergeCell ref="A69:I69"/>
  </mergeCells>
  <conditionalFormatting sqref="D13:F13 D15:I65 D67:I67 D66 F66:G66 I66">
    <cfRule type="cellIs" dxfId="26" priority="3" stopIfTrue="1" operator="equal">
      <formula>$C$14</formula>
    </cfRule>
  </conditionalFormatting>
  <conditionalFormatting sqref="D15:I65 D67:I67 D66 F66:G66 I66">
    <cfRule type="containsBlanks" dxfId="25" priority="2" stopIfTrue="1">
      <formula>LEN(TRIM(D15))=0</formula>
    </cfRule>
  </conditionalFormatting>
  <conditionalFormatting sqref="G13:I13">
    <cfRule type="cellIs" dxfId="24" priority="1" stopIfTrue="1" operator="equal">
      <formula>$C$14</formula>
    </cfRule>
  </conditionalFormatting>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2.5" style="41" customWidth="1"/>
    <col min="5" max="5" width="11.5" style="41" customWidth="1"/>
    <col min="6" max="6" width="11.375" style="41" customWidth="1"/>
    <col min="7" max="7" width="11" style="41" customWidth="1"/>
    <col min="8" max="8" width="13.375" style="41" customWidth="1"/>
    <col min="9" max="9" width="10" style="41" customWidth="1"/>
    <col min="10" max="12" width="11.125" style="41" customWidth="1"/>
    <col min="13" max="13" width="11.625" style="41" customWidth="1"/>
    <col min="14" max="14" width="12.375" style="41" customWidth="1"/>
    <col min="15" max="15" width="12.875" style="41" customWidth="1"/>
    <col min="16" max="16" width="9" style="41" customWidth="1"/>
    <col min="17" max="17" width="10.25" style="41" customWidth="1"/>
    <col min="18" max="16384" width="9" style="41"/>
  </cols>
  <sheetData>
    <row r="1" spans="1:17" x14ac:dyDescent="0.25">
      <c r="A1" s="42"/>
      <c r="B1" s="42"/>
      <c r="C1" s="42"/>
      <c r="D1" s="42"/>
      <c r="E1" s="42"/>
      <c r="F1" s="57"/>
    </row>
    <row r="2" spans="1:17" x14ac:dyDescent="0.25">
      <c r="A2" s="42"/>
      <c r="B2" s="42"/>
      <c r="C2" s="42"/>
      <c r="D2" s="42"/>
      <c r="E2" s="42"/>
      <c r="F2" s="57"/>
    </row>
    <row r="3" spans="1:17" x14ac:dyDescent="0.25">
      <c r="A3" s="42"/>
      <c r="B3" s="42"/>
      <c r="C3" s="42"/>
      <c r="D3" s="42"/>
      <c r="E3" s="42"/>
      <c r="F3" s="57"/>
    </row>
    <row r="4" spans="1:17" ht="42.75" customHeight="1" x14ac:dyDescent="0.25">
      <c r="A4" s="42"/>
      <c r="B4" s="42"/>
    </row>
    <row r="5" spans="1:17" ht="25.5" x14ac:dyDescent="0.35">
      <c r="A5" s="42"/>
      <c r="B5" s="16" t="s">
        <v>294</v>
      </c>
      <c r="C5" s="42"/>
      <c r="D5" s="42"/>
      <c r="E5" s="42"/>
      <c r="F5" s="57"/>
    </row>
    <row r="6" spans="1:17" x14ac:dyDescent="0.25">
      <c r="A6" s="42"/>
      <c r="B6" s="42"/>
      <c r="C6" s="42"/>
      <c r="D6" s="42"/>
      <c r="E6" s="42"/>
      <c r="F6" s="57"/>
    </row>
    <row r="7" spans="1:17" ht="15.75" customHeight="1" x14ac:dyDescent="0.25">
      <c r="A7" s="42"/>
      <c r="B7" s="56" t="s">
        <v>293</v>
      </c>
      <c r="C7" s="56"/>
      <c r="D7" s="56"/>
      <c r="E7" s="56"/>
      <c r="F7" s="56"/>
      <c r="G7" s="56"/>
      <c r="H7" s="56"/>
      <c r="I7" s="56"/>
      <c r="J7" s="56"/>
      <c r="K7" s="56"/>
      <c r="L7" s="56"/>
      <c r="M7" s="56"/>
    </row>
    <row r="8" spans="1:17" x14ac:dyDescent="0.25">
      <c r="A8" s="42"/>
      <c r="B8" s="56"/>
      <c r="C8" s="56"/>
      <c r="D8" s="56"/>
      <c r="E8" s="56"/>
      <c r="F8" s="56"/>
      <c r="G8" s="56"/>
      <c r="H8" s="56"/>
      <c r="I8" s="56"/>
      <c r="J8" s="56"/>
      <c r="K8" s="56"/>
      <c r="L8" s="56"/>
      <c r="M8" s="56"/>
    </row>
    <row r="9" spans="1:17" ht="50.25" customHeight="1" x14ac:dyDescent="0.25">
      <c r="A9" s="42"/>
      <c r="B9" s="56"/>
      <c r="C9" s="56"/>
      <c r="D9" s="56"/>
      <c r="E9" s="56"/>
      <c r="F9" s="56"/>
      <c r="G9" s="56"/>
      <c r="H9" s="56"/>
      <c r="I9" s="56"/>
      <c r="J9" s="56"/>
      <c r="K9" s="56"/>
      <c r="L9" s="56"/>
      <c r="M9" s="56"/>
    </row>
    <row r="10" spans="1:17" ht="3" customHeight="1" x14ac:dyDescent="0.25">
      <c r="A10" s="42"/>
      <c r="B10" s="42"/>
      <c r="C10" s="42"/>
      <c r="D10" s="42"/>
      <c r="E10" s="42"/>
      <c r="F10" s="57"/>
    </row>
    <row r="11" spans="1:17" x14ac:dyDescent="0.25">
      <c r="A11" s="42"/>
      <c r="B11" s="42"/>
      <c r="C11" s="42"/>
      <c r="D11" s="42"/>
      <c r="E11" s="42"/>
      <c r="F11" s="57"/>
    </row>
    <row r="12" spans="1:17" x14ac:dyDescent="0.25">
      <c r="A12" s="42"/>
      <c r="B12" s="42"/>
      <c r="C12" s="42"/>
      <c r="D12" s="42"/>
      <c r="E12" s="42"/>
      <c r="F12" s="57"/>
    </row>
    <row r="13" spans="1:17" x14ac:dyDescent="0.25">
      <c r="A13" s="54"/>
      <c r="B13" s="53"/>
      <c r="C13" s="53"/>
      <c r="D13" s="52" t="s">
        <v>93</v>
      </c>
      <c r="E13" s="52"/>
      <c r="F13" s="52"/>
      <c r="G13" s="52"/>
      <c r="H13" s="52"/>
      <c r="I13" s="52"/>
      <c r="J13" s="52"/>
      <c r="K13" s="52" t="s">
        <v>126</v>
      </c>
      <c r="L13" s="52"/>
      <c r="M13" s="52"/>
      <c r="N13" s="52"/>
      <c r="O13" s="52"/>
      <c r="P13" s="52"/>
      <c r="Q13" s="52"/>
    </row>
    <row r="14" spans="1:17" ht="84" customHeight="1" x14ac:dyDescent="0.25">
      <c r="A14" s="62" t="s">
        <v>92</v>
      </c>
      <c r="B14" s="62" t="s">
        <v>273</v>
      </c>
      <c r="C14" s="62" t="s">
        <v>90</v>
      </c>
      <c r="D14" s="51" t="s">
        <v>292</v>
      </c>
      <c r="E14" s="61" t="s">
        <v>291</v>
      </c>
      <c r="F14" s="61" t="s">
        <v>290</v>
      </c>
      <c r="G14" s="61" t="s">
        <v>289</v>
      </c>
      <c r="H14" s="61" t="s">
        <v>288</v>
      </c>
      <c r="I14" s="51" t="s">
        <v>287</v>
      </c>
      <c r="J14" s="51" t="s">
        <v>286</v>
      </c>
      <c r="K14" s="51" t="s">
        <v>292</v>
      </c>
      <c r="L14" s="61" t="s">
        <v>291</v>
      </c>
      <c r="M14" s="61" t="s">
        <v>290</v>
      </c>
      <c r="N14" s="61" t="s">
        <v>289</v>
      </c>
      <c r="O14" s="61" t="s">
        <v>288</v>
      </c>
      <c r="P14" s="51" t="s">
        <v>287</v>
      </c>
      <c r="Q14" s="51" t="s">
        <v>286</v>
      </c>
    </row>
    <row r="15" spans="1:17" x14ac:dyDescent="0.25">
      <c r="A15" s="49" t="s">
        <v>89</v>
      </c>
      <c r="B15" s="49" t="s">
        <v>88</v>
      </c>
      <c r="C15" s="49" t="s">
        <v>107</v>
      </c>
      <c r="D15" s="48">
        <v>5781</v>
      </c>
      <c r="E15" s="48">
        <v>7839</v>
      </c>
      <c r="F15" s="48">
        <v>7535</v>
      </c>
      <c r="G15" s="48">
        <v>2860</v>
      </c>
      <c r="H15" s="48">
        <v>919</v>
      </c>
      <c r="I15" s="48">
        <v>4953</v>
      </c>
      <c r="J15" s="48">
        <v>1173</v>
      </c>
      <c r="K15" s="46">
        <f>D15/SUM($D15:$J15)</f>
        <v>0.18612363168061816</v>
      </c>
      <c r="L15" s="46">
        <f>E15/SUM($D15:$J15)</f>
        <v>0.25238248551191245</v>
      </c>
      <c r="M15" s="46">
        <f>F15/SUM($D15:$J15)</f>
        <v>0.2425949774629749</v>
      </c>
      <c r="N15" s="46">
        <f>G15/SUM($D15:$J15)</f>
        <v>9.2079845460399226E-2</v>
      </c>
      <c r="O15" s="46">
        <f>H15/SUM($D15:$J15)</f>
        <v>2.9587894397939473E-2</v>
      </c>
      <c r="P15" s="46">
        <f>I15/SUM($D15:$J15)</f>
        <v>0.15946555054732775</v>
      </c>
      <c r="Q15" s="46">
        <f>J15/SUM($D15:$J15)</f>
        <v>3.7765614938828074E-2</v>
      </c>
    </row>
    <row r="16" spans="1:17" x14ac:dyDescent="0.25">
      <c r="A16" s="49" t="s">
        <v>89</v>
      </c>
      <c r="B16" s="49"/>
      <c r="C16" s="49" t="s">
        <v>86</v>
      </c>
      <c r="D16" s="48">
        <v>1989</v>
      </c>
      <c r="E16" s="48">
        <v>81</v>
      </c>
      <c r="F16" s="48">
        <v>230</v>
      </c>
      <c r="G16" s="48"/>
      <c r="H16" s="48"/>
      <c r="I16" s="48"/>
      <c r="J16" s="48"/>
      <c r="K16" s="46">
        <f>D16/SUM($D16:$J16)</f>
        <v>0.86478260869565216</v>
      </c>
      <c r="L16" s="46">
        <f>E16/SUM($D16:$J16)</f>
        <v>3.5217391304347825E-2</v>
      </c>
      <c r="M16" s="46">
        <f>F16/SUM($D16:$J16)</f>
        <v>0.1</v>
      </c>
      <c r="N16" s="46"/>
      <c r="O16" s="46"/>
      <c r="P16" s="46"/>
      <c r="Q16" s="46"/>
    </row>
    <row r="17" spans="1:17" x14ac:dyDescent="0.25">
      <c r="A17" s="49" t="s">
        <v>77</v>
      </c>
      <c r="B17" s="49" t="s">
        <v>76</v>
      </c>
      <c r="C17" s="49" t="s">
        <v>75</v>
      </c>
      <c r="D17" s="48">
        <v>542</v>
      </c>
      <c r="E17" s="48">
        <v>185</v>
      </c>
      <c r="F17" s="48">
        <v>8</v>
      </c>
      <c r="G17" s="48">
        <v>29</v>
      </c>
      <c r="H17" s="48">
        <v>11</v>
      </c>
      <c r="I17" s="48">
        <v>51</v>
      </c>
      <c r="J17" s="48">
        <v>7</v>
      </c>
      <c r="K17" s="46">
        <f>D17/SUM($D17:$J17)</f>
        <v>0.65066026410564226</v>
      </c>
      <c r="L17" s="46">
        <f>E17/SUM($D17:$J17)</f>
        <v>0.22208883553421369</v>
      </c>
      <c r="M17" s="46">
        <f>F17/SUM($D17:$J17)</f>
        <v>9.6038415366146452E-3</v>
      </c>
      <c r="N17" s="46">
        <f>G17/SUM($D17:$J17)</f>
        <v>3.4813925570228089E-2</v>
      </c>
      <c r="O17" s="46">
        <f>H17/SUM($D17:$J17)</f>
        <v>1.3205282112845138E-2</v>
      </c>
      <c r="P17" s="46">
        <f>I17/SUM($D17:$J17)</f>
        <v>6.1224489795918366E-2</v>
      </c>
      <c r="Q17" s="46">
        <f>J17/SUM($D17:$J17)</f>
        <v>8.4033613445378148E-3</v>
      </c>
    </row>
    <row r="18" spans="1:17" x14ac:dyDescent="0.25">
      <c r="A18" s="49" t="s">
        <v>77</v>
      </c>
      <c r="B18" s="49"/>
      <c r="C18" s="49" t="s">
        <v>74</v>
      </c>
      <c r="D18" s="48">
        <v>95</v>
      </c>
      <c r="E18" s="48">
        <v>218</v>
      </c>
      <c r="F18" s="48">
        <v>70</v>
      </c>
      <c r="G18" s="48">
        <v>131</v>
      </c>
      <c r="H18" s="48"/>
      <c r="I18" s="48">
        <v>27</v>
      </c>
      <c r="J18" s="48">
        <v>6</v>
      </c>
      <c r="K18" s="46">
        <f>D18/SUM($D18:$J18)</f>
        <v>0.17367458866544791</v>
      </c>
      <c r="L18" s="46">
        <f>E18/SUM($D18:$J18)</f>
        <v>0.39853747714808047</v>
      </c>
      <c r="M18" s="46">
        <f>F18/SUM($D18:$J18)</f>
        <v>0.12797074954296161</v>
      </c>
      <c r="N18" s="46">
        <f>G18/SUM($D18:$J18)</f>
        <v>0.23948811700182815</v>
      </c>
      <c r="O18" s="46"/>
      <c r="P18" s="46">
        <f>I18/SUM($D18:$J18)</f>
        <v>4.9360146252285193E-2</v>
      </c>
      <c r="Q18" s="46">
        <f>J18/SUM($D18:$J18)</f>
        <v>1.0968921389396709E-2</v>
      </c>
    </row>
    <row r="19" spans="1:17" x14ac:dyDescent="0.25">
      <c r="A19" s="49" t="s">
        <v>77</v>
      </c>
      <c r="B19" s="49" t="s">
        <v>72</v>
      </c>
      <c r="C19" s="49" t="s">
        <v>97</v>
      </c>
      <c r="D19" s="48">
        <v>339</v>
      </c>
      <c r="E19" s="48">
        <v>1149</v>
      </c>
      <c r="F19" s="48">
        <v>1194</v>
      </c>
      <c r="G19" s="48">
        <v>384</v>
      </c>
      <c r="H19" s="48">
        <v>161</v>
      </c>
      <c r="I19" s="48"/>
      <c r="J19" s="48"/>
      <c r="K19" s="46">
        <f>D19/SUM($D19:$J19)</f>
        <v>0.10505113108149984</v>
      </c>
      <c r="L19" s="46">
        <f>E19/SUM($D19:$J19)</f>
        <v>0.35605825844437561</v>
      </c>
      <c r="M19" s="46">
        <f>F19/SUM($D19:$J19)</f>
        <v>0.37000309885342425</v>
      </c>
      <c r="N19" s="46">
        <f>G19/SUM($D19:$J19)</f>
        <v>0.1189959714905485</v>
      </c>
      <c r="O19" s="46">
        <f>H19/SUM($D19:$J19)</f>
        <v>4.9891540130151846E-2</v>
      </c>
      <c r="P19" s="46"/>
      <c r="Q19" s="46"/>
    </row>
    <row r="20" spans="1:17" x14ac:dyDescent="0.25">
      <c r="A20" s="49" t="s">
        <v>77</v>
      </c>
      <c r="B20" s="49"/>
      <c r="C20" s="49" t="s">
        <v>70</v>
      </c>
      <c r="D20" s="48">
        <v>91</v>
      </c>
      <c r="E20" s="48">
        <v>246</v>
      </c>
      <c r="F20" s="48">
        <v>1120</v>
      </c>
      <c r="G20" s="48">
        <v>1292</v>
      </c>
      <c r="H20" s="48">
        <v>1682</v>
      </c>
      <c r="I20" s="48">
        <v>76</v>
      </c>
      <c r="J20" s="48">
        <v>19</v>
      </c>
      <c r="K20" s="46">
        <f>D20/SUM($D20:$J20)</f>
        <v>2.0106053910737959E-2</v>
      </c>
      <c r="L20" s="46">
        <f>E20/SUM($D20:$J20)</f>
        <v>5.4352629253203714E-2</v>
      </c>
      <c r="M20" s="46">
        <f>F20/SUM($D20:$J20)</f>
        <v>0.2474591250552364</v>
      </c>
      <c r="N20" s="46">
        <f>G20/SUM($D20:$J20)</f>
        <v>0.28546177640300485</v>
      </c>
      <c r="O20" s="46">
        <f>H20/SUM($D20:$J20)</f>
        <v>0.3716305788775961</v>
      </c>
      <c r="P20" s="46">
        <f>I20/SUM($D20:$J20)</f>
        <v>1.6791869200176758E-2</v>
      </c>
      <c r="Q20" s="46">
        <f>J20/SUM($D20:$J20)</f>
        <v>4.1979673000441895E-3</v>
      </c>
    </row>
    <row r="21" spans="1:17" x14ac:dyDescent="0.25">
      <c r="A21" s="49" t="s">
        <v>77</v>
      </c>
      <c r="B21" s="49"/>
      <c r="C21" s="49" t="s">
        <v>108</v>
      </c>
      <c r="D21" s="48"/>
      <c r="E21" s="48"/>
      <c r="F21" s="48"/>
      <c r="G21" s="48">
        <v>3401</v>
      </c>
      <c r="H21" s="48">
        <v>1545</v>
      </c>
      <c r="I21" s="48"/>
      <c r="J21" s="48"/>
      <c r="K21" s="46"/>
      <c r="L21" s="46"/>
      <c r="M21" s="46"/>
      <c r="N21" s="46">
        <f>G21/SUM($D21:$J21)</f>
        <v>0.68762636473918315</v>
      </c>
      <c r="O21" s="46">
        <f>H21/SUM($D21:$J21)</f>
        <v>0.3123736352608168</v>
      </c>
      <c r="P21" s="46"/>
      <c r="Q21" s="46"/>
    </row>
    <row r="22" spans="1:17" x14ac:dyDescent="0.25">
      <c r="A22" s="49" t="s">
        <v>77</v>
      </c>
      <c r="B22" s="49" t="s">
        <v>66</v>
      </c>
      <c r="C22" s="49" t="s">
        <v>65</v>
      </c>
      <c r="D22" s="48">
        <v>393</v>
      </c>
      <c r="E22" s="48">
        <v>8533</v>
      </c>
      <c r="F22" s="48">
        <v>9276</v>
      </c>
      <c r="G22" s="48">
        <v>5029</v>
      </c>
      <c r="H22" s="48">
        <v>777</v>
      </c>
      <c r="I22" s="48">
        <v>1543</v>
      </c>
      <c r="J22" s="48"/>
      <c r="K22" s="46">
        <f>D22/SUM($D22:$J22)</f>
        <v>1.5381002700481389E-2</v>
      </c>
      <c r="L22" s="46">
        <f>E22/SUM($D22:$J22)</f>
        <v>0.33395953191655903</v>
      </c>
      <c r="M22" s="46">
        <f>F22/SUM($D22:$J22)</f>
        <v>0.36303862862510272</v>
      </c>
      <c r="N22" s="46">
        <f>G22/SUM($D22:$J22)</f>
        <v>0.19682204219012955</v>
      </c>
      <c r="O22" s="46">
        <f>H22/SUM($D22:$J22)</f>
        <v>3.0409768697898323E-2</v>
      </c>
      <c r="P22" s="46">
        <f>I22/SUM($D22:$J22)</f>
        <v>6.0389025869828972E-2</v>
      </c>
      <c r="Q22" s="46">
        <f>J22/SUM($D22:$J22)</f>
        <v>0</v>
      </c>
    </row>
    <row r="23" spans="1:17" x14ac:dyDescent="0.25">
      <c r="A23" s="49" t="s">
        <v>77</v>
      </c>
      <c r="B23" s="49"/>
      <c r="C23" s="49" t="s">
        <v>109</v>
      </c>
      <c r="D23" s="48">
        <v>210</v>
      </c>
      <c r="E23" s="48">
        <v>1098</v>
      </c>
      <c r="F23" s="48">
        <v>129</v>
      </c>
      <c r="G23" s="48"/>
      <c r="H23" s="48"/>
      <c r="I23" s="48"/>
      <c r="J23" s="48"/>
      <c r="K23" s="46">
        <f>D23/SUM($D23:$J23)</f>
        <v>0.14613778705636743</v>
      </c>
      <c r="L23" s="46">
        <f>E23/SUM($D23:$J23)</f>
        <v>0.76409185803757829</v>
      </c>
      <c r="M23" s="46">
        <f>F23/SUM($D23:$J23)</f>
        <v>8.9770354906054284E-2</v>
      </c>
      <c r="N23" s="46"/>
      <c r="O23" s="46"/>
      <c r="P23" s="46"/>
      <c r="Q23" s="46"/>
    </row>
    <row r="24" spans="1:17" x14ac:dyDescent="0.25">
      <c r="A24" s="49" t="s">
        <v>77</v>
      </c>
      <c r="B24" s="49"/>
      <c r="C24" s="49" t="s">
        <v>62</v>
      </c>
      <c r="D24" s="48"/>
      <c r="E24" s="48">
        <v>21310</v>
      </c>
      <c r="F24" s="48">
        <v>12158</v>
      </c>
      <c r="G24" s="48">
        <v>12344</v>
      </c>
      <c r="H24" s="48">
        <v>12716</v>
      </c>
      <c r="I24" s="48">
        <v>0</v>
      </c>
      <c r="J24" s="48">
        <v>0</v>
      </c>
      <c r="K24" s="46"/>
      <c r="L24" s="46">
        <f>E24/SUM($D24:$J24)</f>
        <v>0.3640992345544013</v>
      </c>
      <c r="M24" s="46">
        <f>F24/SUM($D24:$J24)</f>
        <v>0.20772963367960634</v>
      </c>
      <c r="N24" s="46">
        <f>G24/SUM($D24:$J24)</f>
        <v>0.21090759978130125</v>
      </c>
      <c r="O24" s="46">
        <f>H24/SUM($D24:$J24)</f>
        <v>0.21726353198469109</v>
      </c>
      <c r="P24" s="46">
        <f>I24/SUM($D24:$J24)</f>
        <v>0</v>
      </c>
      <c r="Q24" s="46">
        <f>J24/SUM($D24:$J24)</f>
        <v>0</v>
      </c>
    </row>
    <row r="25" spans="1:17" x14ac:dyDescent="0.25">
      <c r="A25" s="49" t="s">
        <v>77</v>
      </c>
      <c r="B25" s="49"/>
      <c r="C25" s="49" t="s">
        <v>96</v>
      </c>
      <c r="D25" s="48">
        <v>151</v>
      </c>
      <c r="E25" s="48">
        <v>689</v>
      </c>
      <c r="F25" s="48">
        <v>649</v>
      </c>
      <c r="G25" s="48">
        <v>432</v>
      </c>
      <c r="H25" s="48">
        <v>203</v>
      </c>
      <c r="I25" s="48">
        <v>0</v>
      </c>
      <c r="J25" s="48">
        <v>0</v>
      </c>
      <c r="K25" s="46">
        <f>D25/SUM($D25:$J25)</f>
        <v>7.109227871939737E-2</v>
      </c>
      <c r="L25" s="46">
        <f>E25/SUM($D25:$J25)</f>
        <v>0.3243879472693032</v>
      </c>
      <c r="M25" s="46">
        <f>F25/SUM($D25:$J25)</f>
        <v>0.30555555555555558</v>
      </c>
      <c r="N25" s="46">
        <f>G25/SUM($D25:$J25)</f>
        <v>0.20338983050847459</v>
      </c>
      <c r="O25" s="46">
        <f>H25/SUM($D25:$J25)</f>
        <v>9.5574387947269301E-2</v>
      </c>
      <c r="P25" s="46">
        <f>I25/SUM($D25:$J25)</f>
        <v>0</v>
      </c>
      <c r="Q25" s="46">
        <f>J25/SUM($D25:$J25)</f>
        <v>0</v>
      </c>
    </row>
    <row r="26" spans="1:17" x14ac:dyDescent="0.25">
      <c r="A26" s="49" t="s">
        <v>58</v>
      </c>
      <c r="B26" s="49" t="s">
        <v>57</v>
      </c>
      <c r="C26" s="49" t="s">
        <v>55</v>
      </c>
      <c r="D26" s="48">
        <v>3358</v>
      </c>
      <c r="E26" s="48">
        <v>3285</v>
      </c>
      <c r="F26" s="48">
        <v>877</v>
      </c>
      <c r="G26" s="48">
        <v>476</v>
      </c>
      <c r="H26" s="48">
        <v>109</v>
      </c>
      <c r="I26" s="48">
        <v>235</v>
      </c>
      <c r="J26" s="48">
        <v>0</v>
      </c>
      <c r="K26" s="46">
        <f>D26/SUM($D26:$J26)</f>
        <v>0.40263788968824937</v>
      </c>
      <c r="L26" s="46">
        <f>E26/SUM($D26:$J26)</f>
        <v>0.39388489208633093</v>
      </c>
      <c r="M26" s="46">
        <f>F26/SUM($D26:$J26)</f>
        <v>0.1051558752997602</v>
      </c>
      <c r="N26" s="46">
        <f>G26/SUM($D26:$J26)</f>
        <v>5.7074340527577941E-2</v>
      </c>
      <c r="O26" s="46">
        <f>H26/SUM($D26:$J26)</f>
        <v>1.3069544364508393E-2</v>
      </c>
      <c r="P26" s="46">
        <f>I26/SUM($D26:$J26)</f>
        <v>2.817745803357314E-2</v>
      </c>
      <c r="Q26" s="46">
        <f>J26/SUM($D26:$J26)</f>
        <v>0</v>
      </c>
    </row>
    <row r="27" spans="1:17" x14ac:dyDescent="0.25">
      <c r="A27" s="49" t="s">
        <v>58</v>
      </c>
      <c r="B27" s="49"/>
      <c r="C27" s="49" t="s">
        <v>54</v>
      </c>
      <c r="D27" s="48">
        <v>2848</v>
      </c>
      <c r="E27" s="48">
        <v>44705</v>
      </c>
      <c r="F27" s="48">
        <v>10126</v>
      </c>
      <c r="G27" s="48">
        <v>4152</v>
      </c>
      <c r="H27" s="48">
        <v>218</v>
      </c>
      <c r="I27" s="48">
        <v>1796</v>
      </c>
      <c r="J27" s="48">
        <v>111</v>
      </c>
      <c r="K27" s="46">
        <f>D27/SUM($D27:$J27)</f>
        <v>4.4530614797673403E-2</v>
      </c>
      <c r="L27" s="46">
        <f>E27/SUM($D27:$J27)</f>
        <v>0.69899618487710302</v>
      </c>
      <c r="M27" s="46">
        <f>F27/SUM($D27:$J27)</f>
        <v>0.1583276002251548</v>
      </c>
      <c r="N27" s="46">
        <f>G27/SUM($D27:$J27)</f>
        <v>6.4919632247169928E-2</v>
      </c>
      <c r="O27" s="46">
        <f>H27/SUM($D27:$J27)</f>
        <v>3.4085934079679781E-3</v>
      </c>
      <c r="P27" s="46">
        <f>I27/SUM($D27:$J27)</f>
        <v>2.808180624179123E-2</v>
      </c>
      <c r="Q27" s="46">
        <f>J27/SUM($D27:$J27)</f>
        <v>1.7355682031396586E-3</v>
      </c>
    </row>
    <row r="28" spans="1:17" x14ac:dyDescent="0.25">
      <c r="A28" s="49" t="s">
        <v>58</v>
      </c>
      <c r="B28" s="49"/>
      <c r="C28" s="49" t="s">
        <v>53</v>
      </c>
      <c r="D28" s="48">
        <v>229</v>
      </c>
      <c r="E28" s="48">
        <v>1837</v>
      </c>
      <c r="F28" s="48">
        <v>1519</v>
      </c>
      <c r="G28" s="48">
        <v>822</v>
      </c>
      <c r="H28" s="48">
        <v>1459</v>
      </c>
      <c r="I28" s="48"/>
      <c r="J28" s="48"/>
      <c r="K28" s="46">
        <f>D28/SUM($D28:$J28)</f>
        <v>3.9038527105352883E-2</v>
      </c>
      <c r="L28" s="46">
        <f>E28/SUM($D28:$J28)</f>
        <v>0.31316058643027617</v>
      </c>
      <c r="M28" s="46">
        <f>F28/SUM($D28:$J28)</f>
        <v>0.25894988066825775</v>
      </c>
      <c r="N28" s="46">
        <f>G28/SUM($D28:$J28)</f>
        <v>0.14012956017729286</v>
      </c>
      <c r="O28" s="46">
        <f>H28/SUM($D28:$J28)</f>
        <v>0.24872144561882031</v>
      </c>
      <c r="P28" s="46"/>
      <c r="Q28" s="46"/>
    </row>
    <row r="29" spans="1:17" x14ac:dyDescent="0.25">
      <c r="A29" s="49" t="s">
        <v>58</v>
      </c>
      <c r="B29" s="49"/>
      <c r="C29" s="49" t="s">
        <v>52</v>
      </c>
      <c r="D29" s="48">
        <v>5430</v>
      </c>
      <c r="E29" s="48">
        <v>17131</v>
      </c>
      <c r="F29" s="48">
        <v>4197</v>
      </c>
      <c r="G29" s="48">
        <v>3396</v>
      </c>
      <c r="H29" s="48">
        <v>470</v>
      </c>
      <c r="I29" s="48">
        <v>1226</v>
      </c>
      <c r="J29" s="48">
        <v>59</v>
      </c>
      <c r="K29" s="46">
        <f>D29/SUM($D29:$J29)</f>
        <v>0.17017142498981477</v>
      </c>
      <c r="L29" s="46">
        <f>E29/SUM($D29:$J29)</f>
        <v>0.53687047541445987</v>
      </c>
      <c r="M29" s="46">
        <f>F29/SUM($D29:$J29)</f>
        <v>0.13153028926008337</v>
      </c>
      <c r="N29" s="46">
        <f>G29/SUM($D29:$J29)</f>
        <v>0.10642765364003887</v>
      </c>
      <c r="O29" s="46">
        <f>H29/SUM($D29:$J29)</f>
        <v>1.4729386693409383E-2</v>
      </c>
      <c r="P29" s="46">
        <f>I29/SUM($D29:$J29)</f>
        <v>3.8421761885361498E-2</v>
      </c>
      <c r="Q29" s="46">
        <f>J29/SUM($D29:$J29)</f>
        <v>1.8490081168322417E-3</v>
      </c>
    </row>
    <row r="30" spans="1:17" x14ac:dyDescent="0.25">
      <c r="A30" s="49" t="s">
        <v>58</v>
      </c>
      <c r="B30" s="49" t="s">
        <v>51</v>
      </c>
      <c r="C30" s="49" t="s">
        <v>118</v>
      </c>
      <c r="D30" s="48"/>
      <c r="E30" s="48"/>
      <c r="F30" s="48">
        <v>760</v>
      </c>
      <c r="G30" s="48">
        <v>1609</v>
      </c>
      <c r="H30" s="48">
        <v>356</v>
      </c>
      <c r="I30" s="48">
        <v>338</v>
      </c>
      <c r="J30" s="48"/>
      <c r="K30" s="46"/>
      <c r="L30" s="46"/>
      <c r="M30" s="46">
        <f>F30/SUM($D30:$J30)</f>
        <v>0.24812275546849494</v>
      </c>
      <c r="N30" s="46">
        <f>G30/SUM($D30:$J30)</f>
        <v>0.52530199151158996</v>
      </c>
      <c r="O30" s="46">
        <f>H30/SUM($D30:$J30)</f>
        <v>0.11622592229840026</v>
      </c>
      <c r="P30" s="46">
        <f>I30/SUM($D30:$J30)</f>
        <v>0.11034933072151486</v>
      </c>
      <c r="Q30" s="46"/>
    </row>
    <row r="31" spans="1:17" x14ac:dyDescent="0.25">
      <c r="A31" s="49" t="s">
        <v>58</v>
      </c>
      <c r="B31" s="49" t="s">
        <v>48</v>
      </c>
      <c r="C31" s="49" t="s">
        <v>47</v>
      </c>
      <c r="D31" s="48"/>
      <c r="E31" s="48"/>
      <c r="F31" s="48"/>
      <c r="G31" s="48"/>
      <c r="H31" s="48">
        <v>0</v>
      </c>
      <c r="I31" s="48"/>
      <c r="J31" s="48">
        <v>0</v>
      </c>
      <c r="K31" s="46"/>
      <c r="L31" s="46"/>
      <c r="M31" s="46"/>
      <c r="N31" s="46"/>
      <c r="O31" s="46">
        <v>0</v>
      </c>
      <c r="P31" s="46"/>
      <c r="Q31" s="46">
        <v>0</v>
      </c>
    </row>
    <row r="32" spans="1:17" x14ac:dyDescent="0.25">
      <c r="A32" s="49" t="s">
        <v>58</v>
      </c>
      <c r="B32" s="49"/>
      <c r="C32" s="49" t="s">
        <v>46</v>
      </c>
      <c r="D32" s="48">
        <v>3722</v>
      </c>
      <c r="E32" s="48">
        <v>8534</v>
      </c>
      <c r="F32" s="48">
        <v>4796</v>
      </c>
      <c r="G32" s="48">
        <v>1896</v>
      </c>
      <c r="H32" s="48"/>
      <c r="I32" s="48">
        <v>243</v>
      </c>
      <c r="J32" s="48"/>
      <c r="K32" s="46">
        <f>D32/SUM($D32:$J32)</f>
        <v>0.19394507842217706</v>
      </c>
      <c r="L32" s="46">
        <f>E32/SUM($D32:$J32)</f>
        <v>0.44468761398572249</v>
      </c>
      <c r="M32" s="46">
        <f>F32/SUM($D32:$J32)</f>
        <v>0.24990881142202073</v>
      </c>
      <c r="N32" s="46">
        <f>G32/SUM($D32:$J32)</f>
        <v>9.8796310770673759E-2</v>
      </c>
      <c r="O32" s="46"/>
      <c r="P32" s="46">
        <f>I32/SUM($D32:$J32)</f>
        <v>1.2662185399405971E-2</v>
      </c>
      <c r="Q32" s="46"/>
    </row>
    <row r="33" spans="1:17" x14ac:dyDescent="0.25">
      <c r="A33" s="49" t="s">
        <v>58</v>
      </c>
      <c r="B33" s="49"/>
      <c r="C33" s="49" t="s">
        <v>45</v>
      </c>
      <c r="D33" s="48"/>
      <c r="E33" s="48"/>
      <c r="F33" s="48"/>
      <c r="G33" s="48"/>
      <c r="H33" s="48"/>
      <c r="I33" s="48">
        <v>19</v>
      </c>
      <c r="J33" s="48"/>
      <c r="K33" s="46"/>
      <c r="L33" s="46"/>
      <c r="M33" s="46"/>
      <c r="N33" s="46"/>
      <c r="O33" s="46"/>
      <c r="P33" s="46">
        <f>I33/SUM($D33:$J33)</f>
        <v>1</v>
      </c>
      <c r="Q33" s="46"/>
    </row>
    <row r="34" spans="1:17" x14ac:dyDescent="0.25">
      <c r="A34" s="49" t="s">
        <v>58</v>
      </c>
      <c r="B34" s="49"/>
      <c r="C34" s="49" t="s">
        <v>44</v>
      </c>
      <c r="D34" s="48"/>
      <c r="E34" s="48"/>
      <c r="F34" s="48"/>
      <c r="G34" s="48"/>
      <c r="H34" s="48"/>
      <c r="I34" s="48">
        <v>94</v>
      </c>
      <c r="J34" s="48"/>
      <c r="K34" s="46"/>
      <c r="L34" s="46"/>
      <c r="M34" s="46"/>
      <c r="N34" s="46"/>
      <c r="O34" s="46"/>
      <c r="P34" s="46">
        <f>I34/SUM($D34:$J34)</f>
        <v>1</v>
      </c>
      <c r="Q34" s="46"/>
    </row>
    <row r="35" spans="1:17" x14ac:dyDescent="0.25">
      <c r="A35" s="49" t="s">
        <v>58</v>
      </c>
      <c r="B35" s="49"/>
      <c r="C35" s="49" t="s">
        <v>41</v>
      </c>
      <c r="D35" s="48">
        <v>4388</v>
      </c>
      <c r="E35" s="48">
        <v>195</v>
      </c>
      <c r="F35" s="48">
        <v>56</v>
      </c>
      <c r="G35" s="48">
        <v>39</v>
      </c>
      <c r="H35" s="48">
        <v>0</v>
      </c>
      <c r="I35" s="48">
        <v>18</v>
      </c>
      <c r="J35" s="48">
        <v>0</v>
      </c>
      <c r="K35" s="46">
        <f>D35/SUM($D35:$J35)</f>
        <v>0.934412265758092</v>
      </c>
      <c r="L35" s="46">
        <f>E35/SUM($D35:$J35)</f>
        <v>4.1524701873935262E-2</v>
      </c>
      <c r="M35" s="46">
        <f>F35/SUM($D35:$J35)</f>
        <v>1.192504258943782E-2</v>
      </c>
      <c r="N35" s="46">
        <f>G35/SUM($D35:$J35)</f>
        <v>8.3049403747870523E-3</v>
      </c>
      <c r="O35" s="46">
        <f>H35/SUM($D35:$J35)</f>
        <v>0</v>
      </c>
      <c r="P35" s="46">
        <f>I35/SUM($D35:$J35)</f>
        <v>3.8330494037478705E-3</v>
      </c>
      <c r="Q35" s="46">
        <f>J35/SUM($D35:$J35)</f>
        <v>0</v>
      </c>
    </row>
    <row r="36" spans="1:17" x14ac:dyDescent="0.25">
      <c r="A36" s="49" t="s">
        <v>38</v>
      </c>
      <c r="B36" s="49" t="s">
        <v>37</v>
      </c>
      <c r="C36" s="49" t="s">
        <v>35</v>
      </c>
      <c r="D36" s="48">
        <v>2727</v>
      </c>
      <c r="E36" s="48">
        <v>3739</v>
      </c>
      <c r="F36" s="48">
        <v>828</v>
      </c>
      <c r="G36" s="48">
        <v>847</v>
      </c>
      <c r="H36" s="48">
        <v>23</v>
      </c>
      <c r="I36" s="48">
        <v>156</v>
      </c>
      <c r="J36" s="48">
        <v>0</v>
      </c>
      <c r="K36" s="46">
        <f>D36/SUM($D36:$J36)</f>
        <v>0.32776442307692305</v>
      </c>
      <c r="L36" s="46">
        <f>E36/SUM($D36:$J36)</f>
        <v>0.44939903846153845</v>
      </c>
      <c r="M36" s="46">
        <f>F36/SUM($D36:$J36)</f>
        <v>9.9519230769230763E-2</v>
      </c>
      <c r="N36" s="46">
        <f>G36/SUM($D36:$J36)</f>
        <v>0.10180288461538461</v>
      </c>
      <c r="O36" s="46">
        <f>H36/SUM($D36:$J36)</f>
        <v>2.7644230769230771E-3</v>
      </c>
      <c r="P36" s="46">
        <f>I36/SUM($D36:$J36)</f>
        <v>1.8749999999999999E-2</v>
      </c>
      <c r="Q36" s="46">
        <f>J36/SUM($D36:$J36)</f>
        <v>0</v>
      </c>
    </row>
    <row r="37" spans="1:17" x14ac:dyDescent="0.25">
      <c r="A37" s="49" t="s">
        <v>38</v>
      </c>
      <c r="B37" s="49"/>
      <c r="C37" s="49" t="s">
        <v>110</v>
      </c>
      <c r="D37" s="48">
        <v>7054</v>
      </c>
      <c r="E37" s="48">
        <v>8815</v>
      </c>
      <c r="F37" s="48">
        <v>2303</v>
      </c>
      <c r="G37" s="48"/>
      <c r="H37" s="48"/>
      <c r="I37" s="48">
        <v>37</v>
      </c>
      <c r="J37" s="48">
        <v>0</v>
      </c>
      <c r="K37" s="46">
        <f>D37/SUM($D37:$J37)</f>
        <v>0.38739085067823603</v>
      </c>
      <c r="L37" s="46">
        <f>E37/SUM($D37:$J37)</f>
        <v>0.48410126860343788</v>
      </c>
      <c r="M37" s="46">
        <f>F37/SUM($D37:$J37)</f>
        <v>0.12647591850183976</v>
      </c>
      <c r="N37" s="46"/>
      <c r="O37" s="46"/>
      <c r="P37" s="46">
        <f>I37/SUM($D37:$J37)</f>
        <v>2.0319622164863527E-3</v>
      </c>
      <c r="Q37" s="46">
        <f>J37/SUM($D37:$J37)</f>
        <v>0</v>
      </c>
    </row>
    <row r="38" spans="1:17" x14ac:dyDescent="0.25">
      <c r="A38" s="49" t="s">
        <v>38</v>
      </c>
      <c r="B38" s="49"/>
      <c r="C38" s="49" t="s">
        <v>34</v>
      </c>
      <c r="D38" s="48">
        <v>2546</v>
      </c>
      <c r="E38" s="48">
        <v>5914</v>
      </c>
      <c r="F38" s="48">
        <v>1869</v>
      </c>
      <c r="G38" s="48">
        <v>675</v>
      </c>
      <c r="H38" s="48">
        <v>0</v>
      </c>
      <c r="I38" s="48">
        <v>237</v>
      </c>
      <c r="J38" s="48">
        <v>0</v>
      </c>
      <c r="K38" s="46">
        <f>D38/SUM($D38:$J38)</f>
        <v>0.22649230495507516</v>
      </c>
      <c r="L38" s="46">
        <f>E38/SUM($D38:$J38)</f>
        <v>0.52610977671025705</v>
      </c>
      <c r="M38" s="46">
        <f>F38/SUM($D38:$J38)</f>
        <v>0.1662663464104617</v>
      </c>
      <c r="N38" s="46">
        <f>G38/SUM($D38:$J38)</f>
        <v>6.0048038430744598E-2</v>
      </c>
      <c r="O38" s="46">
        <f>H38/SUM($D38:$J38)</f>
        <v>0</v>
      </c>
      <c r="P38" s="46">
        <f>I38/SUM($D38:$J38)</f>
        <v>2.1083533493461436E-2</v>
      </c>
      <c r="Q38" s="46">
        <f>J38/SUM($D38:$J38)</f>
        <v>0</v>
      </c>
    </row>
    <row r="39" spans="1:17" x14ac:dyDescent="0.25">
      <c r="A39" s="49" t="s">
        <v>38</v>
      </c>
      <c r="B39" s="49"/>
      <c r="C39" s="49" t="s">
        <v>33</v>
      </c>
      <c r="D39" s="48">
        <v>23193</v>
      </c>
      <c r="E39" s="48">
        <v>38657</v>
      </c>
      <c r="F39" s="48">
        <v>5393</v>
      </c>
      <c r="G39" s="48">
        <v>2844</v>
      </c>
      <c r="H39" s="48">
        <v>1517</v>
      </c>
      <c r="I39" s="48">
        <v>263</v>
      </c>
      <c r="J39" s="48">
        <v>0</v>
      </c>
      <c r="K39" s="46">
        <f>D39/SUM($D39:$J39)</f>
        <v>0.32272113765706095</v>
      </c>
      <c r="L39" s="46">
        <f>E39/SUM($D39:$J39)</f>
        <v>0.53789639194623406</v>
      </c>
      <c r="M39" s="46">
        <f>F39/SUM($D39:$J39)</f>
        <v>7.5041395911892808E-2</v>
      </c>
      <c r="N39" s="46">
        <f>G39/SUM($D39:$J39)</f>
        <v>3.9573100310295407E-2</v>
      </c>
      <c r="O39" s="46">
        <f>H39/SUM($D39:$J39)</f>
        <v>2.1108436417270792E-2</v>
      </c>
      <c r="P39" s="46">
        <f>I39/SUM($D39:$J39)</f>
        <v>3.6595377572460237E-3</v>
      </c>
      <c r="Q39" s="46">
        <f>J39/SUM($D39:$J39)</f>
        <v>0</v>
      </c>
    </row>
    <row r="40" spans="1:17" x14ac:dyDescent="0.25">
      <c r="A40" s="49" t="s">
        <v>38</v>
      </c>
      <c r="B40" s="49"/>
      <c r="C40" s="49" t="s">
        <v>31</v>
      </c>
      <c r="D40" s="48">
        <v>762</v>
      </c>
      <c r="E40" s="48">
        <v>11010</v>
      </c>
      <c r="F40" s="48">
        <v>6233</v>
      </c>
      <c r="G40" s="48">
        <v>4586</v>
      </c>
      <c r="H40" s="48">
        <v>878</v>
      </c>
      <c r="I40" s="48">
        <v>145</v>
      </c>
      <c r="J40" s="48"/>
      <c r="K40" s="46">
        <f>D40/SUM($D40:$J40)</f>
        <v>3.2268992970271873E-2</v>
      </c>
      <c r="L40" s="46">
        <f>E40/SUM($D40:$J40)</f>
        <v>0.46624883543660539</v>
      </c>
      <c r="M40" s="46">
        <f>F40/SUM($D40:$J40)</f>
        <v>0.26395358685525538</v>
      </c>
      <c r="N40" s="46">
        <f>G40/SUM($D40:$J40)</f>
        <v>0.19420682645888032</v>
      </c>
      <c r="O40" s="46">
        <f>H40/SUM($D40:$J40)</f>
        <v>3.7181333107478613E-2</v>
      </c>
      <c r="P40" s="46">
        <f>I40/SUM($D40:$J40)</f>
        <v>6.140425171508427E-3</v>
      </c>
      <c r="Q40" s="46"/>
    </row>
    <row r="41" spans="1:17" x14ac:dyDescent="0.25">
      <c r="A41" s="49" t="s">
        <v>38</v>
      </c>
      <c r="B41" s="49"/>
      <c r="C41" s="49" t="s">
        <v>30</v>
      </c>
      <c r="D41" s="48">
        <v>15362</v>
      </c>
      <c r="E41" s="48">
        <v>330282</v>
      </c>
      <c r="F41" s="48">
        <v>266264</v>
      </c>
      <c r="G41" s="48">
        <v>103104</v>
      </c>
      <c r="H41" s="48">
        <v>5992</v>
      </c>
      <c r="I41" s="48">
        <v>1621</v>
      </c>
      <c r="J41" s="48"/>
      <c r="K41" s="46">
        <f>D41/SUM($D41:$J41)</f>
        <v>2.1258605777547138E-2</v>
      </c>
      <c r="L41" s="46">
        <f>E41/SUM($D41:$J41)</f>
        <v>0.4570586403736378</v>
      </c>
      <c r="M41" s="46">
        <f>F41/SUM($D41:$J41)</f>
        <v>0.36846773914547654</v>
      </c>
      <c r="N41" s="46">
        <f>G41/SUM($D41:$J41)</f>
        <v>0.14267981318111053</v>
      </c>
      <c r="O41" s="46">
        <f>H41/SUM($D41:$J41)</f>
        <v>8.2919910050164337E-3</v>
      </c>
      <c r="P41" s="46">
        <f>I41/SUM($D41:$J41)</f>
        <v>2.2432105172115551E-3</v>
      </c>
      <c r="Q41" s="46"/>
    </row>
    <row r="42" spans="1:17" x14ac:dyDescent="0.25">
      <c r="A42" s="49" t="s">
        <v>38</v>
      </c>
      <c r="B42" s="49"/>
      <c r="C42" s="49" t="s">
        <v>29</v>
      </c>
      <c r="D42" s="48">
        <v>1590</v>
      </c>
      <c r="E42" s="48">
        <v>4153</v>
      </c>
      <c r="F42" s="48">
        <v>2006</v>
      </c>
      <c r="G42" s="48">
        <v>559</v>
      </c>
      <c r="H42" s="48">
        <v>224</v>
      </c>
      <c r="I42" s="48">
        <v>35</v>
      </c>
      <c r="J42" s="48"/>
      <c r="K42" s="46">
        <f>D42/SUM($D42:$J42)</f>
        <v>0.18559589121045875</v>
      </c>
      <c r="L42" s="46">
        <f>E42/SUM($D42:$J42)</f>
        <v>0.48476712968366992</v>
      </c>
      <c r="M42" s="46">
        <f>F42/SUM($D42:$J42)</f>
        <v>0.23415431306174858</v>
      </c>
      <c r="N42" s="46">
        <f>G42/SUM($D42:$J42)</f>
        <v>6.525037936267071E-2</v>
      </c>
      <c r="O42" s="46">
        <f>H42/SUM($D42:$J42)</f>
        <v>2.6146842535309911E-2</v>
      </c>
      <c r="P42" s="46">
        <f>I42/SUM($D42:$J42)</f>
        <v>4.0854441461421736E-3</v>
      </c>
      <c r="Q42" s="46"/>
    </row>
    <row r="43" spans="1:17" x14ac:dyDescent="0.25">
      <c r="A43" s="49" t="s">
        <v>38</v>
      </c>
      <c r="B43" s="49" t="s">
        <v>28</v>
      </c>
      <c r="C43" s="49" t="s">
        <v>27</v>
      </c>
      <c r="D43" s="48">
        <v>771</v>
      </c>
      <c r="E43" s="48">
        <v>1185</v>
      </c>
      <c r="F43" s="48">
        <v>308</v>
      </c>
      <c r="G43" s="48">
        <v>191</v>
      </c>
      <c r="H43" s="48">
        <v>2</v>
      </c>
      <c r="I43" s="48">
        <v>24</v>
      </c>
      <c r="J43" s="48">
        <v>0</v>
      </c>
      <c r="K43" s="46">
        <f>D43/SUM($D43:$J43)</f>
        <v>0.31076178960096734</v>
      </c>
      <c r="L43" s="46">
        <f>E43/SUM($D43:$J43)</f>
        <v>0.47762998790810157</v>
      </c>
      <c r="M43" s="46">
        <f>F43/SUM($D43:$J43)</f>
        <v>0.12414349052801289</v>
      </c>
      <c r="N43" s="46">
        <f>G43/SUM($D43:$J43)</f>
        <v>7.6985086658605401E-2</v>
      </c>
      <c r="O43" s="46">
        <f>H43/SUM($D43:$J43)</f>
        <v>8.0612656187021366E-4</v>
      </c>
      <c r="P43" s="46">
        <f>I43/SUM($D43:$J43)</f>
        <v>9.673518742442563E-3</v>
      </c>
      <c r="Q43" s="46">
        <f>J43/SUM($D43:$J43)</f>
        <v>0</v>
      </c>
    </row>
    <row r="44" spans="1:17" x14ac:dyDescent="0.25">
      <c r="A44" s="49" t="s">
        <v>38</v>
      </c>
      <c r="B44" s="49"/>
      <c r="C44" s="49" t="s">
        <v>111</v>
      </c>
      <c r="D44" s="48">
        <v>272</v>
      </c>
      <c r="E44" s="48">
        <v>1278</v>
      </c>
      <c r="F44" s="48">
        <v>693</v>
      </c>
      <c r="G44" s="48">
        <v>369</v>
      </c>
      <c r="H44" s="48"/>
      <c r="I44" s="48">
        <v>36</v>
      </c>
      <c r="J44" s="48"/>
      <c r="K44" s="46">
        <f>D44/SUM($D44:$J44)</f>
        <v>0.1027190332326284</v>
      </c>
      <c r="L44" s="46">
        <f>E44/SUM($D44:$J44)</f>
        <v>0.48262839879154079</v>
      </c>
      <c r="M44" s="46">
        <f>F44/SUM($D44:$J44)</f>
        <v>0.26170694864048338</v>
      </c>
      <c r="N44" s="46">
        <f>G44/SUM($D44:$J44)</f>
        <v>0.13935045317220543</v>
      </c>
      <c r="O44" s="46"/>
      <c r="P44" s="46">
        <f>I44/SUM($D44:$J44)</f>
        <v>1.3595166163141994E-2</v>
      </c>
      <c r="Q44" s="46"/>
    </row>
    <row r="45" spans="1:17" x14ac:dyDescent="0.25">
      <c r="A45" s="49" t="s">
        <v>38</v>
      </c>
      <c r="B45" s="49"/>
      <c r="C45" s="49" t="s">
        <v>26</v>
      </c>
      <c r="D45" s="48">
        <v>650</v>
      </c>
      <c r="E45" s="48">
        <v>1340</v>
      </c>
      <c r="F45" s="48">
        <v>428</v>
      </c>
      <c r="G45" s="48">
        <v>150</v>
      </c>
      <c r="H45" s="48"/>
      <c r="I45" s="48">
        <v>158</v>
      </c>
      <c r="J45" s="48"/>
      <c r="K45" s="46">
        <f>D45/SUM($D45:$J45)</f>
        <v>0.2384446074834923</v>
      </c>
      <c r="L45" s="46">
        <f>E45/SUM($D45:$J45)</f>
        <v>0.49156272927366101</v>
      </c>
      <c r="M45" s="46">
        <f>F45/SUM($D45:$J45)</f>
        <v>0.15700660308143802</v>
      </c>
      <c r="N45" s="46">
        <f>G45/SUM($D45:$J45)</f>
        <v>5.5025678650036686E-2</v>
      </c>
      <c r="O45" s="46"/>
      <c r="P45" s="46">
        <f>I45/SUM($D45:$J45)</f>
        <v>5.7960381511371971E-2</v>
      </c>
      <c r="Q45" s="46"/>
    </row>
    <row r="46" spans="1:17" x14ac:dyDescent="0.25">
      <c r="A46" s="49" t="s">
        <v>38</v>
      </c>
      <c r="B46" s="49"/>
      <c r="C46" s="49" t="s">
        <v>25</v>
      </c>
      <c r="D46" s="48">
        <v>468</v>
      </c>
      <c r="E46" s="48">
        <v>1644</v>
      </c>
      <c r="F46" s="48">
        <v>922</v>
      </c>
      <c r="G46" s="48">
        <v>270</v>
      </c>
      <c r="H46" s="48">
        <v>21</v>
      </c>
      <c r="I46" s="48">
        <v>284</v>
      </c>
      <c r="J46" s="48">
        <v>0</v>
      </c>
      <c r="K46" s="46">
        <f>D46/SUM($D46:$J46)</f>
        <v>0.12967581047381546</v>
      </c>
      <c r="L46" s="46">
        <f>E46/SUM($D46:$J46)</f>
        <v>0.45552784704904403</v>
      </c>
      <c r="M46" s="46">
        <f>F46/SUM($D46:$J46)</f>
        <v>0.25547243003602105</v>
      </c>
      <c r="N46" s="46">
        <f>G46/SUM($D46:$J46)</f>
        <v>7.4812967581047385E-2</v>
      </c>
      <c r="O46" s="46">
        <f>H46/SUM($D46:$J46)</f>
        <v>5.8187863674147968E-3</v>
      </c>
      <c r="P46" s="46">
        <f>I46/SUM($D46:$J46)</f>
        <v>7.8692158492657246E-2</v>
      </c>
      <c r="Q46" s="46">
        <f>J46/SUM($D46:$J46)</f>
        <v>0</v>
      </c>
    </row>
    <row r="47" spans="1:17" x14ac:dyDescent="0.25">
      <c r="A47" s="49" t="s">
        <v>38</v>
      </c>
      <c r="B47" s="49"/>
      <c r="C47" s="49" t="s">
        <v>24</v>
      </c>
      <c r="D47" s="48">
        <v>202</v>
      </c>
      <c r="E47" s="48">
        <v>2149</v>
      </c>
      <c r="F47" s="48">
        <v>1718</v>
      </c>
      <c r="G47" s="48">
        <v>622</v>
      </c>
      <c r="H47" s="48">
        <v>6</v>
      </c>
      <c r="I47" s="48">
        <v>52</v>
      </c>
      <c r="J47" s="48">
        <v>0</v>
      </c>
      <c r="K47" s="46">
        <f>D47/SUM($D47:$J47)</f>
        <v>4.2535270583280688E-2</v>
      </c>
      <c r="L47" s="46">
        <f>E47/SUM($D47:$J47)</f>
        <v>0.45251631922509999</v>
      </c>
      <c r="M47" s="46">
        <f>F47/SUM($D47:$J47)</f>
        <v>0.36176037060433774</v>
      </c>
      <c r="N47" s="46">
        <f>G47/SUM($D47:$J47)</f>
        <v>0.13097494209307223</v>
      </c>
      <c r="O47" s="46">
        <f>H47/SUM($D47:$J47)</f>
        <v>1.2634238787113076E-3</v>
      </c>
      <c r="P47" s="46">
        <f>I47/SUM($D47:$J47)</f>
        <v>1.0949673615498E-2</v>
      </c>
      <c r="Q47" s="46">
        <f>J47/SUM($D47:$J47)</f>
        <v>0</v>
      </c>
    </row>
    <row r="48" spans="1:17" x14ac:dyDescent="0.25">
      <c r="A48" s="49" t="s">
        <v>38</v>
      </c>
      <c r="B48" s="49"/>
      <c r="C48" s="49" t="s">
        <v>23</v>
      </c>
      <c r="D48" s="48">
        <v>568</v>
      </c>
      <c r="E48" s="48">
        <v>4156</v>
      </c>
      <c r="F48" s="48">
        <v>1824</v>
      </c>
      <c r="G48" s="48">
        <v>1269</v>
      </c>
      <c r="H48" s="48">
        <v>17</v>
      </c>
      <c r="I48" s="48">
        <v>109</v>
      </c>
      <c r="J48" s="48"/>
      <c r="K48" s="46">
        <f>D48/SUM($D48:$J48)</f>
        <v>7.1509505224726169E-2</v>
      </c>
      <c r="L48" s="46">
        <f>E48/SUM($D48:$J48)</f>
        <v>0.52322799949641197</v>
      </c>
      <c r="M48" s="46">
        <f>F48/SUM($D48:$J48)</f>
        <v>0.22963615762306433</v>
      </c>
      <c r="N48" s="46">
        <f>G48/SUM($D48:$J48)</f>
        <v>0.15976331360946747</v>
      </c>
      <c r="O48" s="46">
        <f>H48/SUM($D48:$J48)</f>
        <v>2.1402492760921564E-3</v>
      </c>
      <c r="P48" s="46">
        <f>I48/SUM($D48:$J48)</f>
        <v>1.3722774770237945E-2</v>
      </c>
      <c r="Q48" s="46"/>
    </row>
    <row r="49" spans="1:17" x14ac:dyDescent="0.25">
      <c r="A49" s="49" t="s">
        <v>38</v>
      </c>
      <c r="B49" s="49"/>
      <c r="C49" s="49" t="s">
        <v>95</v>
      </c>
      <c r="D49" s="48">
        <v>8176</v>
      </c>
      <c r="E49" s="48">
        <v>440</v>
      </c>
      <c r="F49" s="48">
        <v>27</v>
      </c>
      <c r="G49" s="48">
        <v>1</v>
      </c>
      <c r="H49" s="48">
        <v>0</v>
      </c>
      <c r="I49" s="48"/>
      <c r="J49" s="48"/>
      <c r="K49" s="46">
        <f>D49/SUM($D49:$J49)</f>
        <v>0.94585839888940304</v>
      </c>
      <c r="L49" s="46">
        <f>E49/SUM($D49:$J49)</f>
        <v>5.0902360018509951E-2</v>
      </c>
      <c r="M49" s="46">
        <f>F49/SUM($D49:$J49)</f>
        <v>3.1235539102267467E-3</v>
      </c>
      <c r="N49" s="46">
        <f>G49/SUM($D49:$J49)</f>
        <v>1.1568718186024989E-4</v>
      </c>
      <c r="O49" s="46">
        <f>H49/SUM($D49:$J49)</f>
        <v>0</v>
      </c>
      <c r="P49" s="46"/>
      <c r="Q49" s="46"/>
    </row>
    <row r="50" spans="1:17" x14ac:dyDescent="0.25">
      <c r="A50" s="49" t="s">
        <v>38</v>
      </c>
      <c r="B50" s="49"/>
      <c r="C50" s="49" t="s">
        <v>22</v>
      </c>
      <c r="D50" s="48">
        <v>1388</v>
      </c>
      <c r="E50" s="48">
        <v>2666</v>
      </c>
      <c r="F50" s="48">
        <v>984</v>
      </c>
      <c r="G50" s="48">
        <v>166</v>
      </c>
      <c r="H50" s="48">
        <v>11</v>
      </c>
      <c r="I50" s="48">
        <v>159</v>
      </c>
      <c r="J50" s="48">
        <v>0</v>
      </c>
      <c r="K50" s="46">
        <f>D50/SUM($D50:$J50)</f>
        <v>0.25828061034611088</v>
      </c>
      <c r="L50" s="46">
        <f>E50/SUM($D50:$J50)</f>
        <v>0.49609229624116113</v>
      </c>
      <c r="M50" s="46">
        <f>F50/SUM($D50:$J50)</f>
        <v>0.18310383327130628</v>
      </c>
      <c r="N50" s="46">
        <f>G50/SUM($D50:$J50)</f>
        <v>3.0889467807964272E-2</v>
      </c>
      <c r="O50" s="46">
        <f>H50/SUM($D50:$J50)</f>
        <v>2.0468924451060664E-3</v>
      </c>
      <c r="P50" s="46">
        <f>I50/SUM($D50:$J50)</f>
        <v>2.9586899888351323E-2</v>
      </c>
      <c r="Q50" s="46">
        <f>J50/SUM($D50:$J50)</f>
        <v>0</v>
      </c>
    </row>
    <row r="51" spans="1:17" x14ac:dyDescent="0.25">
      <c r="A51" s="49" t="s">
        <v>38</v>
      </c>
      <c r="B51" s="49"/>
      <c r="C51" s="49" t="s">
        <v>112</v>
      </c>
      <c r="D51" s="48">
        <v>9429</v>
      </c>
      <c r="E51" s="48">
        <v>27589</v>
      </c>
      <c r="F51" s="48">
        <v>11051</v>
      </c>
      <c r="G51" s="48">
        <v>3469</v>
      </c>
      <c r="H51" s="48">
        <v>332</v>
      </c>
      <c r="I51" s="48">
        <v>13134</v>
      </c>
      <c r="J51" s="48"/>
      <c r="K51" s="46">
        <f>D51/SUM($D51:$J51)</f>
        <v>0.14505261214694481</v>
      </c>
      <c r="L51" s="46">
        <f>E51/SUM($D51:$J51)</f>
        <v>0.42442003569011139</v>
      </c>
      <c r="M51" s="46">
        <f>F51/SUM($D51:$J51)</f>
        <v>0.17000492277398313</v>
      </c>
      <c r="N51" s="46">
        <f>G51/SUM($D51:$J51)</f>
        <v>5.3365946710971633E-2</v>
      </c>
      <c r="O51" s="46">
        <f>H51/SUM($D51:$J51)</f>
        <v>5.1073780075072302E-3</v>
      </c>
      <c r="P51" s="46">
        <f>I51/SUM($D51:$J51)</f>
        <v>0.20204910467048182</v>
      </c>
      <c r="Q51" s="46"/>
    </row>
    <row r="52" spans="1:17" x14ac:dyDescent="0.25">
      <c r="A52" s="49" t="s">
        <v>38</v>
      </c>
      <c r="B52" s="49"/>
      <c r="C52" s="49" t="s">
        <v>119</v>
      </c>
      <c r="D52" s="48">
        <v>207</v>
      </c>
      <c r="E52" s="48">
        <v>298</v>
      </c>
      <c r="F52" s="48">
        <v>162</v>
      </c>
      <c r="G52" s="48">
        <v>107</v>
      </c>
      <c r="H52" s="48">
        <v>3</v>
      </c>
      <c r="I52" s="48">
        <v>185</v>
      </c>
      <c r="J52" s="48">
        <v>0</v>
      </c>
      <c r="K52" s="46">
        <f>D52/SUM($D52:$J52)</f>
        <v>0.21517671517671519</v>
      </c>
      <c r="L52" s="46">
        <f>E52/SUM($D52:$J52)</f>
        <v>0.30977130977130979</v>
      </c>
      <c r="M52" s="46">
        <f>F52/SUM($D52:$J52)</f>
        <v>0.16839916839916841</v>
      </c>
      <c r="N52" s="46">
        <f>G52/SUM($D52:$J52)</f>
        <v>0.11122661122661123</v>
      </c>
      <c r="O52" s="46">
        <f>H52/SUM($D52:$J52)</f>
        <v>3.1185031185031187E-3</v>
      </c>
      <c r="P52" s="46">
        <f>I52/SUM($D52:$J52)</f>
        <v>0.19230769230769232</v>
      </c>
      <c r="Q52" s="46">
        <f>J52/SUM($D52:$J52)</f>
        <v>0</v>
      </c>
    </row>
    <row r="53" spans="1:17" x14ac:dyDescent="0.25">
      <c r="A53" s="49" t="s">
        <v>38</v>
      </c>
      <c r="B53" s="49" t="s">
        <v>21</v>
      </c>
      <c r="C53" s="49" t="s">
        <v>113</v>
      </c>
      <c r="D53" s="48">
        <v>7</v>
      </c>
      <c r="E53" s="48">
        <v>5</v>
      </c>
      <c r="F53" s="48">
        <v>4</v>
      </c>
      <c r="G53" s="48">
        <v>1</v>
      </c>
      <c r="H53" s="48">
        <v>0</v>
      </c>
      <c r="I53" s="48">
        <v>0</v>
      </c>
      <c r="J53" s="48">
        <v>0</v>
      </c>
      <c r="K53" s="46">
        <f>D53/SUM($D53:$J53)</f>
        <v>0.41176470588235292</v>
      </c>
      <c r="L53" s="46">
        <f>E53/SUM($D53:$J53)</f>
        <v>0.29411764705882354</v>
      </c>
      <c r="M53" s="46">
        <f>F53/SUM($D53:$J53)</f>
        <v>0.23529411764705882</v>
      </c>
      <c r="N53" s="46">
        <f>G53/SUM($D53:$J53)</f>
        <v>5.8823529411764705E-2</v>
      </c>
      <c r="O53" s="46">
        <f>H53/SUM($D53:$J53)</f>
        <v>0</v>
      </c>
      <c r="P53" s="46">
        <f>I53/SUM($D53:$J53)</f>
        <v>0</v>
      </c>
      <c r="Q53" s="46">
        <f>J53/SUM($D53:$J53)</f>
        <v>0</v>
      </c>
    </row>
    <row r="54" spans="1:17" x14ac:dyDescent="0.25">
      <c r="A54" s="49" t="s">
        <v>38</v>
      </c>
      <c r="B54" s="49"/>
      <c r="C54" s="49" t="s">
        <v>18</v>
      </c>
      <c r="D54" s="48">
        <v>3293</v>
      </c>
      <c r="E54" s="48">
        <v>17752</v>
      </c>
      <c r="F54" s="48">
        <v>8886</v>
      </c>
      <c r="G54" s="48">
        <v>4201</v>
      </c>
      <c r="H54" s="48">
        <v>1788</v>
      </c>
      <c r="I54" s="48">
        <v>1512</v>
      </c>
      <c r="J54" s="48"/>
      <c r="K54" s="46">
        <f>D54/SUM($D54:$J54)</f>
        <v>8.7972857448172681E-2</v>
      </c>
      <c r="L54" s="46">
        <f>E54/SUM($D54:$J54)</f>
        <v>0.47424663389613164</v>
      </c>
      <c r="M54" s="46">
        <f>F54/SUM($D54:$J54)</f>
        <v>0.23739046804872835</v>
      </c>
      <c r="N54" s="46">
        <f>G54/SUM($D54:$J54)</f>
        <v>0.11223017738833084</v>
      </c>
      <c r="O54" s="46">
        <f>H54/SUM($D54:$J54)</f>
        <v>4.7766616798461212E-2</v>
      </c>
      <c r="P54" s="46">
        <f>I54/SUM($D54:$J54)</f>
        <v>4.0393246420175249E-2</v>
      </c>
      <c r="Q54" s="46"/>
    </row>
    <row r="55" spans="1:17" x14ac:dyDescent="0.25">
      <c r="A55" s="49" t="s">
        <v>38</v>
      </c>
      <c r="B55" s="49"/>
      <c r="C55" s="49" t="s">
        <v>114</v>
      </c>
      <c r="D55" s="48"/>
      <c r="E55" s="48"/>
      <c r="F55" s="48"/>
      <c r="G55" s="48"/>
      <c r="H55" s="48"/>
      <c r="I55" s="48">
        <v>10</v>
      </c>
      <c r="J55" s="48">
        <v>0</v>
      </c>
      <c r="K55" s="46"/>
      <c r="L55" s="46"/>
      <c r="M55" s="46"/>
      <c r="N55" s="46"/>
      <c r="O55" s="46"/>
      <c r="P55" s="46">
        <f>I55/SUM($D55:$J55)</f>
        <v>1</v>
      </c>
      <c r="Q55" s="46">
        <f>J55/SUM($D55:$J55)</f>
        <v>0</v>
      </c>
    </row>
    <row r="56" spans="1:17" x14ac:dyDescent="0.25">
      <c r="A56" s="49" t="s">
        <v>38</v>
      </c>
      <c r="B56" s="49"/>
      <c r="C56" s="49" t="s">
        <v>16</v>
      </c>
      <c r="D56" s="48">
        <v>1017</v>
      </c>
      <c r="E56" s="48">
        <v>3980</v>
      </c>
      <c r="F56" s="48">
        <v>2747</v>
      </c>
      <c r="G56" s="48">
        <v>987</v>
      </c>
      <c r="H56" s="48">
        <v>297</v>
      </c>
      <c r="I56" s="48"/>
      <c r="J56" s="48"/>
      <c r="K56" s="46">
        <f>D56/SUM($D56:$J56)</f>
        <v>0.11264953478068232</v>
      </c>
      <c r="L56" s="46">
        <f>E56/SUM($D56:$J56)</f>
        <v>0.44085068675232608</v>
      </c>
      <c r="M56" s="46">
        <f>F56/SUM($D56:$J56)</f>
        <v>0.30427558706247232</v>
      </c>
      <c r="N56" s="46">
        <f>G56/SUM($D56:$J56)</f>
        <v>0.1093265396544085</v>
      </c>
      <c r="O56" s="46">
        <f>H56/SUM($D56:$J56)</f>
        <v>3.2897651750110765E-2</v>
      </c>
      <c r="P56" s="46"/>
      <c r="Q56" s="46"/>
    </row>
    <row r="57" spans="1:17" x14ac:dyDescent="0.25">
      <c r="A57" s="49" t="s">
        <v>38</v>
      </c>
      <c r="B57" s="49"/>
      <c r="C57" s="49" t="s">
        <v>15</v>
      </c>
      <c r="D57" s="48">
        <v>4418</v>
      </c>
      <c r="E57" s="48">
        <v>2755</v>
      </c>
      <c r="F57" s="48">
        <v>344</v>
      </c>
      <c r="G57" s="48">
        <v>114</v>
      </c>
      <c r="H57" s="48">
        <v>29</v>
      </c>
      <c r="I57" s="48"/>
      <c r="J57" s="48"/>
      <c r="K57" s="46">
        <f>D57/SUM($D57:$J57)</f>
        <v>0.57676240208877283</v>
      </c>
      <c r="L57" s="46">
        <f>E57/SUM($D57:$J57)</f>
        <v>0.35966057441253263</v>
      </c>
      <c r="M57" s="46">
        <f>F57/SUM($D57:$J57)</f>
        <v>4.4908616187989553E-2</v>
      </c>
      <c r="N57" s="46">
        <f>G57/SUM($D57:$J57)</f>
        <v>1.4882506527415143E-2</v>
      </c>
      <c r="O57" s="46">
        <f>H57/SUM($D57:$J57)</f>
        <v>3.7859007832898172E-3</v>
      </c>
      <c r="P57" s="46"/>
      <c r="Q57" s="46"/>
    </row>
    <row r="58" spans="1:17" x14ac:dyDescent="0.25">
      <c r="A58" s="49" t="s">
        <v>38</v>
      </c>
      <c r="B58" s="49"/>
      <c r="C58" s="49" t="s">
        <v>14</v>
      </c>
      <c r="D58" s="48">
        <v>142</v>
      </c>
      <c r="E58" s="48">
        <v>485</v>
      </c>
      <c r="F58" s="48">
        <v>177</v>
      </c>
      <c r="G58" s="48">
        <v>102</v>
      </c>
      <c r="H58" s="48">
        <v>18</v>
      </c>
      <c r="I58" s="48">
        <v>0</v>
      </c>
      <c r="J58" s="48"/>
      <c r="K58" s="46">
        <f>D58/SUM($D58:$J58)</f>
        <v>0.15367965367965367</v>
      </c>
      <c r="L58" s="46">
        <f>E58/SUM($D58:$J58)</f>
        <v>0.52489177489177485</v>
      </c>
      <c r="M58" s="46">
        <f>F58/SUM($D58:$J58)</f>
        <v>0.19155844155844157</v>
      </c>
      <c r="N58" s="46">
        <f>G58/SUM($D58:$J58)</f>
        <v>0.11038961038961038</v>
      </c>
      <c r="O58" s="46">
        <f>H58/SUM($D58:$J58)</f>
        <v>1.948051948051948E-2</v>
      </c>
      <c r="P58" s="46">
        <f>I58/SUM($D58:$J58)</f>
        <v>0</v>
      </c>
      <c r="Q58" s="46"/>
    </row>
    <row r="59" spans="1:17" x14ac:dyDescent="0.25">
      <c r="A59" s="49" t="s">
        <v>38</v>
      </c>
      <c r="B59" s="49" t="s">
        <v>11</v>
      </c>
      <c r="C59" s="49" t="s">
        <v>10</v>
      </c>
      <c r="D59" s="48">
        <v>1319</v>
      </c>
      <c r="E59" s="48">
        <v>3375</v>
      </c>
      <c r="F59" s="48">
        <v>1025</v>
      </c>
      <c r="G59" s="48">
        <v>465</v>
      </c>
      <c r="H59" s="48">
        <v>35</v>
      </c>
      <c r="I59" s="48">
        <v>137</v>
      </c>
      <c r="J59" s="48">
        <v>0</v>
      </c>
      <c r="K59" s="46">
        <f>D59/SUM($D59:$J59)</f>
        <v>0.20752045311516676</v>
      </c>
      <c r="L59" s="46">
        <f>E59/SUM($D59:$J59)</f>
        <v>0.53099433606041535</v>
      </c>
      <c r="M59" s="46">
        <f>F59/SUM($D59:$J59)</f>
        <v>0.16126494650723724</v>
      </c>
      <c r="N59" s="46">
        <f>G59/SUM($D59:$J59)</f>
        <v>7.3159219634990558E-2</v>
      </c>
      <c r="O59" s="46">
        <f>H59/SUM($D59:$J59)</f>
        <v>5.5066079295154188E-3</v>
      </c>
      <c r="P59" s="46">
        <f>I59/SUM($D59:$J59)</f>
        <v>2.1554436752674638E-2</v>
      </c>
      <c r="Q59" s="46">
        <f>J59/SUM($D59:$J59)</f>
        <v>0</v>
      </c>
    </row>
    <row r="60" spans="1:17" x14ac:dyDescent="0.25">
      <c r="A60" s="49" t="s">
        <v>38</v>
      </c>
      <c r="B60" s="49"/>
      <c r="C60" s="49" t="s">
        <v>168</v>
      </c>
      <c r="D60" s="48">
        <v>26041</v>
      </c>
      <c r="E60" s="48">
        <v>26564</v>
      </c>
      <c r="F60" s="48">
        <v>4662</v>
      </c>
      <c r="G60" s="48">
        <v>842</v>
      </c>
      <c r="H60" s="48"/>
      <c r="I60" s="48">
        <v>2048</v>
      </c>
      <c r="J60" s="48"/>
      <c r="K60" s="46">
        <f>D60/SUM($D60:$J60)</f>
        <v>0.4328839536546038</v>
      </c>
      <c r="L60" s="46">
        <f>E60/SUM($D60:$J60)</f>
        <v>0.44157787123693004</v>
      </c>
      <c r="M60" s="46">
        <f>F60/SUM($D60:$J60)</f>
        <v>7.749721561912995E-2</v>
      </c>
      <c r="N60" s="46">
        <f>G60/SUM($D60:$J60)</f>
        <v>1.3996708612464052E-2</v>
      </c>
      <c r="O60" s="46"/>
      <c r="P60" s="46">
        <f>I60/SUM($D60:$J60)</f>
        <v>3.4044250876872184E-2</v>
      </c>
      <c r="Q60" s="46"/>
    </row>
    <row r="61" spans="1:17" x14ac:dyDescent="0.25">
      <c r="A61" s="49" t="s">
        <v>38</v>
      </c>
      <c r="B61" s="49"/>
      <c r="C61" s="49" t="s">
        <v>8</v>
      </c>
      <c r="D61" s="48">
        <v>1</v>
      </c>
      <c r="E61" s="48">
        <v>6</v>
      </c>
      <c r="F61" s="48">
        <v>0</v>
      </c>
      <c r="G61" s="48">
        <v>0</v>
      </c>
      <c r="H61" s="48">
        <v>0</v>
      </c>
      <c r="I61" s="48">
        <v>0</v>
      </c>
      <c r="J61" s="48">
        <v>0</v>
      </c>
      <c r="K61" s="46">
        <f>D61/SUM($D61:$J61)</f>
        <v>0.14285714285714285</v>
      </c>
      <c r="L61" s="46">
        <f>E61/SUM($D61:$J61)</f>
        <v>0.8571428571428571</v>
      </c>
      <c r="M61" s="46">
        <f>F61/SUM($D61:$J61)</f>
        <v>0</v>
      </c>
      <c r="N61" s="46">
        <f>G61/SUM($D61:$J61)</f>
        <v>0</v>
      </c>
      <c r="O61" s="46">
        <f>H61/SUM($D61:$J61)</f>
        <v>0</v>
      </c>
      <c r="P61" s="46">
        <f>I61/SUM($D61:$J61)</f>
        <v>0</v>
      </c>
      <c r="Q61" s="46">
        <f>J61/SUM($D61:$J61)</f>
        <v>0</v>
      </c>
    </row>
    <row r="62" spans="1:17" x14ac:dyDescent="0.25">
      <c r="A62" s="49" t="s">
        <v>38</v>
      </c>
      <c r="B62" s="49"/>
      <c r="C62" s="49" t="s">
        <v>7</v>
      </c>
      <c r="D62" s="48">
        <v>7</v>
      </c>
      <c r="E62" s="48">
        <v>0</v>
      </c>
      <c r="F62" s="48">
        <v>1</v>
      </c>
      <c r="G62" s="48">
        <v>1</v>
      </c>
      <c r="H62" s="48">
        <v>0</v>
      </c>
      <c r="I62" s="48">
        <v>0</v>
      </c>
      <c r="J62" s="48">
        <v>0</v>
      </c>
      <c r="K62" s="46">
        <f>D62/SUM($D62:$J62)</f>
        <v>0.77777777777777779</v>
      </c>
      <c r="L62" s="46">
        <f>E62/SUM($D62:$J62)</f>
        <v>0</v>
      </c>
      <c r="M62" s="46">
        <f>F62/SUM($D62:$J62)</f>
        <v>0.1111111111111111</v>
      </c>
      <c r="N62" s="46">
        <f>G62/SUM($D62:$J62)</f>
        <v>0.1111111111111111</v>
      </c>
      <c r="O62" s="46">
        <f>H62/SUM($D62:$J62)</f>
        <v>0</v>
      </c>
      <c r="P62" s="46">
        <f>I62/SUM($D62:$J62)</f>
        <v>0</v>
      </c>
      <c r="Q62" s="46"/>
    </row>
    <row r="63" spans="1:17" x14ac:dyDescent="0.25">
      <c r="A63" s="49" t="s">
        <v>38</v>
      </c>
      <c r="B63" s="49"/>
      <c r="C63" s="49" t="s">
        <v>6</v>
      </c>
      <c r="D63" s="48">
        <v>2631</v>
      </c>
      <c r="E63" s="48">
        <v>2770</v>
      </c>
      <c r="F63" s="48">
        <v>456</v>
      </c>
      <c r="G63" s="48">
        <v>122</v>
      </c>
      <c r="H63" s="48">
        <v>2</v>
      </c>
      <c r="I63" s="48">
        <v>25</v>
      </c>
      <c r="J63" s="48"/>
      <c r="K63" s="46">
        <f>D63/SUM($D63:$J63)</f>
        <v>0.43806193806193805</v>
      </c>
      <c r="L63" s="46">
        <f>E63/SUM($D63:$J63)</f>
        <v>0.46120546120546119</v>
      </c>
      <c r="M63" s="46">
        <f>F63/SUM($D63:$J63)</f>
        <v>7.5924075924075921E-2</v>
      </c>
      <c r="N63" s="46">
        <f>G63/SUM($D63:$J63)</f>
        <v>2.0313020313020312E-2</v>
      </c>
      <c r="O63" s="46">
        <f>H63/SUM($D63:$J63)</f>
        <v>3.33000333000333E-4</v>
      </c>
      <c r="P63" s="46">
        <f>I63/SUM($D63:$J63)</f>
        <v>4.1625041625041629E-3</v>
      </c>
      <c r="Q63" s="46"/>
    </row>
    <row r="64" spans="1:17" x14ac:dyDescent="0.25">
      <c r="A64" s="49" t="s">
        <v>38</v>
      </c>
      <c r="B64" s="49"/>
      <c r="C64" s="49" t="s">
        <v>5</v>
      </c>
      <c r="D64" s="48">
        <v>868</v>
      </c>
      <c r="E64" s="48">
        <v>1332</v>
      </c>
      <c r="F64" s="48">
        <v>377</v>
      </c>
      <c r="G64" s="48">
        <v>201</v>
      </c>
      <c r="H64" s="48"/>
      <c r="I64" s="48">
        <v>38</v>
      </c>
      <c r="J64" s="48"/>
      <c r="K64" s="46">
        <f>D64/SUM($D64:$J64)</f>
        <v>0.30823863636363635</v>
      </c>
      <c r="L64" s="46">
        <f>E64/SUM($D64:$J64)</f>
        <v>0.47301136363636365</v>
      </c>
      <c r="M64" s="46">
        <f>F64/SUM($D64:$J64)</f>
        <v>0.13387784090909091</v>
      </c>
      <c r="N64" s="46">
        <f>G64/SUM($D64:$J64)</f>
        <v>7.1377840909090912E-2</v>
      </c>
      <c r="O64" s="46"/>
      <c r="P64" s="46">
        <f>I64/SUM($D64:$J64)</f>
        <v>1.3494318181818182E-2</v>
      </c>
      <c r="Q64" s="46">
        <f>J64/SUM($D64:$J64)</f>
        <v>0</v>
      </c>
    </row>
    <row r="65" spans="1:17" x14ac:dyDescent="0.25">
      <c r="A65" s="49" t="s">
        <v>4</v>
      </c>
      <c r="B65" s="49" t="s">
        <v>3</v>
      </c>
      <c r="C65" s="49" t="s">
        <v>2</v>
      </c>
      <c r="D65" s="48"/>
      <c r="E65" s="48"/>
      <c r="F65" s="48"/>
      <c r="G65" s="48"/>
      <c r="H65" s="48"/>
      <c r="I65" s="48"/>
      <c r="J65" s="48">
        <v>0</v>
      </c>
      <c r="K65" s="46"/>
      <c r="L65" s="46"/>
      <c r="M65" s="46"/>
      <c r="N65" s="46"/>
      <c r="O65" s="46"/>
      <c r="P65" s="46"/>
      <c r="Q65" s="46">
        <v>0</v>
      </c>
    </row>
    <row r="66" spans="1:17" x14ac:dyDescent="0.25">
      <c r="A66" s="49" t="s">
        <v>4</v>
      </c>
      <c r="B66" s="49"/>
      <c r="C66" s="49" t="s">
        <v>1</v>
      </c>
      <c r="D66" s="48">
        <v>714</v>
      </c>
      <c r="E66" s="48">
        <v>3595</v>
      </c>
      <c r="F66" s="48">
        <v>1312</v>
      </c>
      <c r="G66" s="48">
        <v>415</v>
      </c>
      <c r="H66" s="48">
        <v>9</v>
      </c>
      <c r="I66" s="48">
        <v>731</v>
      </c>
      <c r="J66" s="48"/>
      <c r="K66" s="46">
        <f>D66/SUM($D66:$J66)</f>
        <v>0.10537190082644628</v>
      </c>
      <c r="L66" s="46">
        <f>E66/SUM($D66:$J66)</f>
        <v>0.5305489964580874</v>
      </c>
      <c r="M66" s="46">
        <f>F66/SUM($D66:$J66)</f>
        <v>0.1936245572609209</v>
      </c>
      <c r="N66" s="46">
        <f>G66/SUM($D66:$J66)</f>
        <v>6.1245572609208973E-2</v>
      </c>
      <c r="O66" s="46">
        <f>H66/SUM($D66:$J66)</f>
        <v>1.3282172373081465E-3</v>
      </c>
      <c r="P66" s="46">
        <f>I66/SUM($D66:$J66)</f>
        <v>0.10788075560802833</v>
      </c>
      <c r="Q66" s="46"/>
    </row>
    <row r="67" spans="1:17" x14ac:dyDescent="0.25">
      <c r="A67" s="42"/>
      <c r="B67" s="42"/>
      <c r="C67" s="42"/>
      <c r="D67" s="42"/>
      <c r="E67" s="42"/>
      <c r="F67" s="57"/>
      <c r="G67" s="42"/>
    </row>
    <row r="68" spans="1:17" ht="42" customHeight="1" x14ac:dyDescent="0.25">
      <c r="A68" s="44" t="s">
        <v>0</v>
      </c>
      <c r="B68" s="44"/>
      <c r="C68" s="44"/>
      <c r="D68" s="44"/>
      <c r="E68" s="44"/>
      <c r="F68" s="44"/>
      <c r="G68" s="44"/>
    </row>
    <row r="69" spans="1:17" x14ac:dyDescent="0.25">
      <c r="A69" s="42"/>
      <c r="B69" s="42"/>
      <c r="C69" s="42"/>
      <c r="D69" s="42"/>
      <c r="E69" s="42"/>
      <c r="F69" s="57"/>
      <c r="G69" s="42"/>
    </row>
    <row r="70" spans="1:17" x14ac:dyDescent="0.25">
      <c r="A70" s="42"/>
      <c r="B70" s="42"/>
      <c r="C70" s="42"/>
      <c r="D70" s="42"/>
      <c r="E70" s="42"/>
      <c r="F70" s="57"/>
      <c r="G70" s="42"/>
    </row>
    <row r="71" spans="1:17" x14ac:dyDescent="0.25">
      <c r="A71" s="42"/>
      <c r="B71" s="42"/>
      <c r="C71" s="42"/>
      <c r="D71" s="42"/>
      <c r="E71" s="42"/>
      <c r="F71" s="57"/>
      <c r="G71" s="42"/>
    </row>
    <row r="72" spans="1:17" x14ac:dyDescent="0.25">
      <c r="A72" s="42"/>
      <c r="B72" s="42"/>
      <c r="C72" s="42"/>
      <c r="D72" s="42"/>
      <c r="E72" s="42"/>
      <c r="F72" s="57"/>
      <c r="G72" s="42"/>
    </row>
  </sheetData>
  <mergeCells count="4">
    <mergeCell ref="A68:G68"/>
    <mergeCell ref="D13:J13"/>
    <mergeCell ref="K13:Q13"/>
    <mergeCell ref="B7:M9"/>
  </mergeCells>
  <conditionalFormatting sqref="D13 D15:F66">
    <cfRule type="cellIs" dxfId="23" priority="8" stopIfTrue="1" operator="equal">
      <formula>$C$14</formula>
    </cfRule>
  </conditionalFormatting>
  <conditionalFormatting sqref="D15:F66">
    <cfRule type="containsBlanks" dxfId="22" priority="7" stopIfTrue="1">
      <formula>LEN(TRIM(D15))=0</formula>
    </cfRule>
  </conditionalFormatting>
  <conditionalFormatting sqref="G15:I66">
    <cfRule type="cellIs" dxfId="21" priority="6" stopIfTrue="1" operator="equal">
      <formula>$C$14</formula>
    </cfRule>
  </conditionalFormatting>
  <conditionalFormatting sqref="G15:I66">
    <cfRule type="containsBlanks" dxfId="20" priority="5" stopIfTrue="1">
      <formula>LEN(TRIM(G15))=0</formula>
    </cfRule>
  </conditionalFormatting>
  <conditionalFormatting sqref="J15:J66">
    <cfRule type="cellIs" dxfId="19" priority="4" stopIfTrue="1" operator="equal">
      <formula>$C$14</formula>
    </cfRule>
  </conditionalFormatting>
  <conditionalFormatting sqref="J15:J66">
    <cfRule type="containsBlanks" dxfId="18" priority="3" stopIfTrue="1">
      <formula>LEN(TRIM(J15))=0</formula>
    </cfRule>
  </conditionalFormatting>
  <conditionalFormatting sqref="K13 K15:Q66">
    <cfRule type="cellIs" dxfId="17" priority="2" stopIfTrue="1" operator="equal">
      <formula>$C$14</formula>
    </cfRule>
  </conditionalFormatting>
  <conditionalFormatting sqref="K15:Q66">
    <cfRule type="containsBlanks" dxfId="16" priority="1" stopIfTrue="1">
      <formula>LEN(TRIM(K15))=0</formula>
    </cfRule>
  </conditionalFormatting>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2.5" style="41" customWidth="1"/>
    <col min="5" max="5" width="11.5" style="41" customWidth="1"/>
    <col min="6" max="6" width="11.375" style="41" customWidth="1"/>
    <col min="7" max="7" width="11" style="41" customWidth="1"/>
    <col min="8" max="8" width="13.375" style="41" customWidth="1"/>
    <col min="9" max="9" width="10" style="41" customWidth="1"/>
    <col min="10" max="12" width="11.125" style="41" customWidth="1"/>
    <col min="13" max="13" width="11.625" style="41" customWidth="1"/>
    <col min="14" max="14" width="12.375" style="41" customWidth="1"/>
    <col min="15" max="15" width="12.875" style="41" customWidth="1"/>
    <col min="16" max="16" width="9" style="41" customWidth="1"/>
    <col min="17" max="17" width="10.25" style="41" customWidth="1"/>
    <col min="18" max="16384" width="9" style="41"/>
  </cols>
  <sheetData>
    <row r="1" spans="1:17" x14ac:dyDescent="0.25">
      <c r="A1" s="42"/>
      <c r="B1" s="42"/>
      <c r="C1" s="42"/>
      <c r="D1" s="42"/>
      <c r="E1" s="42"/>
      <c r="F1" s="57"/>
    </row>
    <row r="2" spans="1:17" x14ac:dyDescent="0.25">
      <c r="A2" s="42"/>
      <c r="B2" s="42"/>
      <c r="C2" s="42"/>
      <c r="D2" s="42"/>
      <c r="E2" s="42"/>
      <c r="F2" s="57"/>
    </row>
    <row r="3" spans="1:17" x14ac:dyDescent="0.25">
      <c r="A3" s="42"/>
      <c r="B3" s="42"/>
      <c r="C3" s="42"/>
      <c r="D3" s="42"/>
      <c r="E3" s="42"/>
      <c r="F3" s="57"/>
    </row>
    <row r="4" spans="1:17" ht="42.75" customHeight="1" x14ac:dyDescent="0.25">
      <c r="A4" s="42"/>
      <c r="B4" s="42"/>
    </row>
    <row r="5" spans="1:17" ht="25.5" x14ac:dyDescent="0.35">
      <c r="A5" s="42"/>
      <c r="B5" s="16" t="s">
        <v>295</v>
      </c>
      <c r="C5" s="42"/>
      <c r="D5" s="42"/>
      <c r="E5" s="42"/>
      <c r="F5" s="57"/>
    </row>
    <row r="6" spans="1:17" x14ac:dyDescent="0.25">
      <c r="A6" s="42"/>
      <c r="B6" s="42"/>
      <c r="C6" s="42"/>
      <c r="D6" s="42"/>
      <c r="E6" s="42"/>
      <c r="F6" s="57"/>
    </row>
    <row r="7" spans="1:17" ht="15.75" customHeight="1" x14ac:dyDescent="0.25">
      <c r="A7" s="42"/>
      <c r="B7" s="56" t="s">
        <v>293</v>
      </c>
      <c r="C7" s="56"/>
      <c r="D7" s="56"/>
      <c r="E7" s="56"/>
      <c r="F7" s="56"/>
      <c r="G7" s="56"/>
      <c r="H7" s="56"/>
      <c r="I7" s="56"/>
      <c r="J7" s="56"/>
      <c r="K7" s="56"/>
      <c r="L7" s="56"/>
      <c r="M7" s="56"/>
    </row>
    <row r="8" spans="1:17" x14ac:dyDescent="0.25">
      <c r="A8" s="42"/>
      <c r="B8" s="56"/>
      <c r="C8" s="56"/>
      <c r="D8" s="56"/>
      <c r="E8" s="56"/>
      <c r="F8" s="56"/>
      <c r="G8" s="56"/>
      <c r="H8" s="56"/>
      <c r="I8" s="56"/>
      <c r="J8" s="56"/>
      <c r="K8" s="56"/>
      <c r="L8" s="56"/>
      <c r="M8" s="56"/>
    </row>
    <row r="9" spans="1:17" ht="50.25" customHeight="1" x14ac:dyDescent="0.25">
      <c r="A9" s="42"/>
      <c r="B9" s="56"/>
      <c r="C9" s="56"/>
      <c r="D9" s="56"/>
      <c r="E9" s="56"/>
      <c r="F9" s="56"/>
      <c r="G9" s="56"/>
      <c r="H9" s="56"/>
      <c r="I9" s="56"/>
      <c r="J9" s="56"/>
      <c r="K9" s="56"/>
      <c r="L9" s="56"/>
      <c r="M9" s="56"/>
    </row>
    <row r="10" spans="1:17" ht="3" customHeight="1" x14ac:dyDescent="0.25">
      <c r="A10" s="42"/>
      <c r="B10" s="42"/>
      <c r="C10" s="42"/>
      <c r="D10" s="42"/>
      <c r="E10" s="42"/>
      <c r="F10" s="57"/>
    </row>
    <row r="11" spans="1:17" x14ac:dyDescent="0.25">
      <c r="A11" s="42"/>
      <c r="B11" s="42"/>
      <c r="C11" s="42"/>
      <c r="D11" s="42"/>
      <c r="E11" s="42"/>
      <c r="F11" s="57"/>
    </row>
    <row r="12" spans="1:17" x14ac:dyDescent="0.25">
      <c r="A12" s="42"/>
      <c r="B12" s="42"/>
      <c r="C12" s="42"/>
      <c r="D12" s="42"/>
      <c r="E12" s="42"/>
      <c r="F12" s="57"/>
    </row>
    <row r="13" spans="1:17" x14ac:dyDescent="0.25">
      <c r="A13" s="54"/>
      <c r="B13" s="53"/>
      <c r="C13" s="53"/>
      <c r="D13" s="52" t="s">
        <v>93</v>
      </c>
      <c r="E13" s="52"/>
      <c r="F13" s="52"/>
      <c r="G13" s="52"/>
      <c r="H13" s="52"/>
      <c r="I13" s="52"/>
      <c r="J13" s="52"/>
      <c r="K13" s="52" t="s">
        <v>126</v>
      </c>
      <c r="L13" s="52"/>
      <c r="M13" s="52"/>
      <c r="N13" s="52"/>
      <c r="O13" s="52"/>
      <c r="P13" s="52"/>
      <c r="Q13" s="52"/>
    </row>
    <row r="14" spans="1:17" ht="84" customHeight="1" x14ac:dyDescent="0.25">
      <c r="A14" s="62" t="s">
        <v>92</v>
      </c>
      <c r="B14" s="62" t="s">
        <v>273</v>
      </c>
      <c r="C14" s="62" t="s">
        <v>90</v>
      </c>
      <c r="D14" s="51" t="s">
        <v>292</v>
      </c>
      <c r="E14" s="61" t="s">
        <v>291</v>
      </c>
      <c r="F14" s="61" t="s">
        <v>290</v>
      </c>
      <c r="G14" s="61" t="s">
        <v>289</v>
      </c>
      <c r="H14" s="61" t="s">
        <v>288</v>
      </c>
      <c r="I14" s="51" t="s">
        <v>287</v>
      </c>
      <c r="J14" s="51" t="s">
        <v>286</v>
      </c>
      <c r="K14" s="51" t="s">
        <v>292</v>
      </c>
      <c r="L14" s="61" t="s">
        <v>291</v>
      </c>
      <c r="M14" s="61" t="s">
        <v>290</v>
      </c>
      <c r="N14" s="61" t="s">
        <v>289</v>
      </c>
      <c r="O14" s="61" t="s">
        <v>288</v>
      </c>
      <c r="P14" s="51" t="s">
        <v>287</v>
      </c>
      <c r="Q14" s="51" t="s">
        <v>286</v>
      </c>
    </row>
    <row r="15" spans="1:17" x14ac:dyDescent="0.25">
      <c r="A15" s="49" t="s">
        <v>89</v>
      </c>
      <c r="B15" s="49" t="s">
        <v>88</v>
      </c>
      <c r="C15" s="49" t="s">
        <v>86</v>
      </c>
      <c r="D15" s="48">
        <v>1961</v>
      </c>
      <c r="E15" s="48">
        <v>93</v>
      </c>
      <c r="F15" s="48">
        <v>255</v>
      </c>
      <c r="G15" s="48"/>
      <c r="H15" s="48"/>
      <c r="I15" s="48"/>
      <c r="J15" s="48"/>
      <c r="K15" s="46">
        <f>D15/SUM($D15:$J15)</f>
        <v>0.84928540493720228</v>
      </c>
      <c r="L15" s="46">
        <f>E15/SUM($D15:$J15)</f>
        <v>4.0277176266782157E-2</v>
      </c>
      <c r="M15" s="46">
        <f>F15/SUM($D15:$J15)</f>
        <v>0.1104374187960156</v>
      </c>
      <c r="N15" s="46"/>
      <c r="O15" s="46"/>
      <c r="P15" s="46"/>
      <c r="Q15" s="46"/>
    </row>
    <row r="16" spans="1:17" x14ac:dyDescent="0.25">
      <c r="A16" s="49" t="s">
        <v>77</v>
      </c>
      <c r="B16" s="49" t="s">
        <v>76</v>
      </c>
      <c r="C16" s="49" t="s">
        <v>75</v>
      </c>
      <c r="D16" s="48">
        <v>644</v>
      </c>
      <c r="E16" s="48">
        <v>169</v>
      </c>
      <c r="F16" s="48">
        <v>43</v>
      </c>
      <c r="G16" s="48">
        <v>40</v>
      </c>
      <c r="H16" s="48">
        <v>27</v>
      </c>
      <c r="I16" s="48">
        <v>56</v>
      </c>
      <c r="J16" s="48">
        <v>9</v>
      </c>
      <c r="K16" s="46">
        <f>D16/SUM($D16:$J16)</f>
        <v>0.65182186234817818</v>
      </c>
      <c r="L16" s="46">
        <f>E16/SUM($D16:$J16)</f>
        <v>0.17105263157894737</v>
      </c>
      <c r="M16" s="46">
        <f>F16/SUM($D16:$J16)</f>
        <v>4.3522267206477734E-2</v>
      </c>
      <c r="N16" s="46">
        <f>G16/SUM($D16:$J16)</f>
        <v>4.048582995951417E-2</v>
      </c>
      <c r="O16" s="46">
        <f>H16/SUM($D16:$J16)</f>
        <v>2.7327935222672066E-2</v>
      </c>
      <c r="P16" s="46">
        <f>I16/SUM($D16:$J16)</f>
        <v>5.6680161943319839E-2</v>
      </c>
      <c r="Q16" s="46">
        <f>J16/SUM($D16:$J16)</f>
        <v>9.1093117408906875E-3</v>
      </c>
    </row>
    <row r="17" spans="1:17" x14ac:dyDescent="0.25">
      <c r="A17" s="49" t="s">
        <v>77</v>
      </c>
      <c r="B17" s="49"/>
      <c r="C17" s="49" t="s">
        <v>74</v>
      </c>
      <c r="D17" s="48">
        <v>92</v>
      </c>
      <c r="E17" s="48">
        <v>313</v>
      </c>
      <c r="F17" s="48">
        <v>57</v>
      </c>
      <c r="G17" s="48">
        <v>131</v>
      </c>
      <c r="H17" s="48"/>
      <c r="I17" s="48">
        <v>25</v>
      </c>
      <c r="J17" s="48">
        <v>4</v>
      </c>
      <c r="K17" s="46">
        <f>D17/SUM($D17:$J17)</f>
        <v>0.14790996784565916</v>
      </c>
      <c r="L17" s="46">
        <f>E17/SUM($D17:$J17)</f>
        <v>0.50321543408360125</v>
      </c>
      <c r="M17" s="46">
        <f>F17/SUM($D17:$J17)</f>
        <v>9.1639871382636656E-2</v>
      </c>
      <c r="N17" s="46">
        <f>G17/SUM($D17:$J17)</f>
        <v>0.21061093247588425</v>
      </c>
      <c r="O17" s="46"/>
      <c r="P17" s="46">
        <f>I17/SUM($D17:$J17)</f>
        <v>4.0192926045016078E-2</v>
      </c>
      <c r="Q17" s="46">
        <f>J17/SUM($D17:$J17)</f>
        <v>6.4308681672025723E-3</v>
      </c>
    </row>
    <row r="18" spans="1:17" x14ac:dyDescent="0.25">
      <c r="A18" s="49" t="s">
        <v>77</v>
      </c>
      <c r="B18" s="49" t="s">
        <v>72</v>
      </c>
      <c r="C18" s="49" t="s">
        <v>97</v>
      </c>
      <c r="D18" s="48">
        <v>455</v>
      </c>
      <c r="E18" s="48">
        <v>1281</v>
      </c>
      <c r="F18" s="48">
        <v>1350</v>
      </c>
      <c r="G18" s="48">
        <v>399</v>
      </c>
      <c r="H18" s="48">
        <v>139</v>
      </c>
      <c r="I18" s="48"/>
      <c r="J18" s="48"/>
      <c r="K18" s="46">
        <f>D18/SUM($D18:$J18)</f>
        <v>0.12555187637969095</v>
      </c>
      <c r="L18" s="46">
        <f>E18/SUM($D18:$J18)</f>
        <v>0.35347682119205298</v>
      </c>
      <c r="M18" s="46">
        <f>F18/SUM($D18:$J18)</f>
        <v>0.37251655629139074</v>
      </c>
      <c r="N18" s="46">
        <f>G18/SUM($D18:$J18)</f>
        <v>0.11009933774834436</v>
      </c>
      <c r="O18" s="46">
        <f>H18/SUM($D18:$J18)</f>
        <v>3.8355408388520973E-2</v>
      </c>
      <c r="P18" s="46"/>
      <c r="Q18" s="46"/>
    </row>
    <row r="19" spans="1:17" x14ac:dyDescent="0.25">
      <c r="A19" s="49" t="s">
        <v>77</v>
      </c>
      <c r="B19" s="49"/>
      <c r="C19" s="49" t="s">
        <v>71</v>
      </c>
      <c r="D19" s="48">
        <v>944</v>
      </c>
      <c r="E19" s="48">
        <v>5756</v>
      </c>
      <c r="F19" s="48">
        <v>8649</v>
      </c>
      <c r="G19" s="48">
        <v>8155</v>
      </c>
      <c r="H19" s="48">
        <v>7084</v>
      </c>
      <c r="I19" s="48"/>
      <c r="J19" s="48"/>
      <c r="K19" s="46">
        <f>D19/SUM($D19:$J19)</f>
        <v>3.0861775859814308E-2</v>
      </c>
      <c r="L19" s="46">
        <f>E19/SUM($D19:$J19)</f>
        <v>0.18817837060285078</v>
      </c>
      <c r="M19" s="46">
        <f>F19/SUM($D19:$J19)</f>
        <v>0.28275794429187917</v>
      </c>
      <c r="N19" s="46">
        <f>G19/SUM($D19:$J19)</f>
        <v>0.26660782006015432</v>
      </c>
      <c r="O19" s="46">
        <f>H19/SUM($D19:$J19)</f>
        <v>0.23159408918530142</v>
      </c>
      <c r="P19" s="46"/>
      <c r="Q19" s="46"/>
    </row>
    <row r="20" spans="1:17" x14ac:dyDescent="0.25">
      <c r="A20" s="49" t="s">
        <v>77</v>
      </c>
      <c r="B20" s="49"/>
      <c r="C20" s="49" t="s">
        <v>70</v>
      </c>
      <c r="D20" s="48">
        <v>123</v>
      </c>
      <c r="E20" s="48">
        <v>341</v>
      </c>
      <c r="F20" s="48">
        <v>1424</v>
      </c>
      <c r="G20" s="48">
        <v>1395</v>
      </c>
      <c r="H20" s="48">
        <v>1787</v>
      </c>
      <c r="I20" s="48">
        <v>77</v>
      </c>
      <c r="J20" s="48">
        <v>19</v>
      </c>
      <c r="K20" s="46">
        <f>D20/SUM($D20:$J20)</f>
        <v>2.3809523809523808E-2</v>
      </c>
      <c r="L20" s="46">
        <f>E20/SUM($D20:$J20)</f>
        <v>6.6008517228029417E-2</v>
      </c>
      <c r="M20" s="46">
        <f>F20/SUM($D20:$J20)</f>
        <v>0.27564847077042198</v>
      </c>
      <c r="N20" s="46">
        <f>G20/SUM($D20:$J20)</f>
        <v>0.27003484320557491</v>
      </c>
      <c r="O20" s="46">
        <f>H20/SUM($D20:$J20)</f>
        <v>0.34591560201316301</v>
      </c>
      <c r="P20" s="46">
        <f>I20/SUM($D20:$J20)</f>
        <v>1.4905149051490514E-2</v>
      </c>
      <c r="Q20" s="46">
        <f>J20/SUM($D20:$J20)</f>
        <v>3.6778939217963608E-3</v>
      </c>
    </row>
    <row r="21" spans="1:17" x14ac:dyDescent="0.25">
      <c r="A21" s="49" t="s">
        <v>77</v>
      </c>
      <c r="B21" s="49"/>
      <c r="C21" s="49" t="s">
        <v>108</v>
      </c>
      <c r="D21" s="48"/>
      <c r="E21" s="48"/>
      <c r="F21" s="48"/>
      <c r="G21" s="48">
        <v>3883</v>
      </c>
      <c r="H21" s="48">
        <v>787</v>
      </c>
      <c r="I21" s="48"/>
      <c r="J21" s="48"/>
      <c r="K21" s="46"/>
      <c r="L21" s="46"/>
      <c r="M21" s="46"/>
      <c r="N21" s="46">
        <f>G21/SUM($D21:$J21)</f>
        <v>0.83147751605995712</v>
      </c>
      <c r="O21" s="46">
        <f>H21/SUM($D21:$J21)</f>
        <v>0.16852248394004282</v>
      </c>
      <c r="P21" s="46"/>
      <c r="Q21" s="46"/>
    </row>
    <row r="22" spans="1:17" x14ac:dyDescent="0.25">
      <c r="A22" s="49" t="s">
        <v>77</v>
      </c>
      <c r="B22" s="49" t="s">
        <v>66</v>
      </c>
      <c r="C22" s="49" t="s">
        <v>65</v>
      </c>
      <c r="D22" s="48">
        <v>322</v>
      </c>
      <c r="E22" s="48">
        <v>8782</v>
      </c>
      <c r="F22" s="48">
        <v>9996</v>
      </c>
      <c r="G22" s="48">
        <v>5598</v>
      </c>
      <c r="H22" s="48">
        <v>872</v>
      </c>
      <c r="I22" s="48">
        <v>2574</v>
      </c>
      <c r="J22" s="48"/>
      <c r="K22" s="46">
        <f>D22/SUM($D22:$J22)</f>
        <v>1.1441159749857873E-2</v>
      </c>
      <c r="L22" s="46">
        <f>E22/SUM($D22:$J22)</f>
        <v>0.31203808982376352</v>
      </c>
      <c r="M22" s="46">
        <f>F22/SUM($D22:$J22)</f>
        <v>0.35517339397384878</v>
      </c>
      <c r="N22" s="46">
        <f>G22/SUM($D22:$J22)</f>
        <v>0.19890562819783969</v>
      </c>
      <c r="O22" s="46">
        <f>H22/SUM($D22:$J22)</f>
        <v>3.098351335986356E-2</v>
      </c>
      <c r="P22" s="46">
        <f>I22/SUM($D22:$J22)</f>
        <v>9.1458214894826612E-2</v>
      </c>
      <c r="Q22" s="46"/>
    </row>
    <row r="23" spans="1:17" x14ac:dyDescent="0.25">
      <c r="A23" s="49" t="s">
        <v>77</v>
      </c>
      <c r="B23" s="49"/>
      <c r="C23" s="49" t="s">
        <v>109</v>
      </c>
      <c r="D23" s="48">
        <v>216</v>
      </c>
      <c r="E23" s="48">
        <v>913</v>
      </c>
      <c r="F23" s="48">
        <v>124</v>
      </c>
      <c r="G23" s="48"/>
      <c r="H23" s="48"/>
      <c r="I23" s="48"/>
      <c r="J23" s="48"/>
      <c r="K23" s="46">
        <f>D23/SUM($D23:$J23)</f>
        <v>0.17238627294493217</v>
      </c>
      <c r="L23" s="46">
        <f>E23/SUM($D23:$J23)</f>
        <v>0.72865123703112533</v>
      </c>
      <c r="M23" s="46">
        <f>F23/SUM($D23:$J23)</f>
        <v>9.8962490023942543E-2</v>
      </c>
      <c r="N23" s="46"/>
      <c r="O23" s="46"/>
      <c r="P23" s="46"/>
      <c r="Q23" s="46"/>
    </row>
    <row r="24" spans="1:17" x14ac:dyDescent="0.25">
      <c r="A24" s="49" t="s">
        <v>77</v>
      </c>
      <c r="B24" s="49"/>
      <c r="C24" s="49" t="s">
        <v>62</v>
      </c>
      <c r="D24" s="48"/>
      <c r="E24" s="48">
        <v>34445</v>
      </c>
      <c r="F24" s="48">
        <v>15892</v>
      </c>
      <c r="G24" s="48">
        <v>12775</v>
      </c>
      <c r="H24" s="48">
        <v>10019</v>
      </c>
      <c r="I24" s="48">
        <v>0</v>
      </c>
      <c r="J24" s="48">
        <v>0</v>
      </c>
      <c r="K24" s="46"/>
      <c r="L24" s="46">
        <f>E24/SUM($D24:$J24)</f>
        <v>0.47100408855341785</v>
      </c>
      <c r="M24" s="46">
        <f>F24/SUM($D24:$J24)</f>
        <v>0.21730866527190931</v>
      </c>
      <c r="N24" s="46">
        <f>G24/SUM($D24:$J24)</f>
        <v>0.17468652144781283</v>
      </c>
      <c r="O24" s="46">
        <f>H24/SUM($D24:$J24)</f>
        <v>0.13700072472686001</v>
      </c>
      <c r="P24" s="46">
        <f>I24/SUM($D24:$J24)</f>
        <v>0</v>
      </c>
      <c r="Q24" s="46">
        <f>J24/SUM($D24:$J24)</f>
        <v>0</v>
      </c>
    </row>
    <row r="25" spans="1:17" x14ac:dyDescent="0.25">
      <c r="A25" s="49" t="s">
        <v>77</v>
      </c>
      <c r="B25" s="49"/>
      <c r="C25" s="49" t="s">
        <v>96</v>
      </c>
      <c r="D25" s="48">
        <v>252</v>
      </c>
      <c r="E25" s="48">
        <v>630</v>
      </c>
      <c r="F25" s="48">
        <v>521</v>
      </c>
      <c r="G25" s="48">
        <v>405</v>
      </c>
      <c r="H25" s="48">
        <v>187</v>
      </c>
      <c r="I25" s="48">
        <v>0</v>
      </c>
      <c r="J25" s="48">
        <v>0</v>
      </c>
      <c r="K25" s="46">
        <f>D25/SUM($D25:$J25)</f>
        <v>0.12631578947368421</v>
      </c>
      <c r="L25" s="46">
        <f>E25/SUM($D25:$J25)</f>
        <v>0.31578947368421051</v>
      </c>
      <c r="M25" s="46">
        <f>F25/SUM($D25:$J25)</f>
        <v>0.2611528822055138</v>
      </c>
      <c r="N25" s="46">
        <f>G25/SUM($D25:$J25)</f>
        <v>0.20300751879699247</v>
      </c>
      <c r="O25" s="46">
        <f>H25/SUM($D25:$J25)</f>
        <v>9.3734335839599003E-2</v>
      </c>
      <c r="P25" s="46">
        <f>I25/SUM($D25:$J25)</f>
        <v>0</v>
      </c>
      <c r="Q25" s="46">
        <f>J25/SUM($D25:$J25)</f>
        <v>0</v>
      </c>
    </row>
    <row r="26" spans="1:17" x14ac:dyDescent="0.25">
      <c r="A26" s="49" t="s">
        <v>58</v>
      </c>
      <c r="B26" s="49" t="s">
        <v>57</v>
      </c>
      <c r="C26" s="49" t="s">
        <v>55</v>
      </c>
      <c r="D26" s="48">
        <v>2689</v>
      </c>
      <c r="E26" s="48">
        <v>2951</v>
      </c>
      <c r="F26" s="48">
        <v>890</v>
      </c>
      <c r="G26" s="48">
        <v>514</v>
      </c>
      <c r="H26" s="48">
        <v>105</v>
      </c>
      <c r="I26" s="48">
        <v>239</v>
      </c>
      <c r="J26" s="48">
        <v>0</v>
      </c>
      <c r="K26" s="46">
        <f>D26/SUM($D26:$J26)</f>
        <v>0.36396859772604223</v>
      </c>
      <c r="L26" s="46">
        <f>E26/SUM($D26:$J26)</f>
        <v>0.39943151055766107</v>
      </c>
      <c r="M26" s="46">
        <f>F26/SUM($D26:$J26)</f>
        <v>0.12046561992420141</v>
      </c>
      <c r="N26" s="46">
        <f>G26/SUM($D26:$J26)</f>
        <v>6.9572279371954523E-2</v>
      </c>
      <c r="O26" s="46">
        <f>H26/SUM($D26:$J26)</f>
        <v>1.42122360584732E-2</v>
      </c>
      <c r="P26" s="46">
        <f>I26/SUM($D26:$J26)</f>
        <v>3.2349756361667571E-2</v>
      </c>
      <c r="Q26" s="46">
        <f>J26/SUM($D26:$J26)</f>
        <v>0</v>
      </c>
    </row>
    <row r="27" spans="1:17" x14ac:dyDescent="0.25">
      <c r="A27" s="49" t="s">
        <v>58</v>
      </c>
      <c r="B27" s="49"/>
      <c r="C27" s="49" t="s">
        <v>54</v>
      </c>
      <c r="D27" s="48">
        <v>2623</v>
      </c>
      <c r="E27" s="48">
        <v>42659</v>
      </c>
      <c r="F27" s="48">
        <v>9469</v>
      </c>
      <c r="G27" s="48">
        <v>4272</v>
      </c>
      <c r="H27" s="48">
        <v>267</v>
      </c>
      <c r="I27" s="48">
        <v>1812</v>
      </c>
      <c r="J27" s="48">
        <v>128</v>
      </c>
      <c r="K27" s="46">
        <f>D27/SUM($D27:$J27)</f>
        <v>4.2838477870325006E-2</v>
      </c>
      <c r="L27" s="46">
        <f>E27/SUM($D27:$J27)</f>
        <v>0.69670096357994449</v>
      </c>
      <c r="M27" s="46">
        <f>F27/SUM($D27:$J27)</f>
        <v>0.1546464151559693</v>
      </c>
      <c r="N27" s="46">
        <f>G27/SUM($D27:$J27)</f>
        <v>6.9769720725134737E-2</v>
      </c>
      <c r="O27" s="46">
        <f>H27/SUM($D27:$J27)</f>
        <v>4.3606075453209211E-3</v>
      </c>
      <c r="P27" s="46">
        <f>I27/SUM($D27:$J27)</f>
        <v>2.9593336599706026E-2</v>
      </c>
      <c r="Q27" s="46">
        <f>J27/SUM($D27:$J27)</f>
        <v>2.0904785235995428E-3</v>
      </c>
    </row>
    <row r="28" spans="1:17" x14ac:dyDescent="0.25">
      <c r="A28" s="49" t="s">
        <v>58</v>
      </c>
      <c r="B28" s="49"/>
      <c r="C28" s="49" t="s">
        <v>53</v>
      </c>
      <c r="D28" s="48">
        <v>221</v>
      </c>
      <c r="E28" s="48">
        <v>2369</v>
      </c>
      <c r="F28" s="48">
        <v>1565</v>
      </c>
      <c r="G28" s="48">
        <v>836</v>
      </c>
      <c r="H28" s="48">
        <v>1562</v>
      </c>
      <c r="I28" s="48"/>
      <c r="J28" s="48"/>
      <c r="K28" s="46">
        <f>D28/SUM($D28:$J28)</f>
        <v>3.3725011445139633E-2</v>
      </c>
      <c r="L28" s="46">
        <f>E28/SUM($D28:$J28)</f>
        <v>0.36151381046848774</v>
      </c>
      <c r="M28" s="46">
        <f>F28/SUM($D28:$J28)</f>
        <v>0.23882191362734626</v>
      </c>
      <c r="N28" s="46">
        <f>G28/SUM($D28:$J28)</f>
        <v>0.12757515641690828</v>
      </c>
      <c r="O28" s="46">
        <f>H28/SUM($D28:$J28)</f>
        <v>0.23836410804211811</v>
      </c>
      <c r="P28" s="46">
        <f>I28/SUM($D28:$J28)</f>
        <v>0</v>
      </c>
      <c r="Q28" s="46">
        <f>J28/SUM($D28:$J28)</f>
        <v>0</v>
      </c>
    </row>
    <row r="29" spans="1:17" x14ac:dyDescent="0.25">
      <c r="A29" s="49" t="s">
        <v>58</v>
      </c>
      <c r="B29" s="49"/>
      <c r="C29" s="49" t="s">
        <v>52</v>
      </c>
      <c r="D29" s="48">
        <v>5421</v>
      </c>
      <c r="E29" s="48">
        <v>16276</v>
      </c>
      <c r="F29" s="48">
        <v>4335</v>
      </c>
      <c r="G29" s="48">
        <v>3344</v>
      </c>
      <c r="H29" s="48">
        <v>455</v>
      </c>
      <c r="I29" s="48">
        <v>1264</v>
      </c>
      <c r="J29" s="48">
        <v>58</v>
      </c>
      <c r="K29" s="46">
        <f>D29/SUM($D29:$J29)</f>
        <v>0.17401213366288962</v>
      </c>
      <c r="L29" s="46">
        <f>E29/SUM($D29:$J29)</f>
        <v>0.52245369627323213</v>
      </c>
      <c r="M29" s="46">
        <f>F29/SUM($D29:$J29)</f>
        <v>0.13915192758321832</v>
      </c>
      <c r="N29" s="46">
        <f>G29/SUM($D29:$J29)</f>
        <v>0.10734118704458639</v>
      </c>
      <c r="O29" s="46">
        <f>H29/SUM($D29:$J29)</f>
        <v>1.4605334959714954E-2</v>
      </c>
      <c r="P29" s="46">
        <f>I29/SUM($D29:$J29)</f>
        <v>4.0573941514460886E-2</v>
      </c>
      <c r="Q29" s="46">
        <f>J29/SUM($D29:$J29)</f>
        <v>1.8617789618977307E-3</v>
      </c>
    </row>
    <row r="30" spans="1:17" x14ac:dyDescent="0.25">
      <c r="A30" s="49" t="s">
        <v>58</v>
      </c>
      <c r="B30" s="49" t="s">
        <v>51</v>
      </c>
      <c r="C30" s="49" t="s">
        <v>118</v>
      </c>
      <c r="D30" s="48"/>
      <c r="E30" s="48"/>
      <c r="F30" s="48">
        <v>950</v>
      </c>
      <c r="G30" s="48">
        <v>1644</v>
      </c>
      <c r="H30" s="48">
        <v>385</v>
      </c>
      <c r="I30" s="48">
        <v>373</v>
      </c>
      <c r="J30" s="48"/>
      <c r="K30" s="46"/>
      <c r="L30" s="46"/>
      <c r="M30" s="46">
        <f>F30/SUM($D30:$J30)</f>
        <v>0.28341288782816232</v>
      </c>
      <c r="N30" s="46">
        <f>G30/SUM($D30:$J30)</f>
        <v>0.49045346062052508</v>
      </c>
      <c r="O30" s="46">
        <f>H30/SUM($D30:$J30)</f>
        <v>0.11485680190930787</v>
      </c>
      <c r="P30" s="46">
        <f>I30/SUM($D30:$J30)</f>
        <v>0.11127684964200478</v>
      </c>
      <c r="Q30" s="46">
        <f>J30/SUM($D30:$J30)</f>
        <v>0</v>
      </c>
    </row>
    <row r="31" spans="1:17" x14ac:dyDescent="0.25">
      <c r="A31" s="49" t="s">
        <v>58</v>
      </c>
      <c r="B31" s="49" t="s">
        <v>48</v>
      </c>
      <c r="C31" s="49" t="s">
        <v>47</v>
      </c>
      <c r="D31" s="48"/>
      <c r="E31" s="48"/>
      <c r="F31" s="48"/>
      <c r="G31" s="48"/>
      <c r="H31" s="48">
        <v>0</v>
      </c>
      <c r="I31" s="48"/>
      <c r="J31" s="48">
        <v>0</v>
      </c>
      <c r="K31" s="46"/>
      <c r="L31" s="46"/>
      <c r="M31" s="46"/>
      <c r="N31" s="46"/>
      <c r="O31" s="46">
        <v>0</v>
      </c>
      <c r="P31" s="46"/>
      <c r="Q31" s="46">
        <v>0</v>
      </c>
    </row>
    <row r="32" spans="1:17" x14ac:dyDescent="0.25">
      <c r="A32" s="49" t="s">
        <v>58</v>
      </c>
      <c r="B32" s="49"/>
      <c r="C32" s="49" t="s">
        <v>46</v>
      </c>
      <c r="D32" s="48">
        <v>1824</v>
      </c>
      <c r="E32" s="48">
        <v>8868</v>
      </c>
      <c r="F32" s="48">
        <v>4876</v>
      </c>
      <c r="G32" s="48">
        <v>1794</v>
      </c>
      <c r="H32" s="48"/>
      <c r="I32" s="48">
        <v>254</v>
      </c>
      <c r="J32" s="48"/>
      <c r="K32" s="46">
        <f>D32/SUM($D32:$J32)</f>
        <v>0.10354223433242507</v>
      </c>
      <c r="L32" s="46">
        <f>E32/SUM($D32:$J32)</f>
        <v>0.50340599455040869</v>
      </c>
      <c r="M32" s="46">
        <f>F32/SUM($D32:$J32)</f>
        <v>0.2767938237965486</v>
      </c>
      <c r="N32" s="46">
        <f>G32/SUM($D32:$J32)</f>
        <v>0.10183923705722071</v>
      </c>
      <c r="O32" s="46"/>
      <c r="P32" s="46">
        <f>I32/SUM($D32:$J32)</f>
        <v>1.4418710263396911E-2</v>
      </c>
      <c r="Q32" s="46"/>
    </row>
    <row r="33" spans="1:17" x14ac:dyDescent="0.25">
      <c r="A33" s="49" t="s">
        <v>58</v>
      </c>
      <c r="B33" s="49"/>
      <c r="C33" s="49" t="s">
        <v>45</v>
      </c>
      <c r="D33" s="48"/>
      <c r="E33" s="48"/>
      <c r="F33" s="48"/>
      <c r="G33" s="48"/>
      <c r="H33" s="48"/>
      <c r="I33" s="48">
        <v>19</v>
      </c>
      <c r="J33" s="48"/>
      <c r="K33" s="46"/>
      <c r="L33" s="46"/>
      <c r="M33" s="46"/>
      <c r="N33" s="46"/>
      <c r="O33" s="46"/>
      <c r="P33" s="46">
        <f>I33/SUM($D33:$J33)</f>
        <v>1</v>
      </c>
      <c r="Q33" s="46"/>
    </row>
    <row r="34" spans="1:17" x14ac:dyDescent="0.25">
      <c r="A34" s="49" t="s">
        <v>58</v>
      </c>
      <c r="B34" s="49"/>
      <c r="C34" s="49" t="s">
        <v>44</v>
      </c>
      <c r="D34" s="48"/>
      <c r="E34" s="48"/>
      <c r="F34" s="48"/>
      <c r="G34" s="48"/>
      <c r="H34" s="48"/>
      <c r="I34" s="48">
        <v>91</v>
      </c>
      <c r="J34" s="48"/>
      <c r="K34" s="46"/>
      <c r="L34" s="46"/>
      <c r="M34" s="46"/>
      <c r="N34" s="46"/>
      <c r="O34" s="46"/>
      <c r="P34" s="46">
        <f>I34/SUM($D34:$J34)</f>
        <v>1</v>
      </c>
      <c r="Q34" s="46"/>
    </row>
    <row r="35" spans="1:17" x14ac:dyDescent="0.25">
      <c r="A35" s="49" t="s">
        <v>58</v>
      </c>
      <c r="B35" s="49"/>
      <c r="C35" s="49" t="s">
        <v>41</v>
      </c>
      <c r="D35" s="48">
        <v>5074</v>
      </c>
      <c r="E35" s="48">
        <v>233</v>
      </c>
      <c r="F35" s="48">
        <v>63</v>
      </c>
      <c r="G35" s="48">
        <v>44</v>
      </c>
      <c r="H35" s="48">
        <v>0</v>
      </c>
      <c r="I35" s="48">
        <v>16</v>
      </c>
      <c r="J35" s="48">
        <v>0</v>
      </c>
      <c r="K35" s="46">
        <f>D35/SUM($D35:$J35)</f>
        <v>0.93443830570902398</v>
      </c>
      <c r="L35" s="46">
        <f>E35/SUM($D35:$J35)</f>
        <v>4.2909760589318599E-2</v>
      </c>
      <c r="M35" s="46">
        <f>F35/SUM($D35:$J35)</f>
        <v>1.1602209944751382E-2</v>
      </c>
      <c r="N35" s="46">
        <f>G35/SUM($D35:$J35)</f>
        <v>8.1031307550644572E-3</v>
      </c>
      <c r="O35" s="46">
        <f>H35/SUM($D35:$J35)</f>
        <v>0</v>
      </c>
      <c r="P35" s="46">
        <f>I35/SUM($D35:$J35)</f>
        <v>2.9465930018416206E-3</v>
      </c>
      <c r="Q35" s="46">
        <f>J35/SUM($D35:$J35)</f>
        <v>0</v>
      </c>
    </row>
    <row r="36" spans="1:17" x14ac:dyDescent="0.25">
      <c r="A36" s="49" t="s">
        <v>38</v>
      </c>
      <c r="B36" s="49" t="s">
        <v>37</v>
      </c>
      <c r="C36" s="49" t="s">
        <v>35</v>
      </c>
      <c r="D36" s="48">
        <v>2876</v>
      </c>
      <c r="E36" s="48">
        <v>4058</v>
      </c>
      <c r="F36" s="48">
        <v>806</v>
      </c>
      <c r="G36" s="48">
        <v>860</v>
      </c>
      <c r="H36" s="48">
        <v>23</v>
      </c>
      <c r="I36" s="48">
        <v>163</v>
      </c>
      <c r="J36" s="48">
        <v>0</v>
      </c>
      <c r="K36" s="46">
        <f>D36/SUM($D36:$J36)</f>
        <v>0.32733894832688371</v>
      </c>
      <c r="L36" s="46">
        <f>E36/SUM($D36:$J36)</f>
        <v>0.46187115866150696</v>
      </c>
      <c r="M36" s="46">
        <f>F36/SUM($D36:$J36)</f>
        <v>9.1736854086045982E-2</v>
      </c>
      <c r="N36" s="46">
        <f>G36/SUM($D36:$J36)</f>
        <v>9.7882995674937398E-2</v>
      </c>
      <c r="O36" s="46">
        <f>H36/SUM($D36:$J36)</f>
        <v>2.617801047120419E-3</v>
      </c>
      <c r="P36" s="46">
        <f>I36/SUM($D36:$J36)</f>
        <v>1.8552242203505577E-2</v>
      </c>
      <c r="Q36" s="46">
        <f>J36/SUM($D36:$J36)</f>
        <v>0</v>
      </c>
    </row>
    <row r="37" spans="1:17" x14ac:dyDescent="0.25">
      <c r="A37" s="49" t="s">
        <v>38</v>
      </c>
      <c r="B37" s="49"/>
      <c r="C37" s="49" t="s">
        <v>110</v>
      </c>
      <c r="D37" s="48">
        <v>6942</v>
      </c>
      <c r="E37" s="48">
        <v>9986</v>
      </c>
      <c r="F37" s="48">
        <v>2316</v>
      </c>
      <c r="G37" s="48"/>
      <c r="H37" s="48"/>
      <c r="I37" s="48">
        <v>40</v>
      </c>
      <c r="J37" s="48">
        <v>0</v>
      </c>
      <c r="K37" s="46">
        <f>D37/SUM($D37:$J37)</f>
        <v>0.35998755444928437</v>
      </c>
      <c r="L37" s="46">
        <f>E37/SUM($D37:$J37)</f>
        <v>0.51783862269238745</v>
      </c>
      <c r="M37" s="46">
        <f>F37/SUM($D37:$J37)</f>
        <v>0.12009956440572496</v>
      </c>
      <c r="N37" s="46"/>
      <c r="O37" s="46"/>
      <c r="P37" s="46">
        <f>I37/SUM($D37:$J37)</f>
        <v>2.0742584526031943E-3</v>
      </c>
      <c r="Q37" s="46">
        <f>J37/SUM($D37:$J37)</f>
        <v>0</v>
      </c>
    </row>
    <row r="38" spans="1:17" x14ac:dyDescent="0.25">
      <c r="A38" s="49" t="s">
        <v>38</v>
      </c>
      <c r="B38" s="49"/>
      <c r="C38" s="49" t="s">
        <v>34</v>
      </c>
      <c r="D38" s="48">
        <v>2578</v>
      </c>
      <c r="E38" s="48">
        <v>6453</v>
      </c>
      <c r="F38" s="48">
        <v>2065</v>
      </c>
      <c r="G38" s="48">
        <v>695</v>
      </c>
      <c r="H38" s="48">
        <v>0</v>
      </c>
      <c r="I38" s="48">
        <v>237</v>
      </c>
      <c r="J38" s="48">
        <v>0</v>
      </c>
      <c r="K38" s="46">
        <f>D38/SUM($D38:$J38)</f>
        <v>0.21433322248087794</v>
      </c>
      <c r="L38" s="46">
        <f>E38/SUM($D38:$J38)</f>
        <v>0.53649817093448615</v>
      </c>
      <c r="M38" s="46">
        <f>F38/SUM($D38:$J38)</f>
        <v>0.17168274027269703</v>
      </c>
      <c r="N38" s="46">
        <f>G38/SUM($D38:$J38)</f>
        <v>5.778184236780845E-2</v>
      </c>
      <c r="O38" s="46">
        <f>H38/SUM($D38:$J38)</f>
        <v>0</v>
      </c>
      <c r="P38" s="46">
        <f>I38/SUM($D38:$J38)</f>
        <v>1.9704023944130362E-2</v>
      </c>
      <c r="Q38" s="46">
        <f>J38/SUM($D38:$J38)</f>
        <v>0</v>
      </c>
    </row>
    <row r="39" spans="1:17" x14ac:dyDescent="0.25">
      <c r="A39" s="49" t="s">
        <v>38</v>
      </c>
      <c r="B39" s="49"/>
      <c r="C39" s="49" t="s">
        <v>33</v>
      </c>
      <c r="D39" s="48">
        <v>23508</v>
      </c>
      <c r="E39" s="48">
        <v>39256</v>
      </c>
      <c r="F39" s="48">
        <v>5254</v>
      </c>
      <c r="G39" s="48">
        <v>2812</v>
      </c>
      <c r="H39" s="48">
        <v>1575</v>
      </c>
      <c r="I39" s="48">
        <v>287</v>
      </c>
      <c r="J39" s="48">
        <v>0</v>
      </c>
      <c r="K39" s="46">
        <f>D39/SUM($D39:$J39)</f>
        <v>0.32339184504484675</v>
      </c>
      <c r="L39" s="46">
        <f>E39/SUM($D39:$J39)</f>
        <v>0.54003191547900731</v>
      </c>
      <c r="M39" s="46">
        <f>F39/SUM($D39:$J39)</f>
        <v>7.2277554613987785E-2</v>
      </c>
      <c r="N39" s="46">
        <f>G39/SUM($D39:$J39)</f>
        <v>3.868376162438783E-2</v>
      </c>
      <c r="O39" s="46">
        <f>H39/SUM($D39:$J39)</f>
        <v>2.166675837781324E-2</v>
      </c>
      <c r="P39" s="46">
        <f>I39/SUM($D39:$J39)</f>
        <v>3.9481648599570792E-3</v>
      </c>
      <c r="Q39" s="46">
        <f>J39/SUM($D39:$J39)</f>
        <v>0</v>
      </c>
    </row>
    <row r="40" spans="1:17" x14ac:dyDescent="0.25">
      <c r="A40" s="49" t="s">
        <v>38</v>
      </c>
      <c r="B40" s="49"/>
      <c r="C40" s="49" t="s">
        <v>31</v>
      </c>
      <c r="D40" s="48">
        <v>884</v>
      </c>
      <c r="E40" s="48">
        <v>13970</v>
      </c>
      <c r="F40" s="48">
        <v>6925</v>
      </c>
      <c r="G40" s="48">
        <v>4543</v>
      </c>
      <c r="H40" s="48">
        <v>910</v>
      </c>
      <c r="I40" s="48">
        <v>149</v>
      </c>
      <c r="J40" s="48"/>
      <c r="K40" s="46">
        <f>D40/SUM($D40:$J40)</f>
        <v>3.2285161243197837E-2</v>
      </c>
      <c r="L40" s="46">
        <f>E40/SUM($D40:$J40)</f>
        <v>0.51020780833424639</v>
      </c>
      <c r="M40" s="46">
        <f>F40/SUM($D40:$J40)</f>
        <v>0.25291260363025453</v>
      </c>
      <c r="N40" s="46">
        <f>G40/SUM($D40:$J40)</f>
        <v>0.16591797231656988</v>
      </c>
      <c r="O40" s="46">
        <f>H40/SUM($D40:$J40)</f>
        <v>3.3234724809174242E-2</v>
      </c>
      <c r="P40" s="46">
        <f>I40/SUM($D40:$J40)</f>
        <v>5.4417296665571014E-3</v>
      </c>
      <c r="Q40" s="46"/>
    </row>
    <row r="41" spans="1:17" x14ac:dyDescent="0.25">
      <c r="A41" s="49" t="s">
        <v>38</v>
      </c>
      <c r="B41" s="49"/>
      <c r="C41" s="49" t="s">
        <v>30</v>
      </c>
      <c r="D41" s="48">
        <v>16197</v>
      </c>
      <c r="E41" s="48">
        <v>295061</v>
      </c>
      <c r="F41" s="48">
        <v>249775</v>
      </c>
      <c r="G41" s="48">
        <v>97399</v>
      </c>
      <c r="H41" s="48">
        <v>6220</v>
      </c>
      <c r="I41" s="48">
        <v>1658</v>
      </c>
      <c r="J41" s="48"/>
      <c r="K41" s="46">
        <f>D41/SUM($D41:$J41)</f>
        <v>2.4308505050201858E-2</v>
      </c>
      <c r="L41" s="46">
        <f>E41/SUM($D41:$J41)</f>
        <v>0.44282841320106259</v>
      </c>
      <c r="M41" s="46">
        <f>F41/SUM($D41:$J41)</f>
        <v>0.37486305173267698</v>
      </c>
      <c r="N41" s="46">
        <f>G41/SUM($D41:$J41)</f>
        <v>0.14617670453692724</v>
      </c>
      <c r="O41" s="46">
        <f>H41/SUM($D41:$J41)</f>
        <v>9.3349942219087215E-3</v>
      </c>
      <c r="P41" s="46">
        <f>I41/SUM($D41:$J41)</f>
        <v>2.4883312572226142E-3</v>
      </c>
      <c r="Q41" s="46"/>
    </row>
    <row r="42" spans="1:17" x14ac:dyDescent="0.25">
      <c r="A42" s="49" t="s">
        <v>38</v>
      </c>
      <c r="B42" s="49"/>
      <c r="C42" s="49" t="s">
        <v>29</v>
      </c>
      <c r="D42" s="48">
        <v>1629</v>
      </c>
      <c r="E42" s="48">
        <v>4395</v>
      </c>
      <c r="F42" s="48">
        <v>2215</v>
      </c>
      <c r="G42" s="48">
        <v>583</v>
      </c>
      <c r="H42" s="48">
        <v>257</v>
      </c>
      <c r="I42" s="48">
        <v>39</v>
      </c>
      <c r="J42" s="48"/>
      <c r="K42" s="46">
        <f>D42/SUM($D42:$J42)</f>
        <v>0.17865760035095415</v>
      </c>
      <c r="L42" s="46">
        <f>E42/SUM($D42:$J42)</f>
        <v>0.48201359947356875</v>
      </c>
      <c r="M42" s="46">
        <f>F42/SUM($D42:$J42)</f>
        <v>0.24292608028076332</v>
      </c>
      <c r="N42" s="46">
        <f>G42/SUM($D42:$J42)</f>
        <v>6.3939460407984205E-2</v>
      </c>
      <c r="O42" s="46">
        <f>H42/SUM($D42:$J42)</f>
        <v>2.8186005703005047E-2</v>
      </c>
      <c r="P42" s="46">
        <f>I42/SUM($D42:$J42)</f>
        <v>4.2772537837245011E-3</v>
      </c>
      <c r="Q42" s="46"/>
    </row>
    <row r="43" spans="1:17" x14ac:dyDescent="0.25">
      <c r="A43" s="49" t="s">
        <v>38</v>
      </c>
      <c r="B43" s="49" t="s">
        <v>28</v>
      </c>
      <c r="C43" s="49" t="s">
        <v>27</v>
      </c>
      <c r="D43" s="48">
        <v>745</v>
      </c>
      <c r="E43" s="48">
        <v>1185</v>
      </c>
      <c r="F43" s="48">
        <v>353</v>
      </c>
      <c r="G43" s="48">
        <v>202</v>
      </c>
      <c r="H43" s="48">
        <v>2</v>
      </c>
      <c r="I43" s="48">
        <v>23</v>
      </c>
      <c r="J43" s="48">
        <v>0</v>
      </c>
      <c r="K43" s="46">
        <f>D43/SUM($D43:$J43)</f>
        <v>0.29681274900398408</v>
      </c>
      <c r="L43" s="46">
        <f>E43/SUM($D43:$J43)</f>
        <v>0.47211155378486058</v>
      </c>
      <c r="M43" s="46">
        <f>F43/SUM($D43:$J43)</f>
        <v>0.14063745019920318</v>
      </c>
      <c r="N43" s="46">
        <f>G43/SUM($D43:$J43)</f>
        <v>8.0478087649402397E-2</v>
      </c>
      <c r="O43" s="46">
        <f>H43/SUM($D43:$J43)</f>
        <v>7.9681274900398409E-4</v>
      </c>
      <c r="P43" s="46">
        <f>I43/SUM($D43:$J43)</f>
        <v>9.1633466135458159E-3</v>
      </c>
      <c r="Q43" s="46">
        <f>J43/SUM($D43:$J43)</f>
        <v>0</v>
      </c>
    </row>
    <row r="44" spans="1:17" x14ac:dyDescent="0.25">
      <c r="A44" s="49" t="s">
        <v>38</v>
      </c>
      <c r="B44" s="49"/>
      <c r="C44" s="49" t="s">
        <v>26</v>
      </c>
      <c r="D44" s="48">
        <v>607</v>
      </c>
      <c r="E44" s="48">
        <v>1294</v>
      </c>
      <c r="F44" s="48">
        <v>421</v>
      </c>
      <c r="G44" s="48">
        <v>152</v>
      </c>
      <c r="H44" s="48"/>
      <c r="I44" s="48">
        <v>165</v>
      </c>
      <c r="J44" s="48"/>
      <c r="K44" s="46">
        <f>D44/SUM($D44:$J44)</f>
        <v>0.23001136794240243</v>
      </c>
      <c r="L44" s="46">
        <f>E44/SUM($D44:$J44)</f>
        <v>0.49033724895793862</v>
      </c>
      <c r="M44" s="46">
        <f>F44/SUM($D44:$J44)</f>
        <v>0.15953012504736644</v>
      </c>
      <c r="N44" s="46">
        <f>G44/SUM($D44:$J44)</f>
        <v>5.7597574838954148E-2</v>
      </c>
      <c r="O44" s="46"/>
      <c r="P44" s="46">
        <f>I44/SUM($D44:$J44)</f>
        <v>6.2523683213338385E-2</v>
      </c>
      <c r="Q44" s="46"/>
    </row>
    <row r="45" spans="1:17" x14ac:dyDescent="0.25">
      <c r="A45" s="49" t="s">
        <v>38</v>
      </c>
      <c r="B45" s="49"/>
      <c r="C45" s="49" t="s">
        <v>25</v>
      </c>
      <c r="D45" s="48">
        <v>456</v>
      </c>
      <c r="E45" s="48">
        <v>1613</v>
      </c>
      <c r="F45" s="48">
        <v>929</v>
      </c>
      <c r="G45" s="48">
        <v>270</v>
      </c>
      <c r="H45" s="48">
        <v>20</v>
      </c>
      <c r="I45" s="48">
        <v>290</v>
      </c>
      <c r="J45" s="48">
        <v>0</v>
      </c>
      <c r="K45" s="46">
        <f>D45/SUM($D45:$J45)</f>
        <v>0.12744550027948576</v>
      </c>
      <c r="L45" s="46">
        <f>E45/SUM($D45:$J45)</f>
        <v>0.45081050866405814</v>
      </c>
      <c r="M45" s="46">
        <f>F45/SUM($D45:$J45)</f>
        <v>0.2596422582448295</v>
      </c>
      <c r="N45" s="46">
        <f>G45/SUM($D45:$J45)</f>
        <v>7.5461151481274455E-2</v>
      </c>
      <c r="O45" s="46">
        <f>H45/SUM($D45:$J45)</f>
        <v>5.5897149245388482E-3</v>
      </c>
      <c r="P45" s="46">
        <f>I45/SUM($D45:$J45)</f>
        <v>8.1050866405813299E-2</v>
      </c>
      <c r="Q45" s="46">
        <f>J45/SUM($D45:$J45)</f>
        <v>0</v>
      </c>
    </row>
    <row r="46" spans="1:17" x14ac:dyDescent="0.25">
      <c r="A46" s="49" t="s">
        <v>38</v>
      </c>
      <c r="B46" s="49"/>
      <c r="C46" s="49" t="s">
        <v>24</v>
      </c>
      <c r="D46" s="48">
        <v>258</v>
      </c>
      <c r="E46" s="48">
        <v>1864</v>
      </c>
      <c r="F46" s="48">
        <v>1722</v>
      </c>
      <c r="G46" s="48">
        <v>624</v>
      </c>
      <c r="H46" s="48">
        <v>7</v>
      </c>
      <c r="I46" s="48">
        <v>51</v>
      </c>
      <c r="J46" s="48">
        <v>0</v>
      </c>
      <c r="K46" s="46">
        <f>D46/SUM($D46:$J46)</f>
        <v>5.700397702165267E-2</v>
      </c>
      <c r="L46" s="46">
        <f>E46/SUM($D46:$J46)</f>
        <v>0.41184268669907204</v>
      </c>
      <c r="M46" s="46">
        <f>F46/SUM($D46:$J46)</f>
        <v>0.38046840477242599</v>
      </c>
      <c r="N46" s="46">
        <f>G46/SUM($D46:$J46)</f>
        <v>0.137870083959346</v>
      </c>
      <c r="O46" s="46">
        <f>H46/SUM($D46:$J46)</f>
        <v>1.5466195315952276E-3</v>
      </c>
      <c r="P46" s="46">
        <f>I46/SUM($D46:$J46)</f>
        <v>1.1268228015908087E-2</v>
      </c>
      <c r="Q46" s="46">
        <f>J46/SUM($D46:$J46)</f>
        <v>0</v>
      </c>
    </row>
    <row r="47" spans="1:17" x14ac:dyDescent="0.25">
      <c r="A47" s="49" t="s">
        <v>38</v>
      </c>
      <c r="B47" s="49"/>
      <c r="C47" s="49" t="s">
        <v>23</v>
      </c>
      <c r="D47" s="48">
        <v>553</v>
      </c>
      <c r="E47" s="48">
        <v>4375</v>
      </c>
      <c r="F47" s="48">
        <v>2065</v>
      </c>
      <c r="G47" s="48">
        <v>1452</v>
      </c>
      <c r="H47" s="48">
        <v>15</v>
      </c>
      <c r="I47" s="48">
        <v>113</v>
      </c>
      <c r="J47" s="48"/>
      <c r="K47" s="46">
        <f>D47/SUM($D47:$J47)</f>
        <v>6.4504840779190484E-2</v>
      </c>
      <c r="L47" s="46">
        <f>E47/SUM($D47:$J47)</f>
        <v>0.5103231074303044</v>
      </c>
      <c r="M47" s="46">
        <f>F47/SUM($D47:$J47)</f>
        <v>0.2408725067071037</v>
      </c>
      <c r="N47" s="46">
        <f>G47/SUM($D47:$J47)</f>
        <v>0.16936894902601191</v>
      </c>
      <c r="O47" s="46">
        <f>H47/SUM($D47:$J47)</f>
        <v>1.7496792254753295E-3</v>
      </c>
      <c r="P47" s="46">
        <f>I47/SUM($D47:$J47)</f>
        <v>1.318091683191415E-2</v>
      </c>
      <c r="Q47" s="46"/>
    </row>
    <row r="48" spans="1:17" x14ac:dyDescent="0.25">
      <c r="A48" s="49" t="s">
        <v>38</v>
      </c>
      <c r="B48" s="49"/>
      <c r="C48" s="49" t="s">
        <v>95</v>
      </c>
      <c r="D48" s="48">
        <v>7697</v>
      </c>
      <c r="E48" s="48">
        <v>439</v>
      </c>
      <c r="F48" s="48">
        <v>32</v>
      </c>
      <c r="G48" s="48">
        <v>0</v>
      </c>
      <c r="H48" s="48">
        <v>0</v>
      </c>
      <c r="I48" s="48"/>
      <c r="J48" s="48"/>
      <c r="K48" s="46">
        <f>D48/SUM($D48:$J48)</f>
        <v>0.94233594515181196</v>
      </c>
      <c r="L48" s="46">
        <f>E48/SUM($D48:$J48)</f>
        <v>5.3746327130264449E-2</v>
      </c>
      <c r="M48" s="46">
        <f>F48/SUM($D48:$J48)</f>
        <v>3.9177277179236044E-3</v>
      </c>
      <c r="N48" s="46">
        <f>G48/SUM($D48:$J48)</f>
        <v>0</v>
      </c>
      <c r="O48" s="46">
        <f>H48/SUM($D48:$J48)</f>
        <v>0</v>
      </c>
      <c r="P48" s="46"/>
      <c r="Q48" s="46"/>
    </row>
    <row r="49" spans="1:17" x14ac:dyDescent="0.25">
      <c r="A49" s="49" t="s">
        <v>38</v>
      </c>
      <c r="B49" s="49"/>
      <c r="C49" s="49" t="s">
        <v>22</v>
      </c>
      <c r="D49" s="48">
        <v>1243</v>
      </c>
      <c r="E49" s="48">
        <v>2609</v>
      </c>
      <c r="F49" s="48">
        <v>950</v>
      </c>
      <c r="G49" s="48">
        <v>179</v>
      </c>
      <c r="H49" s="48">
        <v>8</v>
      </c>
      <c r="I49" s="48">
        <v>159</v>
      </c>
      <c r="J49" s="48">
        <v>0</v>
      </c>
      <c r="K49" s="46">
        <f>D49/SUM($D49:$J49)</f>
        <v>0.24145299145299146</v>
      </c>
      <c r="L49" s="46">
        <f>E49/SUM($D49:$J49)</f>
        <v>0.50679875679875674</v>
      </c>
      <c r="M49" s="46">
        <f>F49/SUM($D49:$J49)</f>
        <v>0.18453768453768454</v>
      </c>
      <c r="N49" s="46">
        <f>G49/SUM($D49:$J49)</f>
        <v>3.4770784770784768E-2</v>
      </c>
      <c r="O49" s="46">
        <f>H49/SUM($D49:$J49)</f>
        <v>1.554001554001554E-3</v>
      </c>
      <c r="P49" s="46">
        <f>I49/SUM($D49:$J49)</f>
        <v>3.0885780885780884E-2</v>
      </c>
      <c r="Q49" s="46">
        <f>J49/SUM($D49:$J49)</f>
        <v>0</v>
      </c>
    </row>
    <row r="50" spans="1:17" x14ac:dyDescent="0.25">
      <c r="A50" s="49" t="s">
        <v>38</v>
      </c>
      <c r="B50" s="49"/>
      <c r="C50" s="49" t="s">
        <v>112</v>
      </c>
      <c r="D50" s="48">
        <v>9376</v>
      </c>
      <c r="E50" s="48">
        <v>27011</v>
      </c>
      <c r="F50" s="48">
        <v>11557</v>
      </c>
      <c r="G50" s="48">
        <v>3676</v>
      </c>
      <c r="H50" s="48">
        <v>362</v>
      </c>
      <c r="I50" s="48">
        <v>13644</v>
      </c>
      <c r="J50" s="48"/>
      <c r="K50" s="46">
        <f>D50/SUM($D50:$J50)</f>
        <v>0.14287020388260752</v>
      </c>
      <c r="L50" s="46">
        <f>E50/SUM($D50:$J50)</f>
        <v>0.41158991862981137</v>
      </c>
      <c r="M50" s="46">
        <f>F50/SUM($D50:$J50)</f>
        <v>0.1761039831773992</v>
      </c>
      <c r="N50" s="46">
        <f>G50/SUM($D50:$J50)</f>
        <v>5.601438454271173E-2</v>
      </c>
      <c r="O50" s="46">
        <f>H50/SUM($D50:$J50)</f>
        <v>5.5161064212354855E-3</v>
      </c>
      <c r="P50" s="46">
        <f>I50/SUM($D50:$J50)</f>
        <v>0.20790540334623472</v>
      </c>
      <c r="Q50" s="46"/>
    </row>
    <row r="51" spans="1:17" x14ac:dyDescent="0.25">
      <c r="A51" s="49" t="s">
        <v>38</v>
      </c>
      <c r="B51" s="49"/>
      <c r="C51" s="49" t="s">
        <v>119</v>
      </c>
      <c r="D51" s="48">
        <v>182</v>
      </c>
      <c r="E51" s="48">
        <v>421</v>
      </c>
      <c r="F51" s="48">
        <v>184</v>
      </c>
      <c r="G51" s="48">
        <v>97</v>
      </c>
      <c r="H51" s="48">
        <v>4</v>
      </c>
      <c r="I51" s="48">
        <v>192</v>
      </c>
      <c r="J51" s="48">
        <v>0</v>
      </c>
      <c r="K51" s="46">
        <f>D51/SUM($D51:$J51)</f>
        <v>0.16851851851851851</v>
      </c>
      <c r="L51" s="46">
        <f>E51/SUM($D51:$J51)</f>
        <v>0.38981481481481484</v>
      </c>
      <c r="M51" s="46">
        <f>F51/SUM($D51:$J51)</f>
        <v>0.17037037037037037</v>
      </c>
      <c r="N51" s="46">
        <f>G51/SUM($D51:$J51)</f>
        <v>8.981481481481482E-2</v>
      </c>
      <c r="O51" s="46">
        <f>H51/SUM($D51:$J51)</f>
        <v>3.7037037037037038E-3</v>
      </c>
      <c r="P51" s="46">
        <f>I51/SUM($D51:$J51)</f>
        <v>0.17777777777777778</v>
      </c>
      <c r="Q51" s="46">
        <f>J51/SUM($D51:$J51)</f>
        <v>0</v>
      </c>
    </row>
    <row r="52" spans="1:17" x14ac:dyDescent="0.25">
      <c r="A52" s="49" t="s">
        <v>38</v>
      </c>
      <c r="B52" s="49" t="s">
        <v>21</v>
      </c>
      <c r="C52" s="49" t="s">
        <v>113</v>
      </c>
      <c r="D52" s="48">
        <v>8</v>
      </c>
      <c r="E52" s="48">
        <v>13</v>
      </c>
      <c r="F52" s="48">
        <v>2</v>
      </c>
      <c r="G52" s="48">
        <v>1</v>
      </c>
      <c r="H52" s="48">
        <v>0</v>
      </c>
      <c r="I52" s="48">
        <v>0</v>
      </c>
      <c r="J52" s="48">
        <v>0</v>
      </c>
      <c r="K52" s="46">
        <f>D52/SUM($D52:$J52)</f>
        <v>0.33333333333333331</v>
      </c>
      <c r="L52" s="46">
        <f>E52/SUM($D52:$J52)</f>
        <v>0.54166666666666663</v>
      </c>
      <c r="M52" s="46">
        <f>F52/SUM($D52:$J52)</f>
        <v>8.3333333333333329E-2</v>
      </c>
      <c r="N52" s="46">
        <f>G52/SUM($D52:$J52)</f>
        <v>4.1666666666666664E-2</v>
      </c>
      <c r="O52" s="46">
        <f>H52/SUM($D52:$J52)</f>
        <v>0</v>
      </c>
      <c r="P52" s="46">
        <f>I52/SUM($D52:$J52)</f>
        <v>0</v>
      </c>
      <c r="Q52" s="46">
        <f>J52/SUM($D52:$J52)</f>
        <v>0</v>
      </c>
    </row>
    <row r="53" spans="1:17" x14ac:dyDescent="0.25">
      <c r="A53" s="49" t="s">
        <v>38</v>
      </c>
      <c r="B53" s="49"/>
      <c r="C53" s="49" t="s">
        <v>18</v>
      </c>
      <c r="D53" s="48">
        <v>2733</v>
      </c>
      <c r="E53" s="48">
        <v>16711</v>
      </c>
      <c r="F53" s="48">
        <v>10578</v>
      </c>
      <c r="G53" s="48">
        <v>4626</v>
      </c>
      <c r="H53" s="48">
        <v>1847</v>
      </c>
      <c r="I53" s="48">
        <v>1528</v>
      </c>
      <c r="J53" s="48"/>
      <c r="K53" s="46">
        <f>D53/SUM($D53:$J53)</f>
        <v>7.1877547800015776E-2</v>
      </c>
      <c r="L53" s="46">
        <f>E53/SUM($D53:$J53)</f>
        <v>0.4394971464639823</v>
      </c>
      <c r="M53" s="46">
        <f>F53/SUM($D53:$J53)</f>
        <v>0.27820003681981958</v>
      </c>
      <c r="N53" s="46">
        <f>G53/SUM($D53:$J53)</f>
        <v>0.12166320385030113</v>
      </c>
      <c r="O53" s="46">
        <f>H53/SUM($D53:$J53)</f>
        <v>4.8575861978276305E-2</v>
      </c>
      <c r="P53" s="46">
        <f>I53/SUM($D53:$J53)</f>
        <v>4.0186203087604871E-2</v>
      </c>
      <c r="Q53" s="46"/>
    </row>
    <row r="54" spans="1:17" x14ac:dyDescent="0.25">
      <c r="A54" s="49" t="s">
        <v>38</v>
      </c>
      <c r="B54" s="49"/>
      <c r="C54" s="49" t="s">
        <v>114</v>
      </c>
      <c r="D54" s="48"/>
      <c r="E54" s="48"/>
      <c r="F54" s="48"/>
      <c r="G54" s="48"/>
      <c r="H54" s="48"/>
      <c r="I54" s="48">
        <v>11</v>
      </c>
      <c r="J54" s="48">
        <v>0</v>
      </c>
      <c r="K54" s="46"/>
      <c r="L54" s="46"/>
      <c r="M54" s="46"/>
      <c r="N54" s="46"/>
      <c r="O54" s="46"/>
      <c r="P54" s="46">
        <f>I54/SUM($D54:$J54)</f>
        <v>1</v>
      </c>
      <c r="Q54" s="46">
        <f>J54/SUM($D54:$J54)</f>
        <v>0</v>
      </c>
    </row>
    <row r="55" spans="1:17" x14ac:dyDescent="0.25">
      <c r="A55" s="49" t="s">
        <v>38</v>
      </c>
      <c r="B55" s="49"/>
      <c r="C55" s="49" t="s">
        <v>16</v>
      </c>
      <c r="D55" s="48">
        <v>1215</v>
      </c>
      <c r="E55" s="48">
        <v>4426</v>
      </c>
      <c r="F55" s="48">
        <v>2932</v>
      </c>
      <c r="G55" s="48">
        <v>1043</v>
      </c>
      <c r="H55" s="48">
        <v>316</v>
      </c>
      <c r="I55" s="48"/>
      <c r="J55" s="48"/>
      <c r="K55" s="46">
        <f>D55/SUM($D55:$J55)</f>
        <v>0.12233185662505035</v>
      </c>
      <c r="L55" s="46">
        <f>E55/SUM($D55:$J55)</f>
        <v>0.44563028594442206</v>
      </c>
      <c r="M55" s="46">
        <f>F55/SUM($D55:$J55)</f>
        <v>0.29520741039065646</v>
      </c>
      <c r="N55" s="46">
        <f>G55/SUM($D55:$J55)</f>
        <v>0.10501409585179218</v>
      </c>
      <c r="O55" s="46">
        <f>H55/SUM($D55:$J55)</f>
        <v>3.1816351188078934E-2</v>
      </c>
      <c r="P55" s="46"/>
      <c r="Q55" s="46"/>
    </row>
    <row r="56" spans="1:17" x14ac:dyDescent="0.25">
      <c r="A56" s="49" t="s">
        <v>38</v>
      </c>
      <c r="B56" s="49"/>
      <c r="C56" s="49" t="s">
        <v>15</v>
      </c>
      <c r="D56" s="48">
        <v>4004</v>
      </c>
      <c r="E56" s="48">
        <v>3283</v>
      </c>
      <c r="F56" s="48">
        <v>433</v>
      </c>
      <c r="G56" s="48">
        <v>180</v>
      </c>
      <c r="H56" s="48">
        <v>25</v>
      </c>
      <c r="I56" s="48"/>
      <c r="J56" s="48"/>
      <c r="K56" s="46">
        <f>D56/SUM($D56:$J56)</f>
        <v>0.50523659305993696</v>
      </c>
      <c r="L56" s="46">
        <f>E56/SUM($D56:$J56)</f>
        <v>0.41425867507886438</v>
      </c>
      <c r="M56" s="46">
        <f>F56/SUM($D56:$J56)</f>
        <v>5.4637223974763408E-2</v>
      </c>
      <c r="N56" s="46">
        <f>G56/SUM($D56:$J56)</f>
        <v>2.2712933753943218E-2</v>
      </c>
      <c r="O56" s="46">
        <f>H56/SUM($D56:$J56)</f>
        <v>3.1545741324921135E-3</v>
      </c>
      <c r="P56" s="46"/>
      <c r="Q56" s="46"/>
    </row>
    <row r="57" spans="1:17" x14ac:dyDescent="0.25">
      <c r="A57" s="49" t="s">
        <v>38</v>
      </c>
      <c r="B57" s="49"/>
      <c r="C57" s="49" t="s">
        <v>14</v>
      </c>
      <c r="D57" s="48">
        <v>126</v>
      </c>
      <c r="E57" s="48">
        <v>451</v>
      </c>
      <c r="F57" s="48">
        <v>196</v>
      </c>
      <c r="G57" s="48">
        <v>105</v>
      </c>
      <c r="H57" s="48">
        <v>21</v>
      </c>
      <c r="I57" s="48">
        <v>0</v>
      </c>
      <c r="J57" s="48"/>
      <c r="K57" s="46">
        <f>D57/SUM($D57:$J57)</f>
        <v>0.14015572858731926</v>
      </c>
      <c r="L57" s="46">
        <f>E57/SUM($D57:$J57)</f>
        <v>0.50166852057842048</v>
      </c>
      <c r="M57" s="46">
        <f>F57/SUM($D57:$J57)</f>
        <v>0.21802002224694106</v>
      </c>
      <c r="N57" s="46">
        <f>G57/SUM($D57:$J57)</f>
        <v>0.1167964404894327</v>
      </c>
      <c r="O57" s="46">
        <f>H57/SUM($D57:$J57)</f>
        <v>2.3359288097886542E-2</v>
      </c>
      <c r="P57" s="46">
        <f>I57/SUM($D57:$J57)</f>
        <v>0</v>
      </c>
      <c r="Q57" s="46"/>
    </row>
    <row r="58" spans="1:17" x14ac:dyDescent="0.25">
      <c r="A58" s="49" t="s">
        <v>38</v>
      </c>
      <c r="B58" s="49" t="s">
        <v>11</v>
      </c>
      <c r="C58" s="49" t="s">
        <v>10</v>
      </c>
      <c r="D58" s="48">
        <v>1381</v>
      </c>
      <c r="E58" s="48">
        <v>3425</v>
      </c>
      <c r="F58" s="48">
        <v>1140</v>
      </c>
      <c r="G58" s="48">
        <v>497</v>
      </c>
      <c r="H58" s="48">
        <v>33</v>
      </c>
      <c r="I58" s="48">
        <v>142</v>
      </c>
      <c r="J58" s="48">
        <v>0</v>
      </c>
      <c r="K58" s="46">
        <f>D58/SUM($D58:$J58)</f>
        <v>0.20867331520096705</v>
      </c>
      <c r="L58" s="46">
        <f>E58/SUM($D58:$J58)</f>
        <v>0.51752795406467211</v>
      </c>
      <c r="M58" s="46">
        <f>F58/SUM($D58:$J58)</f>
        <v>0.17225747960108795</v>
      </c>
      <c r="N58" s="46">
        <f>G58/SUM($D58:$J58)</f>
        <v>7.5098216983983071E-2</v>
      </c>
      <c r="O58" s="46">
        <f>H58/SUM($D58:$J58)</f>
        <v>4.9864007252946509E-3</v>
      </c>
      <c r="P58" s="46">
        <f>I58/SUM($D58:$J58)</f>
        <v>2.1456633423995165E-2</v>
      </c>
      <c r="Q58" s="46">
        <f>J58/SUM($D58:$J58)</f>
        <v>0</v>
      </c>
    </row>
    <row r="59" spans="1:17" x14ac:dyDescent="0.25">
      <c r="A59" s="49" t="s">
        <v>38</v>
      </c>
      <c r="B59" s="49"/>
      <c r="C59" s="49" t="s">
        <v>168</v>
      </c>
      <c r="D59" s="48">
        <v>26041</v>
      </c>
      <c r="E59" s="48">
        <v>26273</v>
      </c>
      <c r="F59" s="48">
        <v>4398</v>
      </c>
      <c r="G59" s="48">
        <v>803</v>
      </c>
      <c r="H59" s="48"/>
      <c r="I59" s="48">
        <v>2048</v>
      </c>
      <c r="J59" s="48"/>
      <c r="K59" s="46">
        <f>D59/SUM($D59:$J59)</f>
        <v>0.4372009468965633</v>
      </c>
      <c r="L59" s="46">
        <f>E59/SUM($D59:$J59)</f>
        <v>0.44109598240518444</v>
      </c>
      <c r="M59" s="46">
        <f>F59/SUM($D59:$J59)</f>
        <v>7.3837785202222853E-2</v>
      </c>
      <c r="N59" s="46">
        <f>G59/SUM($D59:$J59)</f>
        <v>1.3481523764753287E-2</v>
      </c>
      <c r="O59" s="46"/>
      <c r="P59" s="46">
        <f>I59/SUM($D59:$J59)</f>
        <v>3.4383761731276129E-2</v>
      </c>
      <c r="Q59" s="46"/>
    </row>
    <row r="60" spans="1:17" x14ac:dyDescent="0.25">
      <c r="A60" s="49" t="s">
        <v>38</v>
      </c>
      <c r="B60" s="49"/>
      <c r="C60" s="49" t="s">
        <v>8</v>
      </c>
      <c r="D60" s="48">
        <v>1</v>
      </c>
      <c r="E60" s="48">
        <v>5</v>
      </c>
      <c r="F60" s="48">
        <v>0</v>
      </c>
      <c r="G60" s="48">
        <v>0</v>
      </c>
      <c r="H60" s="48">
        <v>0</v>
      </c>
      <c r="I60" s="48">
        <v>0</v>
      </c>
      <c r="J60" s="48">
        <v>0</v>
      </c>
      <c r="K60" s="46">
        <f>D60/SUM($D60:$J60)</f>
        <v>0.16666666666666666</v>
      </c>
      <c r="L60" s="46">
        <f>E60/SUM($D60:$J60)</f>
        <v>0.83333333333333337</v>
      </c>
      <c r="M60" s="46">
        <f>F60/SUM($D60:$J60)</f>
        <v>0</v>
      </c>
      <c r="N60" s="46">
        <f>G60/SUM($D60:$J60)</f>
        <v>0</v>
      </c>
      <c r="O60" s="46">
        <f>H60/SUM($D60:$J60)</f>
        <v>0</v>
      </c>
      <c r="P60" s="46">
        <f>I60/SUM($D60:$J60)</f>
        <v>0</v>
      </c>
      <c r="Q60" s="46">
        <f>J60/SUM($D60:$J60)</f>
        <v>0</v>
      </c>
    </row>
    <row r="61" spans="1:17" x14ac:dyDescent="0.25">
      <c r="A61" s="49" t="s">
        <v>38</v>
      </c>
      <c r="B61" s="49"/>
      <c r="C61" s="49" t="s">
        <v>7</v>
      </c>
      <c r="D61" s="48">
        <v>10</v>
      </c>
      <c r="E61" s="48">
        <v>2</v>
      </c>
      <c r="F61" s="48">
        <v>1</v>
      </c>
      <c r="G61" s="48">
        <v>0</v>
      </c>
      <c r="H61" s="48">
        <v>0</v>
      </c>
      <c r="I61" s="48">
        <v>0</v>
      </c>
      <c r="J61" s="48">
        <v>0</v>
      </c>
      <c r="K61" s="46">
        <f>D61/SUM($D61:$J61)</f>
        <v>0.76923076923076927</v>
      </c>
      <c r="L61" s="46">
        <f>E61/SUM($D61:$J61)</f>
        <v>0.15384615384615385</v>
      </c>
      <c r="M61" s="46">
        <f>F61/SUM($D61:$J61)</f>
        <v>7.6923076923076927E-2</v>
      </c>
      <c r="N61" s="46">
        <f>G61/SUM($D61:$J61)</f>
        <v>0</v>
      </c>
      <c r="O61" s="46">
        <f>H61/SUM($D61:$J61)</f>
        <v>0</v>
      </c>
      <c r="P61" s="46">
        <f>I61/SUM($D61:$J61)</f>
        <v>0</v>
      </c>
      <c r="Q61" s="46">
        <f>J61/SUM($D61:$J61)</f>
        <v>0</v>
      </c>
    </row>
    <row r="62" spans="1:17" x14ac:dyDescent="0.25">
      <c r="A62" s="49" t="s">
        <v>38</v>
      </c>
      <c r="B62" s="49"/>
      <c r="C62" s="49" t="s">
        <v>6</v>
      </c>
      <c r="D62" s="48">
        <v>2572</v>
      </c>
      <c r="E62" s="48">
        <v>2647</v>
      </c>
      <c r="F62" s="48">
        <v>429</v>
      </c>
      <c r="G62" s="48">
        <v>116</v>
      </c>
      <c r="H62" s="48">
        <v>7</v>
      </c>
      <c r="I62" s="48">
        <v>27</v>
      </c>
      <c r="J62" s="48"/>
      <c r="K62" s="46">
        <f>D62/SUM($D62:$J62)</f>
        <v>0.44360124180751981</v>
      </c>
      <c r="L62" s="46">
        <f>E62/SUM($D62:$J62)</f>
        <v>0.4565367368057951</v>
      </c>
      <c r="M62" s="46">
        <f>F62/SUM($D62:$J62)</f>
        <v>7.3991031390134535E-2</v>
      </c>
      <c r="N62" s="46">
        <f>G62/SUM($D62:$J62)</f>
        <v>2.0006898930665748E-2</v>
      </c>
      <c r="O62" s="46">
        <f>H62/SUM($D62:$J62)</f>
        <v>1.2073128665056915E-3</v>
      </c>
      <c r="P62" s="46">
        <f>I62/SUM($D62:$J62)</f>
        <v>4.656778199379096E-3</v>
      </c>
      <c r="Q62" s="46"/>
    </row>
    <row r="63" spans="1:17" x14ac:dyDescent="0.25">
      <c r="A63" s="49" t="s">
        <v>38</v>
      </c>
      <c r="B63" s="49"/>
      <c r="C63" s="49" t="s">
        <v>5</v>
      </c>
      <c r="D63" s="48">
        <v>1004</v>
      </c>
      <c r="E63" s="48">
        <v>1218</v>
      </c>
      <c r="F63" s="48">
        <v>327</v>
      </c>
      <c r="G63" s="48">
        <v>189</v>
      </c>
      <c r="H63" s="48"/>
      <c r="I63" s="48">
        <v>36</v>
      </c>
      <c r="J63" s="48"/>
      <c r="K63" s="46">
        <f>D63/SUM($D63:$J63)</f>
        <v>0.36193222782984857</v>
      </c>
      <c r="L63" s="46">
        <f>E63/SUM($D63:$J63)</f>
        <v>0.43907714491708721</v>
      </c>
      <c r="M63" s="46">
        <f>F63/SUM($D63:$J63)</f>
        <v>0.11788031723143474</v>
      </c>
      <c r="N63" s="46">
        <f>G63/SUM($D63:$J63)</f>
        <v>6.8132660418168706E-2</v>
      </c>
      <c r="O63" s="46"/>
      <c r="P63" s="46">
        <f>I63/SUM($D63:$J63)</f>
        <v>1.2977649603460706E-2</v>
      </c>
      <c r="Q63" s="46"/>
    </row>
    <row r="64" spans="1:17" x14ac:dyDescent="0.25">
      <c r="A64" s="49" t="s">
        <v>4</v>
      </c>
      <c r="B64" s="49" t="s">
        <v>3</v>
      </c>
      <c r="C64" s="49" t="s">
        <v>2</v>
      </c>
      <c r="D64" s="48"/>
      <c r="E64" s="48"/>
      <c r="F64" s="48"/>
      <c r="G64" s="48"/>
      <c r="H64" s="48"/>
      <c r="I64" s="48"/>
      <c r="J64" s="48">
        <v>0</v>
      </c>
      <c r="K64" s="46"/>
      <c r="L64" s="46"/>
      <c r="M64" s="46"/>
      <c r="N64" s="46"/>
      <c r="O64" s="46"/>
      <c r="P64" s="46"/>
      <c r="Q64" s="46">
        <v>0</v>
      </c>
    </row>
    <row r="65" spans="1:17" x14ac:dyDescent="0.25">
      <c r="A65" s="49" t="s">
        <v>4</v>
      </c>
      <c r="B65" s="49"/>
      <c r="C65" s="49" t="s">
        <v>1</v>
      </c>
      <c r="D65" s="48">
        <v>702</v>
      </c>
      <c r="E65" s="48">
        <v>3445</v>
      </c>
      <c r="F65" s="48">
        <v>1327</v>
      </c>
      <c r="G65" s="48">
        <v>445</v>
      </c>
      <c r="H65" s="48">
        <v>8</v>
      </c>
      <c r="I65" s="48">
        <v>741</v>
      </c>
      <c r="J65" s="48"/>
      <c r="K65" s="46">
        <f>D65/SUM($D65:$J65)</f>
        <v>0.10527894421115777</v>
      </c>
      <c r="L65" s="46">
        <f>E65/SUM($D65:$J65)</f>
        <v>0.51664667066586678</v>
      </c>
      <c r="M65" s="46">
        <f>F65/SUM($D65:$J65)</f>
        <v>0.19901019796040792</v>
      </c>
      <c r="N65" s="46">
        <f>G65/SUM($D65:$J65)</f>
        <v>6.6736652669466101E-2</v>
      </c>
      <c r="O65" s="46">
        <f>H65/SUM($D65:$J65)</f>
        <v>1.1997600479904018E-3</v>
      </c>
      <c r="P65" s="46">
        <f>I65/SUM($D65:$J65)</f>
        <v>0.11112777444511097</v>
      </c>
      <c r="Q65" s="46"/>
    </row>
    <row r="66" spans="1:17" x14ac:dyDescent="0.25">
      <c r="A66" s="42"/>
      <c r="B66" s="42"/>
      <c r="C66" s="42"/>
      <c r="D66" s="42"/>
      <c r="E66" s="42"/>
      <c r="F66" s="57"/>
      <c r="G66" s="42"/>
    </row>
    <row r="67" spans="1:17" ht="42" customHeight="1" x14ac:dyDescent="0.25">
      <c r="A67" s="44" t="s">
        <v>0</v>
      </c>
      <c r="B67" s="44"/>
      <c r="C67" s="44"/>
      <c r="D67" s="44"/>
      <c r="E67" s="44"/>
      <c r="F67" s="44"/>
      <c r="G67" s="44"/>
    </row>
    <row r="68" spans="1:17" x14ac:dyDescent="0.25">
      <c r="A68" s="42"/>
      <c r="B68" s="42"/>
      <c r="C68" s="42"/>
      <c r="D68" s="42"/>
      <c r="E68" s="42"/>
      <c r="F68" s="57"/>
      <c r="G68" s="42"/>
    </row>
    <row r="69" spans="1:17" x14ac:dyDescent="0.25">
      <c r="A69" s="42"/>
      <c r="B69" s="42"/>
      <c r="C69" s="42"/>
      <c r="D69" s="42"/>
      <c r="E69" s="42"/>
      <c r="F69" s="57"/>
      <c r="G69" s="42"/>
    </row>
    <row r="70" spans="1:17" x14ac:dyDescent="0.25">
      <c r="A70" s="42"/>
      <c r="B70" s="42"/>
      <c r="C70" s="42"/>
      <c r="D70" s="42"/>
      <c r="E70" s="42"/>
      <c r="F70" s="57"/>
      <c r="G70" s="42"/>
    </row>
    <row r="71" spans="1:17" x14ac:dyDescent="0.25">
      <c r="A71" s="42"/>
      <c r="B71" s="42"/>
      <c r="C71" s="42"/>
      <c r="D71" s="42"/>
      <c r="E71" s="42"/>
      <c r="F71" s="57"/>
      <c r="G71" s="42"/>
    </row>
  </sheetData>
  <mergeCells count="4">
    <mergeCell ref="B7:M9"/>
    <mergeCell ref="D13:J13"/>
    <mergeCell ref="K13:Q13"/>
    <mergeCell ref="A67:G67"/>
  </mergeCells>
  <conditionalFormatting sqref="D13 D15:F65">
    <cfRule type="cellIs" dxfId="15" priority="8" stopIfTrue="1" operator="equal">
      <formula>$C$14</formula>
    </cfRule>
  </conditionalFormatting>
  <conditionalFormatting sqref="D15:F65">
    <cfRule type="containsBlanks" dxfId="14" priority="7" stopIfTrue="1">
      <formula>LEN(TRIM(D15))=0</formula>
    </cfRule>
  </conditionalFormatting>
  <conditionalFormatting sqref="G15:I65">
    <cfRule type="cellIs" dxfId="13" priority="6" stopIfTrue="1" operator="equal">
      <formula>$C$14</formula>
    </cfRule>
  </conditionalFormatting>
  <conditionalFormatting sqref="G15:I65">
    <cfRule type="containsBlanks" dxfId="12" priority="5" stopIfTrue="1">
      <formula>LEN(TRIM(G15))=0</formula>
    </cfRule>
  </conditionalFormatting>
  <conditionalFormatting sqref="J15:J65">
    <cfRule type="cellIs" dxfId="11" priority="4" stopIfTrue="1" operator="equal">
      <formula>$C$14</formula>
    </cfRule>
  </conditionalFormatting>
  <conditionalFormatting sqref="J15:J65">
    <cfRule type="containsBlanks" dxfId="10" priority="3" stopIfTrue="1">
      <formula>LEN(TRIM(J15))=0</formula>
    </cfRule>
  </conditionalFormatting>
  <conditionalFormatting sqref="K13 K15:Q65">
    <cfRule type="cellIs" dxfId="9" priority="2" stopIfTrue="1" operator="equal">
      <formula>$C$14</formula>
    </cfRule>
  </conditionalFormatting>
  <conditionalFormatting sqref="K15:Q65">
    <cfRule type="containsBlanks" dxfId="8" priority="1" stopIfTrue="1">
      <formula>LEN(TRIM(K15))=0</formula>
    </cfRule>
  </conditionalFormatting>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opLeftCell="A10" zoomScale="70" zoomScaleNormal="70" workbookViewId="0">
      <selection activeCell="C25" sqref="C25"/>
    </sheetView>
  </sheetViews>
  <sheetFormatPr defaultRowHeight="15.75" x14ac:dyDescent="0.25"/>
  <cols>
    <col min="1" max="1" width="18.375" style="41" customWidth="1"/>
    <col min="2" max="2" width="28.875" style="41" customWidth="1"/>
    <col min="3" max="3" width="52.5" style="41" customWidth="1"/>
    <col min="4" max="4" width="12.5" style="41" customWidth="1"/>
    <col min="5" max="5" width="11.5" style="41" customWidth="1"/>
    <col min="6" max="6" width="11.375" style="41" customWidth="1"/>
    <col min="7" max="7" width="11" style="41" customWidth="1"/>
    <col min="8" max="8" width="13.375" style="41" customWidth="1"/>
    <col min="9" max="9" width="10" style="41" customWidth="1"/>
    <col min="10" max="12" width="11.125" style="41" customWidth="1"/>
    <col min="13" max="13" width="11.625" style="41" customWidth="1"/>
    <col min="14" max="14" width="12.375" style="41" customWidth="1"/>
    <col min="15" max="15" width="12.875" style="41" customWidth="1"/>
    <col min="16" max="16" width="9" style="41" customWidth="1"/>
    <col min="17" max="17" width="10.25" style="41" customWidth="1"/>
    <col min="18" max="16384" width="9" style="41"/>
  </cols>
  <sheetData>
    <row r="1" spans="1:17" x14ac:dyDescent="0.25">
      <c r="A1" s="42"/>
      <c r="B1" s="42"/>
      <c r="C1" s="42"/>
      <c r="D1" s="42"/>
      <c r="E1" s="42"/>
      <c r="F1" s="57"/>
    </row>
    <row r="2" spans="1:17" x14ac:dyDescent="0.25">
      <c r="A2" s="42"/>
      <c r="B2" s="42"/>
      <c r="C2" s="42"/>
      <c r="D2" s="42"/>
      <c r="E2" s="42"/>
      <c r="F2" s="57"/>
    </row>
    <row r="3" spans="1:17" x14ac:dyDescent="0.25">
      <c r="A3" s="42"/>
      <c r="B3" s="42"/>
      <c r="C3" s="42"/>
      <c r="D3" s="42"/>
      <c r="E3" s="42"/>
      <c r="F3" s="57"/>
    </row>
    <row r="4" spans="1:17" ht="42.75" customHeight="1" x14ac:dyDescent="0.25">
      <c r="A4" s="42"/>
      <c r="B4" s="42"/>
    </row>
    <row r="5" spans="1:17" ht="25.5" x14ac:dyDescent="0.35">
      <c r="A5" s="42"/>
      <c r="B5" s="16" t="s">
        <v>296</v>
      </c>
      <c r="C5" s="42"/>
      <c r="D5" s="42"/>
      <c r="E5" s="42"/>
      <c r="F5" s="57"/>
    </row>
    <row r="6" spans="1:17" x14ac:dyDescent="0.25">
      <c r="A6" s="42"/>
      <c r="B6" s="42"/>
      <c r="C6" s="42"/>
      <c r="D6" s="42"/>
      <c r="E6" s="42"/>
      <c r="F6" s="57"/>
    </row>
    <row r="7" spans="1:17" ht="15.75" customHeight="1" x14ac:dyDescent="0.25">
      <c r="A7" s="42"/>
      <c r="B7" s="56" t="s">
        <v>293</v>
      </c>
      <c r="C7" s="56"/>
      <c r="D7" s="56"/>
      <c r="E7" s="56"/>
      <c r="F7" s="56"/>
      <c r="G7" s="56"/>
      <c r="H7" s="56"/>
      <c r="I7" s="56"/>
      <c r="J7" s="56"/>
      <c r="K7" s="56"/>
      <c r="L7" s="56"/>
      <c r="M7" s="56"/>
    </row>
    <row r="8" spans="1:17" x14ac:dyDescent="0.25">
      <c r="A8" s="42"/>
      <c r="B8" s="56"/>
      <c r="C8" s="56"/>
      <c r="D8" s="56"/>
      <c r="E8" s="56"/>
      <c r="F8" s="56"/>
      <c r="G8" s="56"/>
      <c r="H8" s="56"/>
      <c r="I8" s="56"/>
      <c r="J8" s="56"/>
      <c r="K8" s="56"/>
      <c r="L8" s="56"/>
      <c r="M8" s="56"/>
    </row>
    <row r="9" spans="1:17" ht="50.25" customHeight="1" x14ac:dyDescent="0.25">
      <c r="A9" s="42"/>
      <c r="B9" s="56"/>
      <c r="C9" s="56"/>
      <c r="D9" s="56"/>
      <c r="E9" s="56"/>
      <c r="F9" s="56"/>
      <c r="G9" s="56"/>
      <c r="H9" s="56"/>
      <c r="I9" s="56"/>
      <c r="J9" s="56"/>
      <c r="K9" s="56"/>
      <c r="L9" s="56"/>
      <c r="M9" s="56"/>
    </row>
    <row r="10" spans="1:17" ht="3" customHeight="1" x14ac:dyDescent="0.25">
      <c r="A10" s="42"/>
      <c r="B10" s="42"/>
      <c r="C10" s="42"/>
      <c r="D10" s="42"/>
      <c r="E10" s="42"/>
      <c r="F10" s="57"/>
    </row>
    <row r="11" spans="1:17" x14ac:dyDescent="0.25">
      <c r="A11" s="42"/>
      <c r="B11" s="42"/>
      <c r="C11" s="42"/>
      <c r="D11" s="42"/>
      <c r="E11" s="42"/>
      <c r="F11" s="57"/>
    </row>
    <row r="12" spans="1:17" x14ac:dyDescent="0.25">
      <c r="A12" s="42"/>
      <c r="B12" s="42"/>
      <c r="C12" s="42"/>
      <c r="D12" s="42"/>
      <c r="E12" s="42"/>
      <c r="F12" s="57"/>
    </row>
    <row r="13" spans="1:17" x14ac:dyDescent="0.25">
      <c r="A13" s="54"/>
      <c r="B13" s="53"/>
      <c r="C13" s="53"/>
      <c r="D13" s="52" t="s">
        <v>93</v>
      </c>
      <c r="E13" s="52"/>
      <c r="F13" s="52"/>
      <c r="G13" s="52"/>
      <c r="H13" s="52"/>
      <c r="I13" s="52"/>
      <c r="J13" s="52"/>
      <c r="K13" s="52" t="s">
        <v>126</v>
      </c>
      <c r="L13" s="52"/>
      <c r="M13" s="52"/>
      <c r="N13" s="52"/>
      <c r="O13" s="52"/>
      <c r="P13" s="52"/>
      <c r="Q13" s="52"/>
    </row>
    <row r="14" spans="1:17" ht="84" customHeight="1" x14ac:dyDescent="0.25">
      <c r="A14" s="62" t="s">
        <v>92</v>
      </c>
      <c r="B14" s="62" t="s">
        <v>273</v>
      </c>
      <c r="C14" s="62" t="s">
        <v>90</v>
      </c>
      <c r="D14" s="51" t="s">
        <v>292</v>
      </c>
      <c r="E14" s="61" t="s">
        <v>291</v>
      </c>
      <c r="F14" s="61" t="s">
        <v>290</v>
      </c>
      <c r="G14" s="61" t="s">
        <v>289</v>
      </c>
      <c r="H14" s="61" t="s">
        <v>288</v>
      </c>
      <c r="I14" s="51" t="s">
        <v>287</v>
      </c>
      <c r="J14" s="51" t="s">
        <v>286</v>
      </c>
      <c r="K14" s="51" t="s">
        <v>292</v>
      </c>
      <c r="L14" s="61" t="s">
        <v>291</v>
      </c>
      <c r="M14" s="61" t="s">
        <v>290</v>
      </c>
      <c r="N14" s="61" t="s">
        <v>289</v>
      </c>
      <c r="O14" s="61" t="s">
        <v>288</v>
      </c>
      <c r="P14" s="51" t="s">
        <v>287</v>
      </c>
      <c r="Q14" s="51" t="s">
        <v>286</v>
      </c>
    </row>
    <row r="15" spans="1:17" x14ac:dyDescent="0.25">
      <c r="A15" s="49" t="s">
        <v>89</v>
      </c>
      <c r="B15" s="49" t="s">
        <v>88</v>
      </c>
      <c r="C15" s="49" t="s">
        <v>86</v>
      </c>
      <c r="D15" s="48">
        <v>1751</v>
      </c>
      <c r="E15" s="48">
        <v>117</v>
      </c>
      <c r="F15" s="48">
        <v>224</v>
      </c>
      <c r="G15" s="48"/>
      <c r="H15" s="48"/>
      <c r="I15" s="48"/>
      <c r="J15" s="48"/>
      <c r="K15" s="46">
        <f>D15/SUM($D15:$J15)</f>
        <v>0.8369980879541109</v>
      </c>
      <c r="L15" s="46">
        <f>E15/SUM($D15:$J15)</f>
        <v>5.5927342256214152E-2</v>
      </c>
      <c r="M15" s="46">
        <f>F15/SUM($D15:$J15)</f>
        <v>0.10707456978967496</v>
      </c>
      <c r="N15" s="46"/>
      <c r="O15" s="46"/>
      <c r="P15" s="46"/>
      <c r="Q15" s="46"/>
    </row>
    <row r="16" spans="1:17" x14ac:dyDescent="0.25">
      <c r="A16" s="49" t="s">
        <v>89</v>
      </c>
      <c r="B16" s="49" t="s">
        <v>82</v>
      </c>
      <c r="C16" s="49" t="s">
        <v>81</v>
      </c>
      <c r="D16" s="48">
        <v>6054</v>
      </c>
      <c r="E16" s="48">
        <v>16281</v>
      </c>
      <c r="F16" s="48">
        <v>10225</v>
      </c>
      <c r="G16" s="48"/>
      <c r="H16" s="48"/>
      <c r="I16" s="48">
        <v>300</v>
      </c>
      <c r="J16" s="48">
        <v>150</v>
      </c>
      <c r="K16" s="46">
        <f>D16/SUM($D16:$J16)</f>
        <v>0.18339897000908814</v>
      </c>
      <c r="L16" s="46">
        <f>E16/SUM($D16:$J16)</f>
        <v>0.49321417752196306</v>
      </c>
      <c r="M16" s="46">
        <f>F16/SUM($D16:$J16)</f>
        <v>0.30975461981217811</v>
      </c>
      <c r="N16" s="46"/>
      <c r="O16" s="46"/>
      <c r="P16" s="46">
        <f>I16/SUM($D16:$J16)</f>
        <v>9.0881551045137836E-3</v>
      </c>
      <c r="Q16" s="46">
        <f>J16/SUM($D16:$J16)</f>
        <v>4.5440775522568918E-3</v>
      </c>
    </row>
    <row r="17" spans="1:17" x14ac:dyDescent="0.25">
      <c r="A17" s="49" t="s">
        <v>77</v>
      </c>
      <c r="B17" s="49" t="s">
        <v>76</v>
      </c>
      <c r="C17" s="49" t="s">
        <v>75</v>
      </c>
      <c r="D17" s="48">
        <v>710</v>
      </c>
      <c r="E17" s="48">
        <v>112</v>
      </c>
      <c r="F17" s="48">
        <v>93</v>
      </c>
      <c r="G17" s="48">
        <v>53</v>
      </c>
      <c r="H17" s="48">
        <v>32</v>
      </c>
      <c r="I17" s="48">
        <v>58</v>
      </c>
      <c r="J17" s="48">
        <v>2</v>
      </c>
      <c r="K17" s="46">
        <f>D17/SUM($D17:$J17)</f>
        <v>0.66981132075471694</v>
      </c>
      <c r="L17" s="46">
        <f>E17/SUM($D17:$J17)</f>
        <v>0.10566037735849057</v>
      </c>
      <c r="M17" s="46">
        <f>F17/SUM($D17:$J17)</f>
        <v>8.7735849056603768E-2</v>
      </c>
      <c r="N17" s="46">
        <f>G17/SUM($D17:$J17)</f>
        <v>0.05</v>
      </c>
      <c r="O17" s="46">
        <f>H17/SUM($D17:$J17)</f>
        <v>3.0188679245283019E-2</v>
      </c>
      <c r="P17" s="46">
        <f>I17/SUM($D17:$J17)</f>
        <v>5.4716981132075473E-2</v>
      </c>
      <c r="Q17" s="46">
        <f>J17/SUM($D17:$J17)</f>
        <v>1.8867924528301887E-3</v>
      </c>
    </row>
    <row r="18" spans="1:17" x14ac:dyDescent="0.25">
      <c r="A18" s="49" t="s">
        <v>77</v>
      </c>
      <c r="B18" s="49"/>
      <c r="C18" s="49" t="s">
        <v>74</v>
      </c>
      <c r="D18" s="48">
        <v>78</v>
      </c>
      <c r="E18" s="48">
        <v>314</v>
      </c>
      <c r="F18" s="48">
        <v>58</v>
      </c>
      <c r="G18" s="48">
        <v>118</v>
      </c>
      <c r="H18" s="48"/>
      <c r="I18" s="48">
        <v>20</v>
      </c>
      <c r="J18" s="48">
        <v>6</v>
      </c>
      <c r="K18" s="46">
        <f>D18/SUM($D18:$J18)</f>
        <v>0.13131313131313133</v>
      </c>
      <c r="L18" s="46">
        <f>E18/SUM($D18:$J18)</f>
        <v>0.52861952861952866</v>
      </c>
      <c r="M18" s="46">
        <f>F18/SUM($D18:$J18)</f>
        <v>9.7643097643097643E-2</v>
      </c>
      <c r="N18" s="46">
        <f>G18/SUM($D18:$J18)</f>
        <v>0.19865319865319866</v>
      </c>
      <c r="O18" s="46"/>
      <c r="P18" s="46">
        <f>I18/SUM($D18:$J18)</f>
        <v>3.3670033670033669E-2</v>
      </c>
      <c r="Q18" s="46">
        <f>J18/SUM($D18:$J18)</f>
        <v>1.0101010101010102E-2</v>
      </c>
    </row>
    <row r="19" spans="1:17" x14ac:dyDescent="0.25">
      <c r="A19" s="49" t="s">
        <v>77</v>
      </c>
      <c r="B19" s="49" t="s">
        <v>72</v>
      </c>
      <c r="C19" s="49" t="s">
        <v>97</v>
      </c>
      <c r="D19" s="48">
        <v>519</v>
      </c>
      <c r="E19" s="48">
        <v>1373</v>
      </c>
      <c r="F19" s="48">
        <v>1365</v>
      </c>
      <c r="G19" s="48">
        <v>376</v>
      </c>
      <c r="H19" s="48">
        <v>128</v>
      </c>
      <c r="I19" s="48"/>
      <c r="J19" s="48"/>
      <c r="K19" s="46">
        <f>D19/SUM($D19:$J19)</f>
        <v>0.13799521403881945</v>
      </c>
      <c r="L19" s="46">
        <f>E19/SUM($D19:$J19)</f>
        <v>0.36506248338207925</v>
      </c>
      <c r="M19" s="46">
        <f>F19/SUM($D19:$J19)</f>
        <v>0.36293538952406273</v>
      </c>
      <c r="N19" s="46">
        <f>G19/SUM($D19:$J19)</f>
        <v>9.99734113267748E-2</v>
      </c>
      <c r="O19" s="46">
        <f>H19/SUM($D19:$J19)</f>
        <v>3.4033501728263763E-2</v>
      </c>
      <c r="P19" s="46"/>
      <c r="Q19" s="46"/>
    </row>
    <row r="20" spans="1:17" x14ac:dyDescent="0.25">
      <c r="A20" s="49" t="s">
        <v>77</v>
      </c>
      <c r="B20" s="49"/>
      <c r="C20" s="49" t="s">
        <v>71</v>
      </c>
      <c r="D20" s="48">
        <v>882</v>
      </c>
      <c r="E20" s="48">
        <v>6556</v>
      </c>
      <c r="F20" s="48">
        <v>10204</v>
      </c>
      <c r="G20" s="48">
        <v>9960</v>
      </c>
      <c r="H20" s="48">
        <v>9324</v>
      </c>
      <c r="I20" s="48"/>
      <c r="J20" s="48"/>
      <c r="K20" s="46">
        <f>D20/SUM($D20:$J20)</f>
        <v>2.3885609055949737E-2</v>
      </c>
      <c r="L20" s="46">
        <f>E20/SUM($D20:$J20)</f>
        <v>0.17754427774467854</v>
      </c>
      <c r="M20" s="46">
        <f>F20/SUM($D20:$J20)</f>
        <v>0.27633645669717816</v>
      </c>
      <c r="N20" s="46">
        <f>G20/SUM($D20:$J20)</f>
        <v>0.2697286464821535</v>
      </c>
      <c r="O20" s="46">
        <f>H20/SUM($D20:$J20)</f>
        <v>0.25250501002004005</v>
      </c>
      <c r="P20" s="46"/>
      <c r="Q20" s="46"/>
    </row>
    <row r="21" spans="1:17" x14ac:dyDescent="0.25">
      <c r="A21" s="49" t="s">
        <v>77</v>
      </c>
      <c r="B21" s="49"/>
      <c r="C21" s="49" t="s">
        <v>70</v>
      </c>
      <c r="D21" s="48">
        <v>57</v>
      </c>
      <c r="E21" s="48">
        <v>416</v>
      </c>
      <c r="F21" s="48">
        <v>1683</v>
      </c>
      <c r="G21" s="48">
        <v>1447</v>
      </c>
      <c r="H21" s="48">
        <v>1835</v>
      </c>
      <c r="I21" s="48">
        <v>88</v>
      </c>
      <c r="J21" s="48">
        <v>19</v>
      </c>
      <c r="K21" s="46">
        <f>D21/SUM($D21:$J21)</f>
        <v>1.0279531109107305E-2</v>
      </c>
      <c r="L21" s="46">
        <f>E21/SUM($D21:$J21)</f>
        <v>7.5022542831379616E-2</v>
      </c>
      <c r="M21" s="46">
        <f>F21/SUM($D21:$J21)</f>
        <v>0.30351668169522095</v>
      </c>
      <c r="N21" s="46">
        <f>G21/SUM($D21:$J21)</f>
        <v>0.26095581605049595</v>
      </c>
      <c r="O21" s="46">
        <f>H21/SUM($D21:$J21)</f>
        <v>0.33092876465284038</v>
      </c>
      <c r="P21" s="46">
        <f>I21/SUM($D21:$J21)</f>
        <v>1.587015329125338E-2</v>
      </c>
      <c r="Q21" s="46">
        <f>J21/SUM($D21:$J21)</f>
        <v>3.4265103697024347E-3</v>
      </c>
    </row>
    <row r="22" spans="1:17" x14ac:dyDescent="0.25">
      <c r="A22" s="49" t="s">
        <v>77</v>
      </c>
      <c r="B22" s="49"/>
      <c r="C22" s="49" t="s">
        <v>108</v>
      </c>
      <c r="D22" s="48"/>
      <c r="E22" s="48"/>
      <c r="F22" s="48"/>
      <c r="G22" s="48">
        <v>3797</v>
      </c>
      <c r="H22" s="48">
        <v>1932</v>
      </c>
      <c r="I22" s="48"/>
      <c r="J22" s="48"/>
      <c r="K22" s="46"/>
      <c r="L22" s="46"/>
      <c r="M22" s="46"/>
      <c r="N22" s="46">
        <f>G22/SUM($D22:$J22)</f>
        <v>0.66276837144353296</v>
      </c>
      <c r="O22" s="46">
        <f>H22/SUM($D22:$J22)</f>
        <v>0.3372316285564671</v>
      </c>
      <c r="P22" s="46"/>
      <c r="Q22" s="46"/>
    </row>
    <row r="23" spans="1:17" x14ac:dyDescent="0.25">
      <c r="A23" s="49" t="s">
        <v>77</v>
      </c>
      <c r="B23" s="49" t="s">
        <v>66</v>
      </c>
      <c r="C23" s="49" t="s">
        <v>65</v>
      </c>
      <c r="D23" s="48">
        <v>236</v>
      </c>
      <c r="E23" s="48">
        <v>8653</v>
      </c>
      <c r="F23" s="48">
        <v>10414</v>
      </c>
      <c r="G23" s="48">
        <v>5923</v>
      </c>
      <c r="H23" s="48">
        <v>943</v>
      </c>
      <c r="I23" s="48">
        <v>1294</v>
      </c>
      <c r="J23" s="48"/>
      <c r="K23" s="46">
        <f>D23/SUM($D23:$J23)</f>
        <v>8.5933801842478976E-3</v>
      </c>
      <c r="L23" s="46">
        <f>E23/SUM($D23:$J23)</f>
        <v>0.3150784692131231</v>
      </c>
      <c r="M23" s="46">
        <f>F23/SUM($D23:$J23)</f>
        <v>0.37920110694388814</v>
      </c>
      <c r="N23" s="46">
        <f>G23/SUM($D23:$J23)</f>
        <v>0.21567199504788259</v>
      </c>
      <c r="O23" s="46">
        <f>H23/SUM($D23:$J23)</f>
        <v>3.4337108109092233E-2</v>
      </c>
      <c r="P23" s="46">
        <f>I23/SUM($D23:$J23)</f>
        <v>4.7117940501766015E-2</v>
      </c>
      <c r="Q23" s="46"/>
    </row>
    <row r="24" spans="1:17" x14ac:dyDescent="0.25">
      <c r="A24" s="49" t="s">
        <v>77</v>
      </c>
      <c r="B24" s="49"/>
      <c r="C24" s="49" t="s">
        <v>109</v>
      </c>
      <c r="D24" s="48">
        <v>326</v>
      </c>
      <c r="E24" s="48">
        <v>977</v>
      </c>
      <c r="F24" s="48">
        <v>104</v>
      </c>
      <c r="G24" s="48"/>
      <c r="H24" s="48"/>
      <c r="I24" s="48"/>
      <c r="J24" s="48"/>
      <c r="K24" s="46">
        <f>D24/SUM($D24:$J24)</f>
        <v>0.23169864960909736</v>
      </c>
      <c r="L24" s="46">
        <f>E24/SUM($D24:$J24)</f>
        <v>0.69438521677327647</v>
      </c>
      <c r="M24" s="46">
        <f>F24/SUM($D24:$J24)</f>
        <v>7.3916133617626154E-2</v>
      </c>
      <c r="N24" s="46"/>
      <c r="O24" s="46"/>
      <c r="P24" s="46"/>
      <c r="Q24" s="46"/>
    </row>
    <row r="25" spans="1:17" x14ac:dyDescent="0.25">
      <c r="A25" s="49" t="s">
        <v>77</v>
      </c>
      <c r="B25" s="49"/>
      <c r="C25" s="49" t="s">
        <v>62</v>
      </c>
      <c r="D25" s="48"/>
      <c r="E25" s="48">
        <v>34167</v>
      </c>
      <c r="F25" s="48">
        <v>19819</v>
      </c>
      <c r="G25" s="48">
        <v>14328</v>
      </c>
      <c r="H25" s="48">
        <v>10999</v>
      </c>
      <c r="I25" s="48">
        <v>0</v>
      </c>
      <c r="J25" s="48">
        <v>0</v>
      </c>
      <c r="K25" s="46"/>
      <c r="L25" s="46">
        <f>E25/SUM($D25:$J25)</f>
        <v>0.43078688235219953</v>
      </c>
      <c r="M25" s="46">
        <f>F25/SUM($D25:$J25)</f>
        <v>0.24988337346967079</v>
      </c>
      <c r="N25" s="46">
        <f>G25/SUM($D25:$J25)</f>
        <v>0.18065134341154665</v>
      </c>
      <c r="O25" s="46">
        <f>H25/SUM($D25:$J25)</f>
        <v>0.13867840076658303</v>
      </c>
      <c r="P25" s="46">
        <f>I25/SUM($D25:$J25)</f>
        <v>0</v>
      </c>
      <c r="Q25" s="46">
        <f>J25/SUM($D25:$J25)</f>
        <v>0</v>
      </c>
    </row>
    <row r="26" spans="1:17" x14ac:dyDescent="0.25">
      <c r="A26" s="49" t="s">
        <v>77</v>
      </c>
      <c r="B26" s="49"/>
      <c r="C26" s="49" t="s">
        <v>60</v>
      </c>
      <c r="D26" s="48">
        <v>291</v>
      </c>
      <c r="E26" s="48">
        <v>822</v>
      </c>
      <c r="F26" s="48">
        <v>54</v>
      </c>
      <c r="G26" s="48">
        <v>63</v>
      </c>
      <c r="H26" s="48">
        <v>11</v>
      </c>
      <c r="I26" s="48">
        <v>1</v>
      </c>
      <c r="J26" s="48">
        <v>30</v>
      </c>
      <c r="K26" s="46">
        <f>D26/SUM($D26:$J26)</f>
        <v>0.22877358490566038</v>
      </c>
      <c r="L26" s="46">
        <f>E26/SUM($D26:$J26)</f>
        <v>0.64622641509433965</v>
      </c>
      <c r="M26" s="46">
        <f>F26/SUM($D26:$J26)</f>
        <v>4.2452830188679243E-2</v>
      </c>
      <c r="N26" s="46">
        <f>G26/SUM($D26:$J26)</f>
        <v>4.9528301886792456E-2</v>
      </c>
      <c r="O26" s="46">
        <f>H26/SUM($D26:$J26)</f>
        <v>8.6477987421383646E-3</v>
      </c>
      <c r="P26" s="46">
        <f>I26/SUM($D26:$J26)</f>
        <v>7.8616352201257866E-4</v>
      </c>
      <c r="Q26" s="46">
        <f>J26/SUM($D26:$J26)</f>
        <v>2.358490566037736E-2</v>
      </c>
    </row>
    <row r="27" spans="1:17" x14ac:dyDescent="0.25">
      <c r="A27" s="49" t="s">
        <v>77</v>
      </c>
      <c r="B27" s="49"/>
      <c r="C27" s="49" t="s">
        <v>96</v>
      </c>
      <c r="D27" s="48">
        <v>220</v>
      </c>
      <c r="E27" s="48">
        <v>657</v>
      </c>
      <c r="F27" s="48">
        <v>631</v>
      </c>
      <c r="G27" s="48">
        <v>519</v>
      </c>
      <c r="H27" s="48">
        <v>222</v>
      </c>
      <c r="I27" s="48">
        <v>0</v>
      </c>
      <c r="J27" s="48">
        <v>0</v>
      </c>
      <c r="K27" s="46">
        <f>D27/SUM($D27:$J27)</f>
        <v>9.7821253890618048E-2</v>
      </c>
      <c r="L27" s="46">
        <f>E27/SUM($D27:$J27)</f>
        <v>0.29212983548243665</v>
      </c>
      <c r="M27" s="46">
        <f>F27/SUM($D27:$J27)</f>
        <v>0.28056914184081816</v>
      </c>
      <c r="N27" s="46">
        <f>G27/SUM($D27:$J27)</f>
        <v>0.23076923076923078</v>
      </c>
      <c r="O27" s="46">
        <f>H27/SUM($D27:$J27)</f>
        <v>9.8710538016896401E-2</v>
      </c>
      <c r="P27" s="46">
        <f>I27/SUM($D27:$J27)</f>
        <v>0</v>
      </c>
      <c r="Q27" s="46">
        <f>J27/SUM($D27:$J27)</f>
        <v>0</v>
      </c>
    </row>
    <row r="28" spans="1:17" x14ac:dyDescent="0.25">
      <c r="A28" s="49" t="s">
        <v>58</v>
      </c>
      <c r="B28" s="49" t="s">
        <v>57</v>
      </c>
      <c r="C28" s="49" t="s">
        <v>56</v>
      </c>
      <c r="D28" s="48"/>
      <c r="E28" s="48"/>
      <c r="F28" s="48">
        <v>382803</v>
      </c>
      <c r="G28" s="48">
        <v>559934</v>
      </c>
      <c r="H28" s="48"/>
      <c r="I28" s="48">
        <v>176109</v>
      </c>
      <c r="J28" s="48"/>
      <c r="K28" s="46"/>
      <c r="L28" s="46"/>
      <c r="M28" s="46">
        <f>F28/SUM($D28:$J28)</f>
        <v>0.34214092019813269</v>
      </c>
      <c r="N28" s="46">
        <f>G28/SUM($D28:$J28)</f>
        <v>0.50045672058531732</v>
      </c>
      <c r="O28" s="46"/>
      <c r="P28" s="46">
        <f>I28/SUM($D28:$J28)</f>
        <v>0.15740235921654991</v>
      </c>
      <c r="Q28" s="46"/>
    </row>
    <row r="29" spans="1:17" x14ac:dyDescent="0.25">
      <c r="A29" s="49" t="s">
        <v>58</v>
      </c>
      <c r="B29" s="49"/>
      <c r="C29" s="49" t="s">
        <v>55</v>
      </c>
      <c r="D29" s="48">
        <v>2794</v>
      </c>
      <c r="E29" s="48">
        <v>2774</v>
      </c>
      <c r="F29" s="48">
        <v>933</v>
      </c>
      <c r="G29" s="48">
        <v>560</v>
      </c>
      <c r="H29" s="48">
        <v>99</v>
      </c>
      <c r="I29" s="48">
        <v>245</v>
      </c>
      <c r="J29" s="48">
        <v>0</v>
      </c>
      <c r="K29" s="46">
        <f>D29/SUM($D29:$J29)</f>
        <v>0.37731262660364617</v>
      </c>
      <c r="L29" s="46">
        <f>E29/SUM($D29:$J29)</f>
        <v>0.37461174881836595</v>
      </c>
      <c r="M29" s="46">
        <f>F29/SUM($D29:$J29)</f>
        <v>0.12599594868332209</v>
      </c>
      <c r="N29" s="46">
        <f>G29/SUM($D29:$J29)</f>
        <v>7.5624577987846053E-2</v>
      </c>
      <c r="O29" s="46">
        <f>H29/SUM($D29:$J29)</f>
        <v>1.3369345037137069E-2</v>
      </c>
      <c r="P29" s="46">
        <f>I29/SUM($D29:$J29)</f>
        <v>3.3085752869682648E-2</v>
      </c>
      <c r="Q29" s="46">
        <f>J29/SUM($D29:$J29)</f>
        <v>0</v>
      </c>
    </row>
    <row r="30" spans="1:17" x14ac:dyDescent="0.25">
      <c r="A30" s="49" t="s">
        <v>58</v>
      </c>
      <c r="B30" s="49"/>
      <c r="C30" s="49" t="s">
        <v>54</v>
      </c>
      <c r="D30" s="48">
        <v>2465</v>
      </c>
      <c r="E30" s="48">
        <v>40958</v>
      </c>
      <c r="F30" s="48">
        <v>8849</v>
      </c>
      <c r="G30" s="48">
        <v>4311</v>
      </c>
      <c r="H30" s="48">
        <v>317</v>
      </c>
      <c r="I30" s="48">
        <v>1826</v>
      </c>
      <c r="J30" s="48">
        <v>133</v>
      </c>
      <c r="K30" s="46">
        <f>D30/SUM($D30:$J30)</f>
        <v>4.1879746512852749E-2</v>
      </c>
      <c r="L30" s="46">
        <f>E30/SUM($D30:$J30)</f>
        <v>0.69586639256528315</v>
      </c>
      <c r="M30" s="46">
        <f>F30/SUM($D30:$J30)</f>
        <v>0.15034234356682921</v>
      </c>
      <c r="N30" s="46">
        <f>G30/SUM($D30:$J30)</f>
        <v>7.324283457075384E-2</v>
      </c>
      <c r="O30" s="46">
        <f>H30/SUM($D30:$J30)</f>
        <v>5.3857523913080413E-3</v>
      </c>
      <c r="P30" s="46">
        <f>I30/SUM($D30:$J30)</f>
        <v>3.1023292954348528E-2</v>
      </c>
      <c r="Q30" s="46">
        <f>J30/SUM($D30:$J30)</f>
        <v>2.2596374386245092E-3</v>
      </c>
    </row>
    <row r="31" spans="1:17" x14ac:dyDescent="0.25">
      <c r="A31" s="49" t="s">
        <v>58</v>
      </c>
      <c r="B31" s="49"/>
      <c r="C31" s="49" t="s">
        <v>53</v>
      </c>
      <c r="D31" s="48">
        <v>224</v>
      </c>
      <c r="E31" s="48">
        <v>2446</v>
      </c>
      <c r="F31" s="48">
        <v>1676</v>
      </c>
      <c r="G31" s="48">
        <v>970</v>
      </c>
      <c r="H31" s="48">
        <v>1595</v>
      </c>
      <c r="I31" s="48"/>
      <c r="J31" s="48"/>
      <c r="K31" s="46">
        <f>D31/SUM($D31:$J31)</f>
        <v>3.2412096657502533E-2</v>
      </c>
      <c r="L31" s="46">
        <f>E31/SUM($D31:$J31)</f>
        <v>0.35392851975112138</v>
      </c>
      <c r="M31" s="46">
        <f>F31/SUM($D31:$J31)</f>
        <v>0.24251193749095645</v>
      </c>
      <c r="N31" s="46">
        <f>G31/SUM($D31:$J31)</f>
        <v>0.14035595427579223</v>
      </c>
      <c r="O31" s="46">
        <f>H31/SUM($D31:$J31)</f>
        <v>0.23079149182462741</v>
      </c>
      <c r="P31" s="46"/>
      <c r="Q31" s="46"/>
    </row>
    <row r="32" spans="1:17" x14ac:dyDescent="0.25">
      <c r="A32" s="49" t="s">
        <v>58</v>
      </c>
      <c r="B32" s="49"/>
      <c r="C32" s="49" t="s">
        <v>52</v>
      </c>
      <c r="D32" s="48">
        <v>5322</v>
      </c>
      <c r="E32" s="48">
        <v>16322</v>
      </c>
      <c r="F32" s="48">
        <v>4601</v>
      </c>
      <c r="G32" s="48">
        <v>3317</v>
      </c>
      <c r="H32" s="48">
        <v>462</v>
      </c>
      <c r="I32" s="48">
        <v>1268</v>
      </c>
      <c r="J32" s="48">
        <v>58</v>
      </c>
      <c r="K32" s="46">
        <f>D32/SUM($D32:$J32)</f>
        <v>0.16976076555023922</v>
      </c>
      <c r="L32" s="46">
        <f>E32/SUM($D32:$J32)</f>
        <v>0.52063795853269534</v>
      </c>
      <c r="M32" s="46">
        <f>F32/SUM($D32:$J32)</f>
        <v>0.14676236044657098</v>
      </c>
      <c r="N32" s="46">
        <f>G32/SUM($D32:$J32)</f>
        <v>0.10580542264752792</v>
      </c>
      <c r="O32" s="46">
        <f>H32/SUM($D32:$J32)</f>
        <v>1.4736842105263158E-2</v>
      </c>
      <c r="P32" s="46">
        <f>I32/SUM($D32:$J32)</f>
        <v>4.0446570972886765E-2</v>
      </c>
      <c r="Q32" s="46">
        <f>J32/SUM($D32:$J32)</f>
        <v>1.850079744816587E-3</v>
      </c>
    </row>
    <row r="33" spans="1:17" x14ac:dyDescent="0.25">
      <c r="A33" s="49" t="s">
        <v>58</v>
      </c>
      <c r="B33" s="49" t="s">
        <v>51</v>
      </c>
      <c r="C33" s="49" t="s">
        <v>50</v>
      </c>
      <c r="D33" s="48">
        <v>46213</v>
      </c>
      <c r="E33" s="48">
        <v>77797</v>
      </c>
      <c r="F33" s="48">
        <v>31618</v>
      </c>
      <c r="G33" s="48"/>
      <c r="H33" s="48"/>
      <c r="I33" s="48">
        <v>24</v>
      </c>
      <c r="J33" s="48">
        <v>12</v>
      </c>
      <c r="K33" s="46">
        <f>D33/SUM($D33:$J33)</f>
        <v>0.29687660602322952</v>
      </c>
      <c r="L33" s="46">
        <f>E33/SUM($D33:$J33)</f>
        <v>0.49977515674786721</v>
      </c>
      <c r="M33" s="46">
        <f>F33/SUM($D33:$J33)</f>
        <v>0.20311696988385239</v>
      </c>
      <c r="N33" s="46"/>
      <c r="O33" s="46"/>
      <c r="P33" s="46">
        <f>I33/SUM($D33:$J33)</f>
        <v>1.541782300339192E-4</v>
      </c>
      <c r="Q33" s="46">
        <f>J33/SUM($D33:$J33)</f>
        <v>7.70891150169596E-5</v>
      </c>
    </row>
    <row r="34" spans="1:17" x14ac:dyDescent="0.25">
      <c r="A34" s="49" t="s">
        <v>58</v>
      </c>
      <c r="B34" s="49"/>
      <c r="C34" s="49" t="s">
        <v>118</v>
      </c>
      <c r="D34" s="48"/>
      <c r="E34" s="48"/>
      <c r="F34" s="48">
        <v>1381</v>
      </c>
      <c r="G34" s="48">
        <v>2006</v>
      </c>
      <c r="H34" s="48">
        <v>282</v>
      </c>
      <c r="I34" s="48">
        <v>463</v>
      </c>
      <c r="J34" s="48"/>
      <c r="K34" s="46"/>
      <c r="L34" s="46"/>
      <c r="M34" s="46">
        <f>F34/SUM($D34:$J34)</f>
        <v>0.33422071636011619</v>
      </c>
      <c r="N34" s="46">
        <f>G34/SUM($D34:$J34)</f>
        <v>0.48547918683446273</v>
      </c>
      <c r="O34" s="46">
        <f>H34/SUM($D34:$J34)</f>
        <v>6.8247821878025167E-2</v>
      </c>
      <c r="P34" s="46">
        <f>I34/SUM($D34:$J34)</f>
        <v>0.11205227492739593</v>
      </c>
      <c r="Q34" s="46"/>
    </row>
    <row r="35" spans="1:17" x14ac:dyDescent="0.25">
      <c r="A35" s="49" t="s">
        <v>58</v>
      </c>
      <c r="B35" s="49" t="s">
        <v>48</v>
      </c>
      <c r="C35" s="49" t="s">
        <v>47</v>
      </c>
      <c r="D35" s="48">
        <v>79</v>
      </c>
      <c r="E35" s="48">
        <v>1329</v>
      </c>
      <c r="F35" s="48">
        <v>1659</v>
      </c>
      <c r="G35" s="48">
        <v>358</v>
      </c>
      <c r="H35" s="48">
        <v>0</v>
      </c>
      <c r="I35" s="48">
        <v>103</v>
      </c>
      <c r="J35" s="48">
        <v>0</v>
      </c>
      <c r="K35" s="46">
        <f>D35/SUM($D35:$J35)</f>
        <v>2.2392290249433108E-2</v>
      </c>
      <c r="L35" s="46">
        <f>E35/SUM($D35:$J35)</f>
        <v>0.37670068027210885</v>
      </c>
      <c r="M35" s="46">
        <f>F35/SUM($D35:$J35)</f>
        <v>0.47023809523809523</v>
      </c>
      <c r="N35" s="46">
        <f>G35/SUM($D35:$J35)</f>
        <v>0.10147392290249434</v>
      </c>
      <c r="O35" s="46">
        <f>H35/SUM($D35:$J35)</f>
        <v>0</v>
      </c>
      <c r="P35" s="46">
        <f>I35/SUM($D35:$J35)</f>
        <v>2.919501133786848E-2</v>
      </c>
      <c r="Q35" s="46">
        <f>J35/SUM($D35:$J35)</f>
        <v>0</v>
      </c>
    </row>
    <row r="36" spans="1:17" x14ac:dyDescent="0.25">
      <c r="A36" s="49" t="s">
        <v>58</v>
      </c>
      <c r="B36" s="49"/>
      <c r="C36" s="49" t="s">
        <v>46</v>
      </c>
      <c r="D36" s="48">
        <v>1973</v>
      </c>
      <c r="E36" s="48">
        <v>8912</v>
      </c>
      <c r="F36" s="48">
        <v>4958</v>
      </c>
      <c r="G36" s="48">
        <v>1749</v>
      </c>
      <c r="H36" s="48"/>
      <c r="I36" s="48">
        <v>256</v>
      </c>
      <c r="J36" s="48"/>
      <c r="K36" s="46">
        <f>D36/SUM($D36:$J36)</f>
        <v>0.11054459883460331</v>
      </c>
      <c r="L36" s="46">
        <f>E36/SUM($D36:$J36)</f>
        <v>0.49932765575974897</v>
      </c>
      <c r="M36" s="46">
        <f>F36/SUM($D36:$J36)</f>
        <v>0.27779022859704167</v>
      </c>
      <c r="N36" s="46">
        <f>G36/SUM($D36:$J36)</f>
        <v>9.7994173016584488E-2</v>
      </c>
      <c r="O36" s="46"/>
      <c r="P36" s="46">
        <f>I36/SUM($D36:$J36)</f>
        <v>1.4343343792021516E-2</v>
      </c>
      <c r="Q36" s="46"/>
    </row>
    <row r="37" spans="1:17" x14ac:dyDescent="0.25">
      <c r="A37" s="49" t="s">
        <v>58</v>
      </c>
      <c r="B37" s="49"/>
      <c r="C37" s="49" t="s">
        <v>45</v>
      </c>
      <c r="D37" s="48"/>
      <c r="E37" s="48"/>
      <c r="F37" s="48"/>
      <c r="G37" s="48"/>
      <c r="H37" s="48"/>
      <c r="I37" s="48">
        <v>20</v>
      </c>
      <c r="J37" s="48"/>
      <c r="K37" s="46"/>
      <c r="L37" s="46"/>
      <c r="M37" s="46"/>
      <c r="N37" s="46"/>
      <c r="O37" s="46"/>
      <c r="P37" s="46">
        <f>I37/SUM($D37:$J37)</f>
        <v>1</v>
      </c>
      <c r="Q37" s="46"/>
    </row>
    <row r="38" spans="1:17" x14ac:dyDescent="0.25">
      <c r="A38" s="49" t="s">
        <v>58</v>
      </c>
      <c r="B38" s="49"/>
      <c r="C38" s="49" t="s">
        <v>44</v>
      </c>
      <c r="D38" s="48"/>
      <c r="E38" s="48"/>
      <c r="F38" s="48"/>
      <c r="G38" s="48"/>
      <c r="H38" s="48"/>
      <c r="I38" s="48">
        <v>92</v>
      </c>
      <c r="J38" s="48"/>
      <c r="K38" s="46"/>
      <c r="L38" s="46"/>
      <c r="M38" s="46"/>
      <c r="N38" s="46"/>
      <c r="O38" s="46"/>
      <c r="P38" s="46">
        <f>I38/SUM($D38:$J38)</f>
        <v>1</v>
      </c>
      <c r="Q38" s="46"/>
    </row>
    <row r="39" spans="1:17" x14ac:dyDescent="0.25">
      <c r="A39" s="49" t="s">
        <v>58</v>
      </c>
      <c r="B39" s="49"/>
      <c r="C39" s="49" t="s">
        <v>42</v>
      </c>
      <c r="D39" s="48">
        <v>881</v>
      </c>
      <c r="E39" s="48">
        <v>1435</v>
      </c>
      <c r="F39" s="48">
        <v>849</v>
      </c>
      <c r="G39" s="48">
        <v>398</v>
      </c>
      <c r="H39" s="48">
        <v>284</v>
      </c>
      <c r="I39" s="48">
        <v>87</v>
      </c>
      <c r="J39" s="48">
        <v>103</v>
      </c>
      <c r="K39" s="46">
        <f>D39/SUM($D39:$J39)</f>
        <v>0.21823135992073323</v>
      </c>
      <c r="L39" s="46">
        <f>E39/SUM($D39:$J39)</f>
        <v>0.35546197671538271</v>
      </c>
      <c r="M39" s="46">
        <f>F39/SUM($D39:$J39)</f>
        <v>0.21030468169432748</v>
      </c>
      <c r="N39" s="46">
        <f>G39/SUM($D39:$J39)</f>
        <v>9.8588060440921471E-2</v>
      </c>
      <c r="O39" s="46">
        <f>H39/SUM($D39:$J39)</f>
        <v>7.0349269259351005E-2</v>
      </c>
      <c r="P39" s="46">
        <f>I39/SUM($D39:$J39)</f>
        <v>2.1550656428040625E-2</v>
      </c>
      <c r="Q39" s="46">
        <f>J39/SUM($D39:$J39)</f>
        <v>2.5513995541243499E-2</v>
      </c>
    </row>
    <row r="40" spans="1:17" x14ac:dyDescent="0.25">
      <c r="A40" s="49" t="s">
        <v>58</v>
      </c>
      <c r="B40" s="49"/>
      <c r="C40" s="49" t="s">
        <v>41</v>
      </c>
      <c r="D40" s="48">
        <v>5592</v>
      </c>
      <c r="E40" s="48">
        <v>272</v>
      </c>
      <c r="F40" s="48">
        <v>46</v>
      </c>
      <c r="G40" s="48">
        <v>22</v>
      </c>
      <c r="H40" s="48">
        <v>0</v>
      </c>
      <c r="I40" s="48">
        <v>13</v>
      </c>
      <c r="J40" s="48">
        <v>0</v>
      </c>
      <c r="K40" s="46">
        <f>D40/SUM($D40:$J40)</f>
        <v>0.94062237174095875</v>
      </c>
      <c r="L40" s="46">
        <f>E40/SUM($D40:$J40)</f>
        <v>4.5752733389402861E-2</v>
      </c>
      <c r="M40" s="46">
        <f>F40/SUM($D40:$J40)</f>
        <v>7.7375946173254837E-3</v>
      </c>
      <c r="N40" s="46">
        <f>G40/SUM($D40:$J40)</f>
        <v>3.7005887300252311E-3</v>
      </c>
      <c r="O40" s="46">
        <f>H40/SUM($D40:$J40)</f>
        <v>0</v>
      </c>
      <c r="P40" s="46">
        <f>I40/SUM($D40:$J40)</f>
        <v>2.1867115222876368E-3</v>
      </c>
      <c r="Q40" s="46">
        <f>J40/SUM($D40:$J40)</f>
        <v>0</v>
      </c>
    </row>
    <row r="41" spans="1:17" x14ac:dyDescent="0.25">
      <c r="A41" s="49" t="s">
        <v>38</v>
      </c>
      <c r="B41" s="49" t="s">
        <v>37</v>
      </c>
      <c r="C41" s="49" t="s">
        <v>35</v>
      </c>
      <c r="D41" s="48">
        <v>2724</v>
      </c>
      <c r="E41" s="48">
        <v>3978</v>
      </c>
      <c r="F41" s="48">
        <v>867</v>
      </c>
      <c r="G41" s="48">
        <v>810</v>
      </c>
      <c r="H41" s="48">
        <v>21</v>
      </c>
      <c r="I41" s="48">
        <v>166</v>
      </c>
      <c r="J41" s="48">
        <v>0</v>
      </c>
      <c r="K41" s="46">
        <f>D41/SUM($D41:$J41)</f>
        <v>0.31800140088722856</v>
      </c>
      <c r="L41" s="46">
        <f>E41/SUM($D41:$J41)</f>
        <v>0.46439411627363997</v>
      </c>
      <c r="M41" s="46">
        <f>F41/SUM($D41:$J41)</f>
        <v>0.10121410226476768</v>
      </c>
      <c r="N41" s="46">
        <f>G41/SUM($D41:$J41)</f>
        <v>9.4559887929021716E-2</v>
      </c>
      <c r="O41" s="46">
        <f>H41/SUM($D41:$J41)</f>
        <v>2.4515526500116739E-3</v>
      </c>
      <c r="P41" s="46">
        <f>I41/SUM($D41:$J41)</f>
        <v>1.9378939995330375E-2</v>
      </c>
      <c r="Q41" s="46">
        <f>J41/SUM($D41:$J41)</f>
        <v>0</v>
      </c>
    </row>
    <row r="42" spans="1:17" x14ac:dyDescent="0.25">
      <c r="A42" s="49" t="s">
        <v>38</v>
      </c>
      <c r="B42" s="49"/>
      <c r="C42" s="49" t="s">
        <v>110</v>
      </c>
      <c r="D42" s="48">
        <v>6314</v>
      </c>
      <c r="E42" s="48">
        <v>10527</v>
      </c>
      <c r="F42" s="48">
        <v>2320</v>
      </c>
      <c r="G42" s="48"/>
      <c r="H42" s="48"/>
      <c r="I42" s="48">
        <v>44</v>
      </c>
      <c r="J42" s="48">
        <v>0</v>
      </c>
      <c r="K42" s="46">
        <f>D42/SUM($D42:$J42)</f>
        <v>0.32876854985680815</v>
      </c>
      <c r="L42" s="46">
        <f>E42/SUM($D42:$J42)</f>
        <v>0.54813850559750066</v>
      </c>
      <c r="M42" s="46">
        <f>F42/SUM($D42:$J42)</f>
        <v>0.12080187451184587</v>
      </c>
      <c r="N42" s="46"/>
      <c r="O42" s="46"/>
      <c r="P42" s="65">
        <f>I42/SUM($D42:$J42)</f>
        <v>2.2910700338453528E-3</v>
      </c>
      <c r="Q42" s="46">
        <f>J42/SUM($D42:$J42)</f>
        <v>0</v>
      </c>
    </row>
    <row r="43" spans="1:17" x14ac:dyDescent="0.25">
      <c r="A43" s="49" t="s">
        <v>38</v>
      </c>
      <c r="B43" s="49"/>
      <c r="C43" s="49" t="s">
        <v>34</v>
      </c>
      <c r="D43" s="48">
        <v>2228</v>
      </c>
      <c r="E43" s="48">
        <v>6412</v>
      </c>
      <c r="F43" s="48">
        <v>2356</v>
      </c>
      <c r="G43" s="48">
        <v>736</v>
      </c>
      <c r="H43" s="48">
        <v>0</v>
      </c>
      <c r="I43" s="48">
        <v>249</v>
      </c>
      <c r="J43" s="48">
        <v>0</v>
      </c>
      <c r="K43" s="46">
        <f>D43/SUM($D43:$J43)</f>
        <v>0.18596110508304817</v>
      </c>
      <c r="L43" s="46">
        <f>E43/SUM($D43:$J43)</f>
        <v>0.53518070277940066</v>
      </c>
      <c r="M43" s="46">
        <f>F43/SUM($D43:$J43)</f>
        <v>0.19664468742175112</v>
      </c>
      <c r="N43" s="46">
        <f>G43/SUM($D43:$J43)</f>
        <v>6.1430598447541944E-2</v>
      </c>
      <c r="O43" s="46">
        <f>H43/SUM($D43:$J43)</f>
        <v>0</v>
      </c>
      <c r="P43" s="46">
        <f>I43/SUM($D43:$J43)</f>
        <v>2.0782906268258076E-2</v>
      </c>
      <c r="Q43" s="46">
        <f>J43/SUM($D43:$J43)</f>
        <v>0</v>
      </c>
    </row>
    <row r="44" spans="1:17" x14ac:dyDescent="0.25">
      <c r="A44" s="49" t="s">
        <v>38</v>
      </c>
      <c r="B44" s="49"/>
      <c r="C44" s="49" t="s">
        <v>33</v>
      </c>
      <c r="D44" s="48">
        <v>25693</v>
      </c>
      <c r="E44" s="48">
        <v>41808</v>
      </c>
      <c r="F44" s="48">
        <v>5250</v>
      </c>
      <c r="G44" s="48">
        <v>2831</v>
      </c>
      <c r="H44" s="48">
        <v>1645</v>
      </c>
      <c r="I44" s="48">
        <v>317</v>
      </c>
      <c r="J44" s="48">
        <v>0</v>
      </c>
      <c r="K44" s="46">
        <f>D44/SUM($D44:$J44)</f>
        <v>0.33133446817290829</v>
      </c>
      <c r="L44" s="46">
        <f>E44/SUM($D44:$J44)</f>
        <v>0.53915196533580934</v>
      </c>
      <c r="M44" s="46">
        <f>F44/SUM($D44:$J44)</f>
        <v>6.7703497369235532E-2</v>
      </c>
      <c r="N44" s="46">
        <f>G44/SUM($D44:$J44)</f>
        <v>3.650830496234396E-2</v>
      </c>
      <c r="O44" s="46">
        <f>H44/SUM($D44:$J44)</f>
        <v>2.1213762509027134E-2</v>
      </c>
      <c r="P44" s="46">
        <f>I44/SUM($D44:$J44)</f>
        <v>4.088001650675745E-3</v>
      </c>
      <c r="Q44" s="46">
        <f>J44/SUM($D44:$J44)</f>
        <v>0</v>
      </c>
    </row>
    <row r="45" spans="1:17" x14ac:dyDescent="0.25">
      <c r="A45" s="49" t="s">
        <v>38</v>
      </c>
      <c r="B45" s="49"/>
      <c r="C45" s="49" t="s">
        <v>31</v>
      </c>
      <c r="D45" s="48">
        <v>766</v>
      </c>
      <c r="E45" s="48">
        <v>14933</v>
      </c>
      <c r="F45" s="48">
        <v>7423</v>
      </c>
      <c r="G45" s="48">
        <v>4431</v>
      </c>
      <c r="H45" s="48">
        <v>935</v>
      </c>
      <c r="I45" s="48">
        <v>150</v>
      </c>
      <c r="J45" s="48"/>
      <c r="K45" s="46">
        <f>D45/SUM($D45:$J45)</f>
        <v>2.6747677910468608E-2</v>
      </c>
      <c r="L45" s="46">
        <f>E45/SUM($D45:$J45)</f>
        <v>0.5214400446958587</v>
      </c>
      <c r="M45" s="46">
        <f>F45/SUM($D45:$J45)</f>
        <v>0.25920106152664291</v>
      </c>
      <c r="N45" s="46">
        <f>G45/SUM($D45:$J45)</f>
        <v>0.15472449193379426</v>
      </c>
      <c r="O45" s="46">
        <f>H45/SUM($D45:$J45)</f>
        <v>3.2648927997765205E-2</v>
      </c>
      <c r="P45" s="46">
        <f>I45/SUM($D45:$J45)</f>
        <v>5.2377959354703539E-3</v>
      </c>
      <c r="Q45" s="46"/>
    </row>
    <row r="46" spans="1:17" x14ac:dyDescent="0.25">
      <c r="A46" s="49" t="s">
        <v>38</v>
      </c>
      <c r="B46" s="49"/>
      <c r="C46" s="49" t="s">
        <v>30</v>
      </c>
      <c r="D46" s="48">
        <v>16359</v>
      </c>
      <c r="E46" s="48">
        <v>262594</v>
      </c>
      <c r="F46" s="48">
        <v>230501</v>
      </c>
      <c r="G46" s="48">
        <v>92613</v>
      </c>
      <c r="H46" s="48">
        <v>6439</v>
      </c>
      <c r="I46" s="48">
        <v>1726</v>
      </c>
      <c r="J46" s="48"/>
      <c r="K46" s="46">
        <f>D46/SUM($D46:$J46)</f>
        <v>2.6807837019363127E-2</v>
      </c>
      <c r="L46" s="46">
        <f>E46/SUM($D46:$J46)</f>
        <v>0.43031830516918157</v>
      </c>
      <c r="M46" s="46">
        <f>F46/SUM($D46:$J46)</f>
        <v>0.37772683176234612</v>
      </c>
      <c r="N46" s="46">
        <f>G46/SUM($D46:$J46)</f>
        <v>0.15176686899408751</v>
      </c>
      <c r="O46" s="46">
        <f>H46/SUM($D46:$J46)</f>
        <v>1.0551724589992003E-2</v>
      </c>
      <c r="P46" s="46">
        <f>I46/SUM($D46:$J46)</f>
        <v>2.8284324650296937E-3</v>
      </c>
      <c r="Q46" s="46"/>
    </row>
    <row r="47" spans="1:17" x14ac:dyDescent="0.25">
      <c r="A47" s="49" t="s">
        <v>38</v>
      </c>
      <c r="B47" s="49"/>
      <c r="C47" s="49" t="s">
        <v>29</v>
      </c>
      <c r="D47" s="48">
        <v>1876</v>
      </c>
      <c r="E47" s="48">
        <v>4341</v>
      </c>
      <c r="F47" s="48">
        <v>2358</v>
      </c>
      <c r="G47" s="48">
        <v>635</v>
      </c>
      <c r="H47" s="48">
        <v>293</v>
      </c>
      <c r="I47" s="48">
        <v>39</v>
      </c>
      <c r="J47" s="48"/>
      <c r="K47" s="46">
        <f>D47/SUM($D47:$J47)</f>
        <v>0.1966044854328233</v>
      </c>
      <c r="L47" s="46">
        <f>E47/SUM($D47:$J47)</f>
        <v>0.45493607210228465</v>
      </c>
      <c r="M47" s="46">
        <f>F47/SUM($D47:$J47)</f>
        <v>0.24711800461119263</v>
      </c>
      <c r="N47" s="46">
        <f>G47/SUM($D47:$J47)</f>
        <v>6.6547893523370358E-2</v>
      </c>
      <c r="O47" s="46">
        <f>H47/SUM($D47:$J47)</f>
        <v>3.0706350869838608E-2</v>
      </c>
      <c r="P47" s="46">
        <f>I47/SUM($D47:$J47)</f>
        <v>4.0871934604904629E-3</v>
      </c>
      <c r="Q47" s="46"/>
    </row>
    <row r="48" spans="1:17" x14ac:dyDescent="0.25">
      <c r="A48" s="49" t="s">
        <v>38</v>
      </c>
      <c r="B48" s="49" t="s">
        <v>28</v>
      </c>
      <c r="C48" s="49" t="s">
        <v>27</v>
      </c>
      <c r="D48" s="48">
        <v>707</v>
      </c>
      <c r="E48" s="48">
        <v>1133</v>
      </c>
      <c r="F48" s="48">
        <v>304</v>
      </c>
      <c r="G48" s="48">
        <v>211</v>
      </c>
      <c r="H48" s="48">
        <v>2</v>
      </c>
      <c r="I48" s="48">
        <v>25</v>
      </c>
      <c r="J48" s="48">
        <v>0</v>
      </c>
      <c r="K48" s="46">
        <f>D48/SUM($D48:$J48)</f>
        <v>0.29680940386230059</v>
      </c>
      <c r="L48" s="46">
        <f>E48/SUM($D48:$J48)</f>
        <v>0.47565071368597817</v>
      </c>
      <c r="M48" s="46">
        <f>F48/SUM($D48:$J48)</f>
        <v>0.12762384550797648</v>
      </c>
      <c r="N48" s="46">
        <f>G48/SUM($D48:$J48)</f>
        <v>8.8581024349286316E-2</v>
      </c>
      <c r="O48" s="46">
        <f>H48/SUM($D48:$J48)</f>
        <v>8.3963056255247689E-4</v>
      </c>
      <c r="P48" s="46">
        <f>I48/SUM($D48:$J48)</f>
        <v>1.0495382031905962E-2</v>
      </c>
      <c r="Q48" s="46">
        <f>J48/SUM($D48:$J48)</f>
        <v>0</v>
      </c>
    </row>
    <row r="49" spans="1:17" x14ac:dyDescent="0.25">
      <c r="A49" s="49" t="s">
        <v>38</v>
      </c>
      <c r="B49" s="49"/>
      <c r="C49" s="49" t="s">
        <v>26</v>
      </c>
      <c r="D49" s="48">
        <v>543</v>
      </c>
      <c r="E49" s="48">
        <v>1349</v>
      </c>
      <c r="F49" s="48">
        <v>400</v>
      </c>
      <c r="G49" s="48">
        <v>139</v>
      </c>
      <c r="H49" s="48"/>
      <c r="I49" s="48">
        <v>184</v>
      </c>
      <c r="J49" s="48"/>
      <c r="K49" s="46">
        <f>D49/SUM($D49:$J49)</f>
        <v>0.20764818355640535</v>
      </c>
      <c r="L49" s="46">
        <f>E49/SUM($D49:$J49)</f>
        <v>0.51586998087954106</v>
      </c>
      <c r="M49" s="46">
        <f>F49/SUM($D49:$J49)</f>
        <v>0.15296367112810708</v>
      </c>
      <c r="N49" s="46">
        <f>G49/SUM($D49:$J49)</f>
        <v>5.3154875717017207E-2</v>
      </c>
      <c r="O49" s="46"/>
      <c r="P49" s="46">
        <f>I49/SUM($D49:$J49)</f>
        <v>7.0363288718929259E-2</v>
      </c>
      <c r="Q49" s="46"/>
    </row>
    <row r="50" spans="1:17" x14ac:dyDescent="0.25">
      <c r="A50" s="49" t="s">
        <v>38</v>
      </c>
      <c r="B50" s="49"/>
      <c r="C50" s="49" t="s">
        <v>25</v>
      </c>
      <c r="D50" s="48">
        <v>388</v>
      </c>
      <c r="E50" s="48">
        <v>1714</v>
      </c>
      <c r="F50" s="48">
        <v>892</v>
      </c>
      <c r="G50" s="48">
        <v>274</v>
      </c>
      <c r="H50" s="48">
        <v>19</v>
      </c>
      <c r="I50" s="48">
        <v>304</v>
      </c>
      <c r="J50" s="48">
        <v>0</v>
      </c>
      <c r="K50" s="46">
        <f>D50/SUM($D50:$J50)</f>
        <v>0.10804789752158173</v>
      </c>
      <c r="L50" s="46">
        <f>E50/SUM($D50:$J50)</f>
        <v>0.47730437204121412</v>
      </c>
      <c r="M50" s="46">
        <f>F50/SUM($D50:$J50)</f>
        <v>0.24839877471456417</v>
      </c>
      <c r="N50" s="46">
        <f>G50/SUM($D50:$J50)</f>
        <v>7.6301865775549982E-2</v>
      </c>
      <c r="O50" s="46">
        <f>H50/SUM($D50:$J50)</f>
        <v>5.2910052910052907E-3</v>
      </c>
      <c r="P50" s="46">
        <f>I50/SUM($D50:$J50)</f>
        <v>8.4656084656084651E-2</v>
      </c>
      <c r="Q50" s="46">
        <f>J50/SUM($D50:$J50)</f>
        <v>0</v>
      </c>
    </row>
    <row r="51" spans="1:17" x14ac:dyDescent="0.25">
      <c r="A51" s="49" t="s">
        <v>38</v>
      </c>
      <c r="B51" s="49"/>
      <c r="C51" s="49" t="s">
        <v>24</v>
      </c>
      <c r="D51" s="48">
        <v>252</v>
      </c>
      <c r="E51" s="48">
        <v>1580</v>
      </c>
      <c r="F51" s="48">
        <v>1681</v>
      </c>
      <c r="G51" s="48">
        <v>625</v>
      </c>
      <c r="H51" s="48">
        <v>5</v>
      </c>
      <c r="I51" s="48">
        <v>53</v>
      </c>
      <c r="J51" s="48">
        <v>0</v>
      </c>
      <c r="K51" s="46">
        <f>D51/SUM($D51:$J51)</f>
        <v>6.0057197330791227E-2</v>
      </c>
      <c r="L51" s="46">
        <f>E51/SUM($D51:$J51)</f>
        <v>0.37654909437559581</v>
      </c>
      <c r="M51" s="46">
        <f>F51/SUM($D51:$J51)</f>
        <v>0.40061963775023834</v>
      </c>
      <c r="N51" s="46">
        <f>G51/SUM($D51:$J51)</f>
        <v>0.14895138226882745</v>
      </c>
      <c r="O51" s="46">
        <f>H51/SUM($D51:$J51)</f>
        <v>1.1916110581506197E-3</v>
      </c>
      <c r="P51" s="46">
        <f>I51/SUM($D51:$J51)</f>
        <v>1.2631077216396568E-2</v>
      </c>
      <c r="Q51" s="46">
        <f>J51/SUM($D51:$J51)</f>
        <v>0</v>
      </c>
    </row>
    <row r="52" spans="1:17" x14ac:dyDescent="0.25">
      <c r="A52" s="49" t="s">
        <v>38</v>
      </c>
      <c r="B52" s="49"/>
      <c r="C52" s="49" t="s">
        <v>23</v>
      </c>
      <c r="D52" s="48">
        <v>513</v>
      </c>
      <c r="E52" s="48">
        <v>4304</v>
      </c>
      <c r="F52" s="48">
        <v>2114</v>
      </c>
      <c r="G52" s="48">
        <v>1490</v>
      </c>
      <c r="H52" s="48">
        <v>19</v>
      </c>
      <c r="I52" s="48">
        <v>111</v>
      </c>
      <c r="J52" s="48"/>
      <c r="K52" s="46">
        <f>D52/SUM($D52:$J52)</f>
        <v>5.9992983276809728E-2</v>
      </c>
      <c r="L52" s="46">
        <f>E52/SUM($D52:$J52)</f>
        <v>0.50333294351537827</v>
      </c>
      <c r="M52" s="46">
        <f>F52/SUM($D52:$J52)</f>
        <v>0.24722254707051808</v>
      </c>
      <c r="N52" s="46">
        <f>G52/SUM($D52:$J52)</f>
        <v>0.17424862589170856</v>
      </c>
      <c r="O52" s="46">
        <f>H52/SUM($D52:$J52)</f>
        <v>2.2219623435855455E-3</v>
      </c>
      <c r="P52" s="46">
        <f>I52/SUM($D52:$J52)</f>
        <v>1.2980937901999766E-2</v>
      </c>
      <c r="Q52" s="46"/>
    </row>
    <row r="53" spans="1:17" x14ac:dyDescent="0.25">
      <c r="A53" s="49" t="s">
        <v>38</v>
      </c>
      <c r="B53" s="49"/>
      <c r="C53" s="49" t="s">
        <v>22</v>
      </c>
      <c r="D53" s="48">
        <v>1241</v>
      </c>
      <c r="E53" s="48">
        <v>2348</v>
      </c>
      <c r="F53" s="48">
        <v>872</v>
      </c>
      <c r="G53" s="48">
        <v>195</v>
      </c>
      <c r="H53" s="48">
        <v>11</v>
      </c>
      <c r="I53" s="48">
        <v>155</v>
      </c>
      <c r="J53" s="48">
        <v>0</v>
      </c>
      <c r="K53" s="46">
        <f>D53/SUM($D53:$J53)</f>
        <v>0.25736209041891334</v>
      </c>
      <c r="L53" s="46">
        <f>E53/SUM($D53:$J53)</f>
        <v>0.48693488179178762</v>
      </c>
      <c r="M53" s="46">
        <f>F53/SUM($D53:$J53)</f>
        <v>0.18083782662795519</v>
      </c>
      <c r="N53" s="46">
        <f>G53/SUM($D53:$J53)</f>
        <v>4.043965159684778E-2</v>
      </c>
      <c r="O53" s="46">
        <f>H53/SUM($D53:$J53)</f>
        <v>2.2812111157196184E-3</v>
      </c>
      <c r="P53" s="46">
        <f>I53/SUM($D53:$J53)</f>
        <v>3.2144338448776441E-2</v>
      </c>
      <c r="Q53" s="46">
        <f>J53/SUM($D53:$J53)</f>
        <v>0</v>
      </c>
    </row>
    <row r="54" spans="1:17" x14ac:dyDescent="0.25">
      <c r="A54" s="49" t="s">
        <v>38</v>
      </c>
      <c r="B54" s="49"/>
      <c r="C54" s="49" t="s">
        <v>112</v>
      </c>
      <c r="D54" s="48">
        <v>8921</v>
      </c>
      <c r="E54" s="48">
        <v>28252</v>
      </c>
      <c r="F54" s="48">
        <v>12207</v>
      </c>
      <c r="G54" s="48">
        <v>3898</v>
      </c>
      <c r="H54" s="48">
        <v>358</v>
      </c>
      <c r="I54" s="48">
        <v>13754</v>
      </c>
      <c r="J54" s="48"/>
      <c r="K54" s="46">
        <f>D54/SUM($D54:$J54)</f>
        <v>0.13237869120047485</v>
      </c>
      <c r="L54" s="46">
        <f>E54/SUM($D54:$J54)</f>
        <v>0.41923133996141859</v>
      </c>
      <c r="M54" s="46">
        <f>F54/SUM($D54:$J54)</f>
        <v>0.18113963496067667</v>
      </c>
      <c r="N54" s="46">
        <f>G54/SUM($D54:$J54)</f>
        <v>5.7842409853093933E-2</v>
      </c>
      <c r="O54" s="46">
        <f>H54/SUM($D54:$J54)</f>
        <v>5.3123608844042143E-3</v>
      </c>
      <c r="P54" s="46">
        <f>I54/SUM($D54:$J54)</f>
        <v>0.20409556313993174</v>
      </c>
      <c r="Q54" s="46"/>
    </row>
    <row r="55" spans="1:17" x14ac:dyDescent="0.25">
      <c r="A55" s="49" t="s">
        <v>38</v>
      </c>
      <c r="B55" s="49"/>
      <c r="C55" s="49" t="s">
        <v>119</v>
      </c>
      <c r="D55" s="48">
        <v>212</v>
      </c>
      <c r="E55" s="48">
        <v>483</v>
      </c>
      <c r="F55" s="48">
        <v>217</v>
      </c>
      <c r="G55" s="48">
        <v>100</v>
      </c>
      <c r="H55" s="48">
        <v>4</v>
      </c>
      <c r="I55" s="48">
        <v>187</v>
      </c>
      <c r="J55" s="48">
        <v>0</v>
      </c>
      <c r="K55" s="46">
        <f>D55/SUM($D55:$J55)</f>
        <v>0.17622610141313383</v>
      </c>
      <c r="L55" s="46">
        <f>E55/SUM($D55:$J55)</f>
        <v>0.40149625935162092</v>
      </c>
      <c r="M55" s="46">
        <f>F55/SUM($D55:$J55)</f>
        <v>0.18038237738985868</v>
      </c>
      <c r="N55" s="46">
        <f>G55/SUM($D55:$J55)</f>
        <v>8.3125519534497094E-2</v>
      </c>
      <c r="O55" s="46">
        <f>H55/SUM($D55:$J55)</f>
        <v>3.3250207813798837E-3</v>
      </c>
      <c r="P55" s="46">
        <f>I55/SUM($D55:$J55)</f>
        <v>0.15544472152950956</v>
      </c>
      <c r="Q55" s="46">
        <f>J55/SUM($D55:$J55)</f>
        <v>0</v>
      </c>
    </row>
    <row r="56" spans="1:17" x14ac:dyDescent="0.25">
      <c r="A56" s="49" t="s">
        <v>38</v>
      </c>
      <c r="B56" s="49" t="s">
        <v>21</v>
      </c>
      <c r="C56" s="49" t="s">
        <v>113</v>
      </c>
      <c r="D56" s="48">
        <v>3</v>
      </c>
      <c r="E56" s="48">
        <v>11</v>
      </c>
      <c r="F56" s="48">
        <v>2</v>
      </c>
      <c r="G56" s="48">
        <v>2</v>
      </c>
      <c r="H56" s="48">
        <v>0</v>
      </c>
      <c r="I56" s="48">
        <v>0</v>
      </c>
      <c r="J56" s="48">
        <v>0</v>
      </c>
      <c r="K56" s="46">
        <f>D56/SUM($D56:$J56)</f>
        <v>0.16666666666666666</v>
      </c>
      <c r="L56" s="46">
        <f>E56/SUM($D56:$J56)</f>
        <v>0.61111111111111116</v>
      </c>
      <c r="M56" s="46">
        <f>F56/SUM($D56:$J56)</f>
        <v>0.1111111111111111</v>
      </c>
      <c r="N56" s="46">
        <f>G56/SUM($D56:$J56)</f>
        <v>0.1111111111111111</v>
      </c>
      <c r="O56" s="46">
        <f>H56/SUM($D56:$J56)</f>
        <v>0</v>
      </c>
      <c r="P56" s="46">
        <f>I56/SUM($D56:$J56)</f>
        <v>0</v>
      </c>
      <c r="Q56" s="46">
        <f>J56/SUM($D56:$J56)</f>
        <v>0</v>
      </c>
    </row>
    <row r="57" spans="1:17" x14ac:dyDescent="0.25">
      <c r="A57" s="49" t="s">
        <v>38</v>
      </c>
      <c r="B57" s="49"/>
      <c r="C57" s="49" t="s">
        <v>20</v>
      </c>
      <c r="D57" s="48">
        <v>511</v>
      </c>
      <c r="E57" s="48">
        <v>1968</v>
      </c>
      <c r="F57" s="48">
        <v>714</v>
      </c>
      <c r="G57" s="48">
        <v>420</v>
      </c>
      <c r="H57" s="48">
        <v>86</v>
      </c>
      <c r="I57" s="48"/>
      <c r="J57" s="48"/>
      <c r="K57" s="46">
        <f>D57/SUM($D57:$J57)</f>
        <v>0.13814544471478779</v>
      </c>
      <c r="L57" s="46">
        <f>E57/SUM($D57:$J57)</f>
        <v>0.53203568532035683</v>
      </c>
      <c r="M57" s="46">
        <f>F57/SUM($D57:$J57)</f>
        <v>0.19302514193025141</v>
      </c>
      <c r="N57" s="46">
        <f>G57/SUM($D57:$J57)</f>
        <v>0.11354420113544202</v>
      </c>
      <c r="O57" s="46">
        <f>H57/SUM($D57:$J57)</f>
        <v>2.3249526899161935E-2</v>
      </c>
      <c r="P57" s="46"/>
      <c r="Q57" s="46"/>
    </row>
    <row r="58" spans="1:17" x14ac:dyDescent="0.25">
      <c r="A58" s="49" t="s">
        <v>38</v>
      </c>
      <c r="B58" s="49"/>
      <c r="C58" s="49" t="s">
        <v>19</v>
      </c>
      <c r="D58" s="48">
        <v>542</v>
      </c>
      <c r="E58" s="48">
        <v>987</v>
      </c>
      <c r="F58" s="48">
        <v>2511</v>
      </c>
      <c r="G58" s="48">
        <v>1665</v>
      </c>
      <c r="H58" s="48">
        <v>3100</v>
      </c>
      <c r="I58" s="48">
        <v>977</v>
      </c>
      <c r="J58" s="48">
        <v>0</v>
      </c>
      <c r="K58" s="46">
        <f>D58/SUM($D58:$J58)</f>
        <v>5.5407892046616232E-2</v>
      </c>
      <c r="L58" s="46">
        <f>E58/SUM($D58:$J58)</f>
        <v>0.10089961153138417</v>
      </c>
      <c r="M58" s="46">
        <f>F58/SUM($D58:$J58)</f>
        <v>0.25669597219382539</v>
      </c>
      <c r="N58" s="46">
        <f>G58/SUM($D58:$J58)</f>
        <v>0.17021059088121038</v>
      </c>
      <c r="O58" s="46">
        <f>H58/SUM($D58:$J58)</f>
        <v>0.31690860764669804</v>
      </c>
      <c r="P58" s="46">
        <f>I58/SUM($D58:$J58)</f>
        <v>9.9877325700265793E-2</v>
      </c>
      <c r="Q58" s="46">
        <f>J58/SUM($D58:$J58)</f>
        <v>0</v>
      </c>
    </row>
    <row r="59" spans="1:17" x14ac:dyDescent="0.25">
      <c r="A59" s="49" t="s">
        <v>38</v>
      </c>
      <c r="B59" s="49"/>
      <c r="C59" s="49" t="s">
        <v>18</v>
      </c>
      <c r="D59" s="48">
        <v>2540</v>
      </c>
      <c r="E59" s="48">
        <v>16639</v>
      </c>
      <c r="F59" s="48">
        <v>11137</v>
      </c>
      <c r="G59" s="48">
        <v>5157</v>
      </c>
      <c r="H59" s="48">
        <v>1891</v>
      </c>
      <c r="I59" s="48">
        <v>1581</v>
      </c>
      <c r="J59" s="48"/>
      <c r="K59" s="46">
        <f>D59/SUM($D59:$J59)</f>
        <v>6.5220182308383612E-2</v>
      </c>
      <c r="L59" s="46">
        <f>E59/SUM($D59:$J59)</f>
        <v>0.42724354859417124</v>
      </c>
      <c r="M59" s="46">
        <f>F59/SUM($D59:$J59)</f>
        <v>0.28596738990884579</v>
      </c>
      <c r="N59" s="46">
        <f>G59/SUM($D59:$J59)</f>
        <v>0.13241751187572218</v>
      </c>
      <c r="O59" s="46">
        <f>H59/SUM($D59:$J59)</f>
        <v>4.8555655411477723E-2</v>
      </c>
      <c r="P59" s="46">
        <f>I59/SUM($D59:$J59)</f>
        <v>4.0595711901399406E-2</v>
      </c>
      <c r="Q59" s="46"/>
    </row>
    <row r="60" spans="1:17" x14ac:dyDescent="0.25">
      <c r="A60" s="49" t="s">
        <v>38</v>
      </c>
      <c r="B60" s="49"/>
      <c r="C60" s="49" t="s">
        <v>114</v>
      </c>
      <c r="D60" s="48"/>
      <c r="E60" s="48"/>
      <c r="F60" s="48"/>
      <c r="G60" s="48"/>
      <c r="H60" s="48"/>
      <c r="I60" s="48">
        <v>12</v>
      </c>
      <c r="J60" s="48">
        <v>0</v>
      </c>
      <c r="K60" s="46"/>
      <c r="L60" s="46"/>
      <c r="M60" s="46"/>
      <c r="N60" s="46"/>
      <c r="O60" s="46"/>
      <c r="P60" s="46">
        <f>I60/SUM($D60:$J60)</f>
        <v>1</v>
      </c>
      <c r="Q60" s="46">
        <f>J60/SUM($D60:$J60)</f>
        <v>0</v>
      </c>
    </row>
    <row r="61" spans="1:17" x14ac:dyDescent="0.25">
      <c r="A61" s="49" t="s">
        <v>38</v>
      </c>
      <c r="B61" s="49"/>
      <c r="C61" s="49" t="s">
        <v>16</v>
      </c>
      <c r="D61" s="48">
        <v>1259</v>
      </c>
      <c r="E61" s="48">
        <v>4876</v>
      </c>
      <c r="F61" s="48">
        <v>3133</v>
      </c>
      <c r="G61" s="48">
        <v>1085</v>
      </c>
      <c r="H61" s="48">
        <v>325</v>
      </c>
      <c r="I61" s="48"/>
      <c r="J61" s="48"/>
      <c r="K61" s="46">
        <f>D61/SUM($D61:$J61)</f>
        <v>0.11790597490166697</v>
      </c>
      <c r="L61" s="46">
        <f>E61/SUM($D61:$J61)</f>
        <v>0.45663982019104699</v>
      </c>
      <c r="M61" s="46">
        <f>F61/SUM($D61:$J61)</f>
        <v>0.2934070050571268</v>
      </c>
      <c r="N61" s="46">
        <f>G61/SUM($D61:$J61)</f>
        <v>0.10161078853717925</v>
      </c>
      <c r="O61" s="46">
        <f>H61/SUM($D61:$J61)</f>
        <v>3.0436411312979958E-2</v>
      </c>
      <c r="P61" s="46"/>
      <c r="Q61" s="46"/>
    </row>
    <row r="62" spans="1:17" x14ac:dyDescent="0.25">
      <c r="A62" s="49" t="s">
        <v>38</v>
      </c>
      <c r="B62" s="49"/>
      <c r="C62" s="49" t="s">
        <v>15</v>
      </c>
      <c r="D62" s="48">
        <v>3995</v>
      </c>
      <c r="E62" s="48">
        <v>3378</v>
      </c>
      <c r="F62" s="48">
        <v>586</v>
      </c>
      <c r="G62" s="48">
        <v>256</v>
      </c>
      <c r="H62" s="48">
        <v>55</v>
      </c>
      <c r="I62" s="48"/>
      <c r="J62" s="48"/>
      <c r="K62" s="46">
        <f>D62/SUM($D62:$J62)</f>
        <v>0.48307134220072551</v>
      </c>
      <c r="L62" s="46">
        <f>E62/SUM($D62:$J62)</f>
        <v>0.40846432889963724</v>
      </c>
      <c r="M62" s="46">
        <f>F62/SUM($D62:$J62)</f>
        <v>7.0858524788391775E-2</v>
      </c>
      <c r="N62" s="46">
        <f>G62/SUM($D62:$J62)</f>
        <v>3.0955259975816204E-2</v>
      </c>
      <c r="O62" s="46">
        <f>H62/SUM($D62:$J62)</f>
        <v>6.650544135429262E-3</v>
      </c>
      <c r="P62" s="46"/>
      <c r="Q62" s="46"/>
    </row>
    <row r="63" spans="1:17" x14ac:dyDescent="0.25">
      <c r="A63" s="49" t="s">
        <v>38</v>
      </c>
      <c r="B63" s="49" t="s">
        <v>11</v>
      </c>
      <c r="C63" s="49" t="s">
        <v>10</v>
      </c>
      <c r="D63" s="48">
        <v>1393</v>
      </c>
      <c r="E63" s="48">
        <v>3429</v>
      </c>
      <c r="F63" s="48">
        <v>1156</v>
      </c>
      <c r="G63" s="48">
        <v>493</v>
      </c>
      <c r="H63" s="48">
        <v>31</v>
      </c>
      <c r="I63" s="48">
        <v>152</v>
      </c>
      <c r="J63" s="48">
        <v>0</v>
      </c>
      <c r="K63" s="46">
        <f>D63/SUM($D63:$J63)</f>
        <v>0.20934776074541628</v>
      </c>
      <c r="L63" s="46">
        <f>E63/SUM($D63:$J63)</f>
        <v>0.51532912533814246</v>
      </c>
      <c r="M63" s="46">
        <f>F63/SUM($D63:$J63)</f>
        <v>0.17373008716561467</v>
      </c>
      <c r="N63" s="46">
        <f>G63/SUM($D63:$J63)</f>
        <v>7.4090772467688609E-2</v>
      </c>
      <c r="O63" s="46">
        <f>H63/SUM($D63:$J63)</f>
        <v>4.6588518184550645E-3</v>
      </c>
      <c r="P63" s="46">
        <f>I63/SUM($D63:$J63)</f>
        <v>2.2843402464682899E-2</v>
      </c>
      <c r="Q63" s="46">
        <f>J63/SUM($D63:$J63)</f>
        <v>0</v>
      </c>
    </row>
    <row r="64" spans="1:17" x14ac:dyDescent="0.25">
      <c r="A64" s="49" t="s">
        <v>38</v>
      </c>
      <c r="B64" s="49"/>
      <c r="C64" s="49" t="s">
        <v>168</v>
      </c>
      <c r="D64" s="48">
        <v>25032</v>
      </c>
      <c r="E64" s="48">
        <v>25680</v>
      </c>
      <c r="F64" s="48">
        <v>4107</v>
      </c>
      <c r="G64" s="48">
        <v>757</v>
      </c>
      <c r="H64" s="48"/>
      <c r="I64" s="48">
        <v>2031</v>
      </c>
      <c r="J64" s="48"/>
      <c r="K64" s="46">
        <f>D64/SUM($D64:$J64)</f>
        <v>0.43453052580415574</v>
      </c>
      <c r="L64" s="46">
        <f>E64/SUM($D64:$J64)</f>
        <v>0.44577915878278679</v>
      </c>
      <c r="M64" s="46">
        <f>F64/SUM($D64:$J64)</f>
        <v>7.1293419202527464E-2</v>
      </c>
      <c r="N64" s="46">
        <f>G64/SUM($D64:$J64)</f>
        <v>1.314076414324648E-2</v>
      </c>
      <c r="O64" s="46"/>
      <c r="P64" s="46">
        <f>I64/SUM($D64:$J64)</f>
        <v>3.5256132067283487E-2</v>
      </c>
      <c r="Q64" s="46"/>
    </row>
    <row r="65" spans="1:17" x14ac:dyDescent="0.25">
      <c r="A65" s="49" t="s">
        <v>38</v>
      </c>
      <c r="B65" s="49"/>
      <c r="C65" s="49" t="s">
        <v>8</v>
      </c>
      <c r="D65" s="48">
        <v>2</v>
      </c>
      <c r="E65" s="48">
        <v>4</v>
      </c>
      <c r="F65" s="48">
        <v>0</v>
      </c>
      <c r="G65" s="48">
        <v>0</v>
      </c>
      <c r="H65" s="48">
        <v>0</v>
      </c>
      <c r="I65" s="48">
        <v>0</v>
      </c>
      <c r="J65" s="48">
        <v>0</v>
      </c>
      <c r="K65" s="46">
        <f>D65/SUM($D65:$J65)</f>
        <v>0.33333333333333331</v>
      </c>
      <c r="L65" s="46">
        <f>E65/SUM($D65:$J65)</f>
        <v>0.66666666666666663</v>
      </c>
      <c r="M65" s="46">
        <f>F65/SUM($D65:$J65)</f>
        <v>0</v>
      </c>
      <c r="N65" s="46">
        <f>G65/SUM($D65:$J65)</f>
        <v>0</v>
      </c>
      <c r="O65" s="46">
        <f>H65/SUM($D65:$J65)</f>
        <v>0</v>
      </c>
      <c r="P65" s="46">
        <f>I65/SUM($D65:$J65)</f>
        <v>0</v>
      </c>
      <c r="Q65" s="46">
        <f>J65/SUM($D65:$J65)</f>
        <v>0</v>
      </c>
    </row>
    <row r="66" spans="1:17" x14ac:dyDescent="0.25">
      <c r="A66" s="49" t="s">
        <v>38</v>
      </c>
      <c r="B66" s="49"/>
      <c r="C66" s="49" t="s">
        <v>7</v>
      </c>
      <c r="D66" s="48">
        <v>10</v>
      </c>
      <c r="E66" s="48">
        <v>0</v>
      </c>
      <c r="F66" s="48">
        <v>1</v>
      </c>
      <c r="G66" s="48">
        <v>0</v>
      </c>
      <c r="H66" s="48">
        <v>0</v>
      </c>
      <c r="I66" s="48">
        <v>0</v>
      </c>
      <c r="J66" s="48">
        <v>0</v>
      </c>
      <c r="K66" s="46">
        <f>D66/SUM($D66:$J66)</f>
        <v>0.90909090909090906</v>
      </c>
      <c r="L66" s="46">
        <f>E66/SUM($D66:$J66)</f>
        <v>0</v>
      </c>
      <c r="M66" s="46">
        <f>F66/SUM($D66:$J66)</f>
        <v>9.0909090909090912E-2</v>
      </c>
      <c r="N66" s="46">
        <f>G66/SUM($D66:$J66)</f>
        <v>0</v>
      </c>
      <c r="O66" s="46">
        <f>H66/SUM($D66:$J66)</f>
        <v>0</v>
      </c>
      <c r="P66" s="46">
        <f>I66/SUM($D66:$J66)</f>
        <v>0</v>
      </c>
      <c r="Q66" s="46">
        <f>J66/SUM($D66:$J66)</f>
        <v>0</v>
      </c>
    </row>
    <row r="67" spans="1:17" x14ac:dyDescent="0.25">
      <c r="A67" s="49" t="s">
        <v>38</v>
      </c>
      <c r="B67" s="49"/>
      <c r="C67" s="49" t="s">
        <v>6</v>
      </c>
      <c r="D67" s="48">
        <v>2322</v>
      </c>
      <c r="E67" s="48">
        <v>2653</v>
      </c>
      <c r="F67" s="48">
        <v>454</v>
      </c>
      <c r="G67" s="48">
        <v>140</v>
      </c>
      <c r="H67" s="48">
        <v>7</v>
      </c>
      <c r="I67" s="48">
        <v>30</v>
      </c>
      <c r="J67" s="48"/>
      <c r="K67" s="46">
        <f>D67/SUM($D67:$J67)</f>
        <v>0.41419907242240456</v>
      </c>
      <c r="L67" s="46">
        <f>E67/SUM($D67:$J67)</f>
        <v>0.47324295397788085</v>
      </c>
      <c r="M67" s="46">
        <f>F67/SUM($D67:$J67)</f>
        <v>8.0984659293613981E-2</v>
      </c>
      <c r="N67" s="46">
        <f>G67/SUM($D67:$J67)</f>
        <v>2.4973242953977882E-2</v>
      </c>
      <c r="O67" s="46">
        <f>H67/SUM($D67:$J67)</f>
        <v>1.2486621476988941E-3</v>
      </c>
      <c r="P67" s="46">
        <f>I67/SUM($D67:$J67)</f>
        <v>5.3514092044238317E-3</v>
      </c>
      <c r="Q67" s="46"/>
    </row>
    <row r="68" spans="1:17" x14ac:dyDescent="0.25">
      <c r="A68" s="49" t="s">
        <v>38</v>
      </c>
      <c r="B68" s="49"/>
      <c r="C68" s="49" t="s">
        <v>5</v>
      </c>
      <c r="D68" s="48">
        <v>1168</v>
      </c>
      <c r="E68" s="48">
        <v>1118</v>
      </c>
      <c r="F68" s="48">
        <v>285</v>
      </c>
      <c r="G68" s="48">
        <v>177</v>
      </c>
      <c r="H68" s="48"/>
      <c r="I68" s="48">
        <v>36</v>
      </c>
      <c r="J68" s="48"/>
      <c r="K68" s="46">
        <f>D68/SUM($D68:$J68)</f>
        <v>0.41954022988505746</v>
      </c>
      <c r="L68" s="46">
        <f>E68/SUM($D68:$J68)</f>
        <v>0.40158045977011492</v>
      </c>
      <c r="M68" s="46">
        <f>F68/SUM($D68:$J68)</f>
        <v>0.10237068965517242</v>
      </c>
      <c r="N68" s="46">
        <f>G68/SUM($D68:$J68)</f>
        <v>6.3577586206896547E-2</v>
      </c>
      <c r="O68" s="46"/>
      <c r="P68" s="46">
        <f>I68/SUM($D68:$J68)</f>
        <v>1.2931034482758621E-2</v>
      </c>
      <c r="Q68" s="46"/>
    </row>
    <row r="69" spans="1:17" x14ac:dyDescent="0.25">
      <c r="A69" s="49" t="s">
        <v>4</v>
      </c>
      <c r="B69" s="49" t="s">
        <v>3</v>
      </c>
      <c r="C69" s="49" t="s">
        <v>2</v>
      </c>
      <c r="D69" s="48">
        <v>3386</v>
      </c>
      <c r="E69" s="48">
        <v>10095</v>
      </c>
      <c r="F69" s="48">
        <v>5042</v>
      </c>
      <c r="G69" s="48">
        <v>2293</v>
      </c>
      <c r="H69" s="48">
        <v>624</v>
      </c>
      <c r="I69" s="48">
        <v>928</v>
      </c>
      <c r="J69" s="48">
        <v>0</v>
      </c>
      <c r="K69" s="46">
        <f>D69/SUM($D69:$J69)</f>
        <v>0.15137696709585122</v>
      </c>
      <c r="L69" s="46">
        <f>E69/SUM($D69:$J69)</f>
        <v>0.45131437768240346</v>
      </c>
      <c r="M69" s="46">
        <f>F69/SUM($D69:$J69)</f>
        <v>0.22541130185979971</v>
      </c>
      <c r="N69" s="46">
        <f>G69/SUM($D69:$J69)</f>
        <v>0.10251251788268956</v>
      </c>
      <c r="O69" s="46">
        <f>H69/SUM($D69:$J69)</f>
        <v>2.7896995708154508E-2</v>
      </c>
      <c r="P69" s="46">
        <f>I69/SUM($D69:$J69)</f>
        <v>4.1487839771101577E-2</v>
      </c>
      <c r="Q69" s="46">
        <f>J69/SUM($D69:$J69)</f>
        <v>0</v>
      </c>
    </row>
    <row r="70" spans="1:17" x14ac:dyDescent="0.25">
      <c r="A70" s="49" t="s">
        <v>4</v>
      </c>
      <c r="B70" s="49"/>
      <c r="C70" s="49" t="s">
        <v>1</v>
      </c>
      <c r="D70" s="48">
        <v>628</v>
      </c>
      <c r="E70" s="48">
        <v>3478</v>
      </c>
      <c r="F70" s="48">
        <v>1345</v>
      </c>
      <c r="G70" s="48">
        <v>493</v>
      </c>
      <c r="H70" s="48">
        <v>8</v>
      </c>
      <c r="I70" s="48">
        <v>765</v>
      </c>
      <c r="J70" s="48"/>
      <c r="K70" s="46">
        <f>D70/SUM($D70:$J70)</f>
        <v>9.349411939854102E-2</v>
      </c>
      <c r="L70" s="46">
        <f>E70/SUM($D70:$J70)</f>
        <v>0.51779068036325737</v>
      </c>
      <c r="M70" s="46">
        <f>F70/SUM($D70:$J70)</f>
        <v>0.20023820157808545</v>
      </c>
      <c r="N70" s="46">
        <f>G70/SUM($D70:$J70)</f>
        <v>7.3395861247580768E-2</v>
      </c>
      <c r="O70" s="46">
        <f>H70/SUM($D70:$J70)</f>
        <v>1.191007890427274E-3</v>
      </c>
      <c r="P70" s="46">
        <f>I70/SUM($D70:$J70)</f>
        <v>0.11389012952210809</v>
      </c>
      <c r="Q70" s="46"/>
    </row>
    <row r="71" spans="1:17" x14ac:dyDescent="0.25">
      <c r="A71" s="42"/>
      <c r="B71" s="42"/>
      <c r="C71" s="42"/>
      <c r="D71" s="42"/>
      <c r="E71" s="42"/>
      <c r="F71" s="57"/>
      <c r="G71" s="42"/>
    </row>
    <row r="72" spans="1:17" ht="42" customHeight="1" x14ac:dyDescent="0.25">
      <c r="A72" s="44" t="s">
        <v>0</v>
      </c>
      <c r="B72" s="44"/>
      <c r="C72" s="44"/>
      <c r="D72" s="44"/>
      <c r="E72" s="44"/>
      <c r="F72" s="44"/>
      <c r="G72" s="44"/>
    </row>
    <row r="73" spans="1:17" x14ac:dyDescent="0.25">
      <c r="A73" s="42"/>
      <c r="B73" s="42"/>
      <c r="C73" s="42"/>
      <c r="D73" s="42"/>
      <c r="E73" s="42"/>
      <c r="F73" s="57"/>
      <c r="G73" s="42"/>
    </row>
    <row r="74" spans="1:17" x14ac:dyDescent="0.25">
      <c r="A74" s="42"/>
      <c r="B74" s="42"/>
      <c r="C74" s="42"/>
      <c r="D74" s="42"/>
      <c r="E74" s="42"/>
      <c r="F74" s="57"/>
      <c r="G74" s="42"/>
    </row>
    <row r="75" spans="1:17" x14ac:dyDescent="0.25">
      <c r="A75" s="42"/>
      <c r="B75" s="42"/>
      <c r="C75" s="42"/>
      <c r="D75" s="42"/>
      <c r="E75" s="42"/>
      <c r="F75" s="57"/>
      <c r="G75" s="42"/>
    </row>
    <row r="76" spans="1:17" x14ac:dyDescent="0.25">
      <c r="A76" s="42"/>
      <c r="B76" s="42"/>
      <c r="C76" s="42"/>
      <c r="D76" s="42"/>
      <c r="E76" s="42"/>
      <c r="F76" s="57"/>
      <c r="G76" s="42"/>
    </row>
  </sheetData>
  <mergeCells count="4">
    <mergeCell ref="B7:M9"/>
    <mergeCell ref="D13:J13"/>
    <mergeCell ref="K13:Q13"/>
    <mergeCell ref="A72:G72"/>
  </mergeCells>
  <conditionalFormatting sqref="D13 D15:F70">
    <cfRule type="cellIs" dxfId="7" priority="8" stopIfTrue="1" operator="equal">
      <formula>$C$14</formula>
    </cfRule>
  </conditionalFormatting>
  <conditionalFormatting sqref="D15:F70">
    <cfRule type="containsBlanks" dxfId="6" priority="7" stopIfTrue="1">
      <formula>LEN(TRIM(D15))=0</formula>
    </cfRule>
  </conditionalFormatting>
  <conditionalFormatting sqref="G15:I70">
    <cfRule type="cellIs" dxfId="5" priority="6" stopIfTrue="1" operator="equal">
      <formula>$C$14</formula>
    </cfRule>
  </conditionalFormatting>
  <conditionalFormatting sqref="G15:I70">
    <cfRule type="containsBlanks" dxfId="4" priority="5" stopIfTrue="1">
      <formula>LEN(TRIM(G15))=0</formula>
    </cfRule>
  </conditionalFormatting>
  <conditionalFormatting sqref="J15:J70">
    <cfRule type="cellIs" dxfId="3" priority="4" stopIfTrue="1" operator="equal">
      <formula>$C$14</formula>
    </cfRule>
  </conditionalFormatting>
  <conditionalFormatting sqref="J15:J70">
    <cfRule type="containsBlanks" dxfId="2" priority="3" stopIfTrue="1">
      <formula>LEN(TRIM(J15))=0</formula>
    </cfRule>
  </conditionalFormatting>
  <conditionalFormatting sqref="K13 K15:Q70">
    <cfRule type="cellIs" dxfId="1" priority="2" stopIfTrue="1" operator="equal">
      <formula>$C$14</formula>
    </cfRule>
  </conditionalFormatting>
  <conditionalFormatting sqref="K15:Q70">
    <cfRule type="containsBlanks" dxfId="0" priority="1" stopIfTrue="1">
      <formula>LEN(TRIM(K15))=0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7"/>
  <sheetViews>
    <sheetView topLeftCell="A46" zoomScale="80" zoomScaleNormal="80" workbookViewId="0">
      <selection activeCell="A67" sqref="A67"/>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122</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v>123</v>
      </c>
      <c r="E13" s="20"/>
      <c r="F13" s="19">
        <v>192</v>
      </c>
      <c r="G13" s="20"/>
      <c r="H13" s="19"/>
      <c r="I13" s="10">
        <v>7473</v>
      </c>
      <c r="J13" s="4"/>
      <c r="K13" s="23">
        <f t="shared" ref="K13" si="0">D13/(SUM($D13:$I13))</f>
        <v>1.5793528505392913E-2</v>
      </c>
      <c r="L13" s="23"/>
      <c r="M13" s="23">
        <f t="shared" ref="M13" si="1">F13/(SUM($D13:$I13))</f>
        <v>2.465331278890601E-2</v>
      </c>
      <c r="N13" s="23"/>
      <c r="O13" s="23"/>
      <c r="P13" s="23">
        <f t="shared" ref="P13" si="2">I13/(SUM($D13:$I13))</f>
        <v>0.95955315870570113</v>
      </c>
    </row>
    <row r="14" spans="1:16" x14ac:dyDescent="0.25">
      <c r="A14" s="9" t="s">
        <v>89</v>
      </c>
      <c r="B14" s="8" t="s">
        <v>84</v>
      </c>
      <c r="C14" s="7" t="s">
        <v>83</v>
      </c>
      <c r="D14" s="6"/>
      <c r="E14" s="5">
        <v>2053</v>
      </c>
      <c r="F14" s="6">
        <v>5384</v>
      </c>
      <c r="G14" s="5">
        <v>3797</v>
      </c>
      <c r="H14" s="6">
        <v>279</v>
      </c>
      <c r="I14" s="5">
        <v>2976</v>
      </c>
      <c r="J14" s="4"/>
      <c r="K14" s="23"/>
      <c r="L14" s="23">
        <f t="shared" ref="L14:L64" si="3">E14/(SUM($D14:$I14))</f>
        <v>0.141693698667955</v>
      </c>
      <c r="M14" s="23">
        <f t="shared" ref="M14:M64" si="4">F14/(SUM($D14:$I14))</f>
        <v>0.3715922423907792</v>
      </c>
      <c r="N14" s="23">
        <f t="shared" ref="N14:N64" si="5">G14/(SUM($D14:$I14))</f>
        <v>0.26206087376630549</v>
      </c>
      <c r="O14" s="23">
        <f t="shared" ref="O14:O64" si="6">H14/(SUM($D14:$I14))</f>
        <v>1.9255987300710885E-2</v>
      </c>
      <c r="P14" s="23">
        <f t="shared" ref="P14:P64" si="7">I14/(SUM($D14:$I14))</f>
        <v>0.20539719787424943</v>
      </c>
    </row>
    <row r="15" spans="1:16" x14ac:dyDescent="0.25">
      <c r="A15" s="14" t="s">
        <v>89</v>
      </c>
      <c r="B15" s="13" t="s">
        <v>82</v>
      </c>
      <c r="C15" s="12" t="s">
        <v>81</v>
      </c>
      <c r="D15" s="11">
        <v>1050</v>
      </c>
      <c r="E15" s="10">
        <v>736</v>
      </c>
      <c r="F15" s="11">
        <v>11111</v>
      </c>
      <c r="G15" s="10">
        <v>287</v>
      </c>
      <c r="H15" s="11">
        <v>8813</v>
      </c>
      <c r="I15" s="10">
        <v>34460</v>
      </c>
      <c r="J15" s="4"/>
      <c r="K15" s="23">
        <f t="shared" ref="K15:K64" si="8">D15/(SUM($D15:$I15))</f>
        <v>1.8598225197938256E-2</v>
      </c>
      <c r="L15" s="23">
        <f t="shared" si="3"/>
        <v>1.3036470233983386E-2</v>
      </c>
      <c r="M15" s="23">
        <f t="shared" si="4"/>
        <v>0.19680464778503995</v>
      </c>
      <c r="N15" s="23">
        <f t="shared" si="5"/>
        <v>5.0835148874364558E-3</v>
      </c>
      <c r="O15" s="23">
        <f t="shared" si="6"/>
        <v>0.15610110349469508</v>
      </c>
      <c r="P15" s="23">
        <f t="shared" si="7"/>
        <v>0.61037603840090693</v>
      </c>
    </row>
    <row r="16" spans="1:16" x14ac:dyDescent="0.25">
      <c r="A16" s="9" t="s">
        <v>77</v>
      </c>
      <c r="B16" s="8" t="s">
        <v>76</v>
      </c>
      <c r="C16" s="7" t="s">
        <v>74</v>
      </c>
      <c r="D16" s="6">
        <v>21</v>
      </c>
      <c r="E16" s="5">
        <v>163</v>
      </c>
      <c r="F16" s="6">
        <v>188</v>
      </c>
      <c r="G16" s="5">
        <v>4</v>
      </c>
      <c r="H16" s="6">
        <v>121</v>
      </c>
      <c r="I16" s="5">
        <v>42</v>
      </c>
      <c r="J16" s="4"/>
      <c r="K16" s="23">
        <f t="shared" si="8"/>
        <v>3.896103896103896E-2</v>
      </c>
      <c r="L16" s="23">
        <f t="shared" si="3"/>
        <v>0.30241187384044527</v>
      </c>
      <c r="M16" s="23">
        <f t="shared" si="4"/>
        <v>0.34879406307977734</v>
      </c>
      <c r="N16" s="23">
        <f t="shared" si="5"/>
        <v>7.4211502782931356E-3</v>
      </c>
      <c r="O16" s="23">
        <f t="shared" si="6"/>
        <v>0.22448979591836735</v>
      </c>
      <c r="P16" s="23">
        <f t="shared" si="7"/>
        <v>7.792207792207792E-2</v>
      </c>
    </row>
    <row r="17" spans="1:16" x14ac:dyDescent="0.25">
      <c r="A17" s="14" t="s">
        <v>77</v>
      </c>
      <c r="B17" s="13" t="s">
        <v>76</v>
      </c>
      <c r="C17" s="12" t="s">
        <v>73</v>
      </c>
      <c r="D17" s="11"/>
      <c r="E17" s="10">
        <v>145</v>
      </c>
      <c r="F17" s="11">
        <v>323</v>
      </c>
      <c r="G17" s="10">
        <v>3</v>
      </c>
      <c r="H17" s="11">
        <v>229</v>
      </c>
      <c r="I17" s="10">
        <v>130</v>
      </c>
      <c r="J17" s="4"/>
      <c r="K17" s="23"/>
      <c r="L17" s="23">
        <f t="shared" si="3"/>
        <v>0.1746987951807229</v>
      </c>
      <c r="M17" s="23">
        <f t="shared" si="4"/>
        <v>0.38915662650602412</v>
      </c>
      <c r="N17" s="23">
        <f t="shared" si="5"/>
        <v>3.6144578313253013E-3</v>
      </c>
      <c r="O17" s="23">
        <f t="shared" si="6"/>
        <v>0.27590361445783135</v>
      </c>
      <c r="P17" s="23">
        <f t="shared" si="7"/>
        <v>0.15662650602409639</v>
      </c>
    </row>
    <row r="18" spans="1:16" x14ac:dyDescent="0.25">
      <c r="A18" s="9" t="s">
        <v>77</v>
      </c>
      <c r="B18" s="8" t="s">
        <v>76</v>
      </c>
      <c r="C18" s="7" t="s">
        <v>115</v>
      </c>
      <c r="D18" s="6">
        <v>13</v>
      </c>
      <c r="E18" s="5">
        <v>194</v>
      </c>
      <c r="F18" s="6">
        <v>493</v>
      </c>
      <c r="G18" s="5">
        <v>31</v>
      </c>
      <c r="H18" s="6">
        <v>967</v>
      </c>
      <c r="I18" s="5">
        <v>1090</v>
      </c>
      <c r="J18" s="4"/>
      <c r="K18" s="23">
        <f t="shared" si="8"/>
        <v>4.6628407460545191E-3</v>
      </c>
      <c r="L18" s="23">
        <f t="shared" si="3"/>
        <v>6.9583931133428978E-2</v>
      </c>
      <c r="M18" s="23">
        <f t="shared" si="4"/>
        <v>0.17682926829268292</v>
      </c>
      <c r="N18" s="23">
        <f t="shared" si="5"/>
        <v>1.1119081779053085E-2</v>
      </c>
      <c r="O18" s="23">
        <f t="shared" si="6"/>
        <v>0.3468436154949785</v>
      </c>
      <c r="P18" s="23">
        <f t="shared" si="7"/>
        <v>0.39096126255380204</v>
      </c>
    </row>
    <row r="19" spans="1:16" x14ac:dyDescent="0.25">
      <c r="A19" s="14" t="s">
        <v>77</v>
      </c>
      <c r="B19" s="13" t="s">
        <v>72</v>
      </c>
      <c r="C19" s="12" t="s">
        <v>71</v>
      </c>
      <c r="D19" s="11">
        <v>379</v>
      </c>
      <c r="E19" s="10">
        <v>3718</v>
      </c>
      <c r="F19" s="11">
        <v>897</v>
      </c>
      <c r="G19" s="10">
        <v>9</v>
      </c>
      <c r="H19" s="11">
        <v>367</v>
      </c>
      <c r="I19" s="10">
        <v>9904</v>
      </c>
      <c r="J19" s="4"/>
      <c r="K19" s="23">
        <f t="shared" si="8"/>
        <v>2.4813408406442319E-2</v>
      </c>
      <c r="L19" s="23">
        <f t="shared" si="3"/>
        <v>0.24342019117454497</v>
      </c>
      <c r="M19" s="23">
        <f t="shared" si="4"/>
        <v>5.8727248919732883E-2</v>
      </c>
      <c r="N19" s="23">
        <f t="shared" si="5"/>
        <v>5.892366112347781E-4</v>
      </c>
      <c r="O19" s="23">
        <f t="shared" si="6"/>
        <v>2.4027759591462618E-2</v>
      </c>
      <c r="P19" s="23">
        <f t="shared" si="7"/>
        <v>0.64842215529658243</v>
      </c>
    </row>
    <row r="20" spans="1:16" x14ac:dyDescent="0.25">
      <c r="A20" s="9" t="s">
        <v>77</v>
      </c>
      <c r="B20" s="8" t="s">
        <v>69</v>
      </c>
      <c r="C20" s="7" t="s">
        <v>68</v>
      </c>
      <c r="D20" s="6">
        <v>32</v>
      </c>
      <c r="E20" s="5">
        <v>67</v>
      </c>
      <c r="F20" s="6">
        <v>47</v>
      </c>
      <c r="G20" s="5">
        <v>2</v>
      </c>
      <c r="H20" s="6">
        <v>45</v>
      </c>
      <c r="I20" s="5">
        <v>12</v>
      </c>
      <c r="J20" s="4"/>
      <c r="K20" s="23">
        <f t="shared" si="8"/>
        <v>0.15609756097560976</v>
      </c>
      <c r="L20" s="23">
        <f t="shared" si="3"/>
        <v>0.32682926829268294</v>
      </c>
      <c r="M20" s="23">
        <f t="shared" si="4"/>
        <v>0.22926829268292684</v>
      </c>
      <c r="N20" s="23">
        <f t="shared" si="5"/>
        <v>9.7560975609756097E-3</v>
      </c>
      <c r="O20" s="23">
        <f t="shared" si="6"/>
        <v>0.21951219512195122</v>
      </c>
      <c r="P20" s="23">
        <f t="shared" si="7"/>
        <v>5.8536585365853662E-2</v>
      </c>
    </row>
    <row r="21" spans="1:16" x14ac:dyDescent="0.25">
      <c r="A21" s="14" t="s">
        <v>77</v>
      </c>
      <c r="B21" s="13" t="s">
        <v>69</v>
      </c>
      <c r="C21" s="12" t="s">
        <v>67</v>
      </c>
      <c r="D21" s="11">
        <v>165600</v>
      </c>
      <c r="E21" s="10">
        <v>539200</v>
      </c>
      <c r="F21" s="11">
        <v>255600</v>
      </c>
      <c r="G21" s="10"/>
      <c r="H21" s="11">
        <v>208000</v>
      </c>
      <c r="I21" s="10">
        <v>156900</v>
      </c>
      <c r="J21" s="4"/>
      <c r="K21" s="23">
        <f t="shared" si="8"/>
        <v>0.12495284086621897</v>
      </c>
      <c r="L21" s="23">
        <f t="shared" si="3"/>
        <v>0.40685127895570816</v>
      </c>
      <c r="M21" s="23">
        <f t="shared" si="4"/>
        <v>0.19286199351090319</v>
      </c>
      <c r="N21" s="23"/>
      <c r="O21" s="23">
        <f t="shared" si="6"/>
        <v>0.1569455972232702</v>
      </c>
      <c r="P21" s="23">
        <f t="shared" si="7"/>
        <v>0.11838828944389949</v>
      </c>
    </row>
    <row r="22" spans="1:16" x14ac:dyDescent="0.25">
      <c r="A22" s="9" t="s">
        <v>77</v>
      </c>
      <c r="B22" s="8" t="s">
        <v>66</v>
      </c>
      <c r="C22" s="7" t="s">
        <v>65</v>
      </c>
      <c r="D22" s="6">
        <v>4962</v>
      </c>
      <c r="E22" s="5">
        <v>7992</v>
      </c>
      <c r="F22" s="6">
        <v>17280</v>
      </c>
      <c r="G22" s="5">
        <v>464</v>
      </c>
      <c r="H22" s="6">
        <v>2232</v>
      </c>
      <c r="I22" s="5">
        <v>3607</v>
      </c>
      <c r="J22" s="4"/>
      <c r="K22" s="23">
        <f t="shared" si="8"/>
        <v>0.13580753756466049</v>
      </c>
      <c r="L22" s="23">
        <f t="shared" si="3"/>
        <v>0.21873717053945316</v>
      </c>
      <c r="M22" s="23">
        <f t="shared" si="4"/>
        <v>0.47294523359881763</v>
      </c>
      <c r="N22" s="23">
        <f t="shared" si="5"/>
        <v>1.2699455346634919E-2</v>
      </c>
      <c r="O22" s="23">
        <f t="shared" si="6"/>
        <v>6.1088759339847275E-2</v>
      </c>
      <c r="P22" s="23">
        <f t="shared" si="7"/>
        <v>9.8721843610586529E-2</v>
      </c>
    </row>
    <row r="23" spans="1:16" x14ac:dyDescent="0.25">
      <c r="A23" s="14" t="s">
        <v>77</v>
      </c>
      <c r="B23" s="13" t="s">
        <v>66</v>
      </c>
      <c r="C23" s="12" t="s">
        <v>63</v>
      </c>
      <c r="D23" s="11">
        <v>65754</v>
      </c>
      <c r="E23" s="10">
        <v>32822</v>
      </c>
      <c r="F23" s="11">
        <v>250618</v>
      </c>
      <c r="G23" s="10">
        <v>7067</v>
      </c>
      <c r="H23" s="11">
        <v>145797</v>
      </c>
      <c r="I23" s="10">
        <v>57967</v>
      </c>
      <c r="J23" s="4"/>
      <c r="K23" s="23">
        <f t="shared" si="8"/>
        <v>0.11741261550823624</v>
      </c>
      <c r="L23" s="23">
        <f t="shared" si="3"/>
        <v>5.8608097852774432E-2</v>
      </c>
      <c r="M23" s="23">
        <f t="shared" si="4"/>
        <v>0.44751216463550736</v>
      </c>
      <c r="N23" s="23">
        <f t="shared" si="5"/>
        <v>1.2619079505379225E-2</v>
      </c>
      <c r="O23" s="23">
        <f t="shared" si="6"/>
        <v>0.26034016338556315</v>
      </c>
      <c r="P23" s="23">
        <f t="shared" si="7"/>
        <v>0.10350787911253961</v>
      </c>
    </row>
    <row r="24" spans="1:16" x14ac:dyDescent="0.25">
      <c r="A24" s="9" t="s">
        <v>77</v>
      </c>
      <c r="B24" s="8" t="s">
        <v>66</v>
      </c>
      <c r="C24" s="7" t="s">
        <v>109</v>
      </c>
      <c r="D24" s="6">
        <v>3134</v>
      </c>
      <c r="E24" s="5">
        <v>23067</v>
      </c>
      <c r="F24" s="6">
        <v>12197</v>
      </c>
      <c r="G24" s="5"/>
      <c r="H24" s="6">
        <v>7745</v>
      </c>
      <c r="I24" s="5">
        <v>15388</v>
      </c>
      <c r="J24" s="4"/>
      <c r="K24" s="23">
        <f t="shared" si="8"/>
        <v>5.0933675708179617E-2</v>
      </c>
      <c r="L24" s="23">
        <f t="shared" si="3"/>
        <v>0.37488420470982109</v>
      </c>
      <c r="M24" s="23">
        <f t="shared" si="4"/>
        <v>0.19822528481578391</v>
      </c>
      <c r="N24" s="23"/>
      <c r="O24" s="23">
        <f t="shared" si="6"/>
        <v>0.12587151192082041</v>
      </c>
      <c r="P24" s="23">
        <f t="shared" si="7"/>
        <v>0.25008532284539503</v>
      </c>
    </row>
    <row r="25" spans="1:16" x14ac:dyDescent="0.25">
      <c r="A25" s="14" t="s">
        <v>77</v>
      </c>
      <c r="B25" s="13" t="s">
        <v>66</v>
      </c>
      <c r="C25" s="12" t="s">
        <v>62</v>
      </c>
      <c r="D25" s="11"/>
      <c r="E25" s="10">
        <v>22499</v>
      </c>
      <c r="F25" s="11">
        <v>22535</v>
      </c>
      <c r="G25" s="10">
        <v>163</v>
      </c>
      <c r="H25" s="11">
        <v>18793</v>
      </c>
      <c r="I25" s="10">
        <v>58128</v>
      </c>
      <c r="J25" s="4"/>
      <c r="K25" s="23"/>
      <c r="L25" s="23">
        <f t="shared" si="3"/>
        <v>0.18423983360356377</v>
      </c>
      <c r="M25" s="23">
        <f t="shared" si="4"/>
        <v>0.18453463043941107</v>
      </c>
      <c r="N25" s="23">
        <f t="shared" si="5"/>
        <v>1.3347745623085868E-3</v>
      </c>
      <c r="O25" s="23">
        <f t="shared" si="6"/>
        <v>0.15389213711328387</v>
      </c>
      <c r="P25" s="23">
        <f t="shared" si="7"/>
        <v>0.47599862428143269</v>
      </c>
    </row>
    <row r="26" spans="1:16" x14ac:dyDescent="0.25">
      <c r="A26" s="9" t="s">
        <v>77</v>
      </c>
      <c r="B26" s="8" t="s">
        <v>66</v>
      </c>
      <c r="C26" s="7" t="s">
        <v>59</v>
      </c>
      <c r="D26" s="6">
        <v>1187</v>
      </c>
      <c r="E26" s="5">
        <v>1318</v>
      </c>
      <c r="F26" s="6">
        <v>1250</v>
      </c>
      <c r="G26" s="5">
        <v>65</v>
      </c>
      <c r="H26" s="6">
        <v>7288</v>
      </c>
      <c r="I26" s="5">
        <v>19819</v>
      </c>
      <c r="J26" s="4"/>
      <c r="K26" s="23">
        <f t="shared" si="8"/>
        <v>3.8380702945646196E-2</v>
      </c>
      <c r="L26" s="23">
        <f t="shared" si="3"/>
        <v>4.2616483978400753E-2</v>
      </c>
      <c r="M26" s="23">
        <f t="shared" si="4"/>
        <v>4.0417757946131214E-2</v>
      </c>
      <c r="N26" s="23">
        <f t="shared" si="5"/>
        <v>2.101723413198823E-3</v>
      </c>
      <c r="O26" s="23">
        <f t="shared" si="6"/>
        <v>0.23565169592912341</v>
      </c>
      <c r="P26" s="23">
        <f t="shared" si="7"/>
        <v>0.64083163578749958</v>
      </c>
    </row>
    <row r="27" spans="1:16" x14ac:dyDescent="0.25">
      <c r="A27" s="14" t="s">
        <v>58</v>
      </c>
      <c r="B27" s="13" t="s">
        <v>57</v>
      </c>
      <c r="C27" s="12" t="s">
        <v>54</v>
      </c>
      <c r="D27" s="11">
        <v>3371</v>
      </c>
      <c r="E27" s="10">
        <v>11981</v>
      </c>
      <c r="F27" s="11">
        <v>20204</v>
      </c>
      <c r="G27" s="10">
        <v>773</v>
      </c>
      <c r="H27" s="11">
        <v>14093</v>
      </c>
      <c r="I27" s="10">
        <v>4894</v>
      </c>
      <c r="J27" s="4"/>
      <c r="K27" s="23">
        <f t="shared" si="8"/>
        <v>6.0940776628823488E-2</v>
      </c>
      <c r="L27" s="23">
        <f t="shared" si="3"/>
        <v>0.21659194446453106</v>
      </c>
      <c r="M27" s="23">
        <f t="shared" si="4"/>
        <v>0.3652469448260901</v>
      </c>
      <c r="N27" s="23">
        <f t="shared" si="5"/>
        <v>1.3974256996167474E-2</v>
      </c>
      <c r="O27" s="23">
        <f t="shared" si="6"/>
        <v>0.25477257936220987</v>
      </c>
      <c r="P27" s="23">
        <f t="shared" si="7"/>
        <v>8.8473497722178038E-2</v>
      </c>
    </row>
    <row r="28" spans="1:16" x14ac:dyDescent="0.25">
      <c r="A28" s="9" t="s">
        <v>58</v>
      </c>
      <c r="B28" s="8" t="s">
        <v>57</v>
      </c>
      <c r="C28" s="7" t="s">
        <v>53</v>
      </c>
      <c r="D28" s="6">
        <v>1866</v>
      </c>
      <c r="E28" s="5">
        <v>1462</v>
      </c>
      <c r="F28" s="6">
        <v>1250</v>
      </c>
      <c r="G28" s="5">
        <v>14</v>
      </c>
      <c r="H28" s="6">
        <v>22</v>
      </c>
      <c r="I28" s="5">
        <v>2015</v>
      </c>
      <c r="J28" s="4"/>
      <c r="K28" s="23">
        <f t="shared" si="8"/>
        <v>0.2814904208779605</v>
      </c>
      <c r="L28" s="23">
        <f t="shared" si="3"/>
        <v>0.22054608538241063</v>
      </c>
      <c r="M28" s="23">
        <f t="shared" si="4"/>
        <v>0.18856539447880524</v>
      </c>
      <c r="N28" s="23">
        <f t="shared" si="5"/>
        <v>2.1119324181626186E-3</v>
      </c>
      <c r="O28" s="23">
        <f t="shared" si="6"/>
        <v>3.3187509428269724E-3</v>
      </c>
      <c r="P28" s="23">
        <f t="shared" si="7"/>
        <v>0.30396741589983406</v>
      </c>
    </row>
    <row r="29" spans="1:16" x14ac:dyDescent="0.25">
      <c r="A29" s="14" t="s">
        <v>58</v>
      </c>
      <c r="B29" s="13" t="s">
        <v>57</v>
      </c>
      <c r="C29" s="12" t="s">
        <v>117</v>
      </c>
      <c r="D29" s="11">
        <v>33</v>
      </c>
      <c r="E29" s="10">
        <v>121</v>
      </c>
      <c r="F29" s="11">
        <v>116</v>
      </c>
      <c r="G29" s="10">
        <v>129</v>
      </c>
      <c r="H29" s="11">
        <v>332</v>
      </c>
      <c r="I29" s="10">
        <v>167</v>
      </c>
      <c r="J29" s="4"/>
      <c r="K29" s="23">
        <f t="shared" si="8"/>
        <v>3.6748329621380846E-2</v>
      </c>
      <c r="L29" s="23">
        <f t="shared" si="3"/>
        <v>0.13474387527839643</v>
      </c>
      <c r="M29" s="23">
        <f t="shared" si="4"/>
        <v>0.1291759465478842</v>
      </c>
      <c r="N29" s="23">
        <f t="shared" si="5"/>
        <v>0.14365256124721604</v>
      </c>
      <c r="O29" s="23">
        <f t="shared" si="6"/>
        <v>0.36971046770601335</v>
      </c>
      <c r="P29" s="23">
        <f t="shared" si="7"/>
        <v>0.18596881959910913</v>
      </c>
    </row>
    <row r="30" spans="1:16" x14ac:dyDescent="0.25">
      <c r="A30" s="9" t="s">
        <v>58</v>
      </c>
      <c r="B30" s="8" t="s">
        <v>51</v>
      </c>
      <c r="C30" s="7" t="s">
        <v>118</v>
      </c>
      <c r="D30" s="6"/>
      <c r="E30" s="5"/>
      <c r="F30" s="6"/>
      <c r="G30" s="5"/>
      <c r="H30" s="6"/>
      <c r="I30" s="5">
        <v>12783</v>
      </c>
      <c r="J30" s="4"/>
      <c r="K30" s="23"/>
      <c r="L30" s="23"/>
      <c r="M30" s="23"/>
      <c r="N30" s="23"/>
      <c r="O30" s="23"/>
      <c r="P30" s="23">
        <f t="shared" si="7"/>
        <v>1</v>
      </c>
    </row>
    <row r="31" spans="1:16" x14ac:dyDescent="0.25">
      <c r="A31" s="14" t="s">
        <v>58</v>
      </c>
      <c r="B31" s="13" t="s">
        <v>48</v>
      </c>
      <c r="C31" s="12" t="s">
        <v>46</v>
      </c>
      <c r="D31" s="11">
        <v>2279</v>
      </c>
      <c r="E31" s="10">
        <v>1095</v>
      </c>
      <c r="F31" s="11">
        <v>3324</v>
      </c>
      <c r="G31" s="10">
        <v>985</v>
      </c>
      <c r="H31" s="11">
        <v>5080</v>
      </c>
      <c r="I31" s="10">
        <v>4375</v>
      </c>
      <c r="J31" s="4"/>
      <c r="K31" s="23">
        <f t="shared" si="8"/>
        <v>0.13297934414750845</v>
      </c>
      <c r="L31" s="23">
        <f t="shared" si="3"/>
        <v>6.3893103045863001E-2</v>
      </c>
      <c r="M31" s="23">
        <f t="shared" si="4"/>
        <v>0.19395495390360601</v>
      </c>
      <c r="N31" s="23">
        <f t="shared" si="5"/>
        <v>5.7474617808379043E-2</v>
      </c>
      <c r="O31" s="23">
        <f t="shared" si="6"/>
        <v>0.29641731824016804</v>
      </c>
      <c r="P31" s="23">
        <f t="shared" si="7"/>
        <v>0.25528066285447543</v>
      </c>
    </row>
    <row r="32" spans="1:16" x14ac:dyDescent="0.25">
      <c r="A32" s="9" t="s">
        <v>58</v>
      </c>
      <c r="B32" s="8" t="s">
        <v>48</v>
      </c>
      <c r="C32" s="7" t="s">
        <v>44</v>
      </c>
      <c r="D32" s="6">
        <v>1227</v>
      </c>
      <c r="E32" s="5">
        <v>1164</v>
      </c>
      <c r="F32" s="6">
        <v>4013</v>
      </c>
      <c r="G32" s="5">
        <v>105</v>
      </c>
      <c r="H32" s="6">
        <v>3809</v>
      </c>
      <c r="I32" s="5">
        <v>1850</v>
      </c>
      <c r="J32" s="4"/>
      <c r="K32" s="23">
        <f t="shared" si="8"/>
        <v>0.10083826429980276</v>
      </c>
      <c r="L32" s="23">
        <f t="shared" si="3"/>
        <v>9.5660749506903356E-2</v>
      </c>
      <c r="M32" s="23">
        <f t="shared" si="4"/>
        <v>0.32979947403024323</v>
      </c>
      <c r="N32" s="23">
        <f t="shared" si="5"/>
        <v>8.6291913214990145E-3</v>
      </c>
      <c r="O32" s="23">
        <f t="shared" si="6"/>
        <v>0.31303418803418803</v>
      </c>
      <c r="P32" s="23">
        <f t="shared" si="7"/>
        <v>0.15203813280736359</v>
      </c>
    </row>
    <row r="33" spans="1:16" x14ac:dyDescent="0.25">
      <c r="A33" s="14" t="s">
        <v>58</v>
      </c>
      <c r="B33" s="13" t="s">
        <v>48</v>
      </c>
      <c r="C33" s="12" t="s">
        <v>43</v>
      </c>
      <c r="D33" s="11">
        <v>1054</v>
      </c>
      <c r="E33" s="10">
        <v>5221</v>
      </c>
      <c r="F33" s="11">
        <v>1069</v>
      </c>
      <c r="G33" s="10">
        <v>245</v>
      </c>
      <c r="H33" s="11">
        <v>796</v>
      </c>
      <c r="I33" s="10">
        <v>4234</v>
      </c>
      <c r="J33" s="4"/>
      <c r="K33" s="23">
        <f t="shared" si="8"/>
        <v>8.3524843489975437E-2</v>
      </c>
      <c r="L33" s="23">
        <f t="shared" si="3"/>
        <v>0.41374118392899595</v>
      </c>
      <c r="M33" s="23">
        <f t="shared" si="4"/>
        <v>8.471352722085744E-2</v>
      </c>
      <c r="N33" s="23">
        <f t="shared" si="5"/>
        <v>1.9415167604406054E-2</v>
      </c>
      <c r="O33" s="23">
        <f t="shared" si="6"/>
        <v>6.3079483318804974E-2</v>
      </c>
      <c r="P33" s="23">
        <f t="shared" si="7"/>
        <v>0.33552579443696012</v>
      </c>
    </row>
    <row r="34" spans="1:16" x14ac:dyDescent="0.25">
      <c r="A34" s="9" t="s">
        <v>58</v>
      </c>
      <c r="B34" s="8" t="s">
        <v>48</v>
      </c>
      <c r="C34" s="7" t="s">
        <v>40</v>
      </c>
      <c r="D34" s="6">
        <v>6534</v>
      </c>
      <c r="E34" s="5">
        <v>41221</v>
      </c>
      <c r="F34" s="6">
        <v>22343</v>
      </c>
      <c r="G34" s="5">
        <v>7159</v>
      </c>
      <c r="H34" s="6">
        <v>11851</v>
      </c>
      <c r="I34" s="5">
        <v>72603</v>
      </c>
      <c r="J34" s="4"/>
      <c r="K34" s="23">
        <f t="shared" si="8"/>
        <v>4.0405414597646419E-2</v>
      </c>
      <c r="L34" s="23">
        <f t="shared" si="3"/>
        <v>0.25490535585086976</v>
      </c>
      <c r="M34" s="23">
        <f t="shared" si="4"/>
        <v>0.13816623482632598</v>
      </c>
      <c r="N34" s="23">
        <f t="shared" si="5"/>
        <v>4.4270334114562396E-2</v>
      </c>
      <c r="O34" s="23">
        <f t="shared" si="6"/>
        <v>7.3285057911954041E-2</v>
      </c>
      <c r="P34" s="23">
        <f t="shared" si="7"/>
        <v>0.44896760269864139</v>
      </c>
    </row>
    <row r="35" spans="1:16" x14ac:dyDescent="0.25">
      <c r="A35" s="14" t="s">
        <v>58</v>
      </c>
      <c r="B35" s="13" t="s">
        <v>48</v>
      </c>
      <c r="C35" s="12" t="s">
        <v>39</v>
      </c>
      <c r="D35" s="11">
        <v>38</v>
      </c>
      <c r="E35" s="10">
        <v>1269</v>
      </c>
      <c r="F35" s="11">
        <v>2011</v>
      </c>
      <c r="G35" s="10">
        <v>2988</v>
      </c>
      <c r="H35" s="11">
        <v>1684</v>
      </c>
      <c r="I35" s="10"/>
      <c r="J35" s="4"/>
      <c r="K35" s="23">
        <f t="shared" si="8"/>
        <v>4.7559449311639548E-3</v>
      </c>
      <c r="L35" s="23">
        <f t="shared" si="3"/>
        <v>0.1588235294117647</v>
      </c>
      <c r="M35" s="23">
        <f t="shared" si="4"/>
        <v>0.25168961201501877</v>
      </c>
      <c r="N35" s="23">
        <f t="shared" si="5"/>
        <v>0.3739674593241552</v>
      </c>
      <c r="O35" s="23">
        <f t="shared" si="6"/>
        <v>0.21076345431789736</v>
      </c>
      <c r="P35" s="23"/>
    </row>
    <row r="36" spans="1:16" x14ac:dyDescent="0.25">
      <c r="A36" s="9" t="s">
        <v>38</v>
      </c>
      <c r="B36" s="8" t="s">
        <v>37</v>
      </c>
      <c r="C36" s="7" t="s">
        <v>36</v>
      </c>
      <c r="D36" s="6">
        <v>3749</v>
      </c>
      <c r="E36" s="5"/>
      <c r="F36" s="6"/>
      <c r="G36" s="5"/>
      <c r="H36" s="6">
        <v>2294</v>
      </c>
      <c r="I36" s="5"/>
      <c r="J36" s="4"/>
      <c r="K36" s="23">
        <f t="shared" si="8"/>
        <v>0.62038722488830056</v>
      </c>
      <c r="L36" s="23"/>
      <c r="M36" s="23"/>
      <c r="N36" s="23"/>
      <c r="O36" s="23">
        <f t="shared" si="6"/>
        <v>0.3796127751116995</v>
      </c>
      <c r="P36" s="23"/>
    </row>
    <row r="37" spans="1:16" x14ac:dyDescent="0.25">
      <c r="A37" s="14" t="s">
        <v>38</v>
      </c>
      <c r="B37" s="13" t="s">
        <v>37</v>
      </c>
      <c r="C37" s="12" t="s">
        <v>35</v>
      </c>
      <c r="D37" s="11">
        <v>935</v>
      </c>
      <c r="E37" s="10">
        <v>2035</v>
      </c>
      <c r="F37" s="11">
        <v>4061</v>
      </c>
      <c r="G37" s="10">
        <v>154</v>
      </c>
      <c r="H37" s="11">
        <v>504</v>
      </c>
      <c r="I37" s="10">
        <v>3329</v>
      </c>
      <c r="J37" s="4"/>
      <c r="K37" s="23">
        <f t="shared" si="8"/>
        <v>8.4861136322381556E-2</v>
      </c>
      <c r="L37" s="23">
        <f t="shared" si="3"/>
        <v>0.18469776728988926</v>
      </c>
      <c r="M37" s="23">
        <f t="shared" si="4"/>
        <v>0.36857868941731714</v>
      </c>
      <c r="N37" s="23">
        <f t="shared" si="5"/>
        <v>1.397712833545108E-2</v>
      </c>
      <c r="O37" s="23">
        <f t="shared" si="6"/>
        <v>4.5743329097839895E-2</v>
      </c>
      <c r="P37" s="23">
        <f t="shared" si="7"/>
        <v>0.30214194953712109</v>
      </c>
    </row>
    <row r="38" spans="1:16" x14ac:dyDescent="0.25">
      <c r="A38" s="9" t="s">
        <v>38</v>
      </c>
      <c r="B38" s="8" t="s">
        <v>37</v>
      </c>
      <c r="C38" s="7" t="s">
        <v>110</v>
      </c>
      <c r="D38" s="6">
        <v>1163</v>
      </c>
      <c r="E38" s="5">
        <v>5356</v>
      </c>
      <c r="F38" s="6">
        <v>7211</v>
      </c>
      <c r="G38" s="5">
        <v>3563</v>
      </c>
      <c r="H38" s="6">
        <v>1945</v>
      </c>
      <c r="I38" s="5"/>
      <c r="J38" s="4"/>
      <c r="K38" s="23">
        <f t="shared" si="8"/>
        <v>6.0453269570641441E-2</v>
      </c>
      <c r="L38" s="23">
        <f t="shared" si="3"/>
        <v>0.27840731884811309</v>
      </c>
      <c r="M38" s="23">
        <f t="shared" si="4"/>
        <v>0.37483106352011641</v>
      </c>
      <c r="N38" s="23">
        <f t="shared" si="5"/>
        <v>0.18520636240773469</v>
      </c>
      <c r="O38" s="23">
        <f t="shared" si="6"/>
        <v>0.10110198565339433</v>
      </c>
      <c r="P38" s="23"/>
    </row>
    <row r="39" spans="1:16" x14ac:dyDescent="0.25">
      <c r="A39" s="14" t="s">
        <v>38</v>
      </c>
      <c r="B39" s="13" t="s">
        <v>37</v>
      </c>
      <c r="C39" s="12" t="s">
        <v>33</v>
      </c>
      <c r="D39" s="11">
        <v>4698</v>
      </c>
      <c r="E39" s="10">
        <v>22836</v>
      </c>
      <c r="F39" s="11">
        <v>25752</v>
      </c>
      <c r="G39" s="10">
        <v>353</v>
      </c>
      <c r="H39" s="11">
        <v>2152</v>
      </c>
      <c r="I39" s="10">
        <v>16074</v>
      </c>
      <c r="J39" s="4"/>
      <c r="K39" s="23">
        <f t="shared" si="8"/>
        <v>6.5372573575453979E-2</v>
      </c>
      <c r="L39" s="23">
        <f t="shared" si="3"/>
        <v>0.31776247130035484</v>
      </c>
      <c r="M39" s="23">
        <f t="shared" si="4"/>
        <v>0.35833855145063659</v>
      </c>
      <c r="N39" s="23">
        <f t="shared" si="5"/>
        <v>4.9119877548180618E-3</v>
      </c>
      <c r="O39" s="23">
        <f t="shared" si="6"/>
        <v>2.994503583107215E-2</v>
      </c>
      <c r="P39" s="23">
        <f t="shared" si="7"/>
        <v>0.22366938008766438</v>
      </c>
    </row>
    <row r="40" spans="1:16" x14ac:dyDescent="0.25">
      <c r="A40" s="9" t="s">
        <v>38</v>
      </c>
      <c r="B40" s="8" t="s">
        <v>37</v>
      </c>
      <c r="C40" s="7" t="s">
        <v>32</v>
      </c>
      <c r="D40" s="6">
        <v>1375</v>
      </c>
      <c r="E40" s="5"/>
      <c r="F40" s="6">
        <v>1662</v>
      </c>
      <c r="G40" s="5">
        <v>18</v>
      </c>
      <c r="H40" s="6">
        <v>302</v>
      </c>
      <c r="I40" s="5">
        <v>1488</v>
      </c>
      <c r="J40" s="4"/>
      <c r="K40" s="23">
        <f t="shared" si="8"/>
        <v>0.28379772961816307</v>
      </c>
      <c r="L40" s="23"/>
      <c r="M40" s="23">
        <f t="shared" si="4"/>
        <v>0.34303405572755419</v>
      </c>
      <c r="N40" s="23">
        <f t="shared" si="5"/>
        <v>3.7151702786377707E-3</v>
      </c>
      <c r="O40" s="23">
        <f t="shared" si="6"/>
        <v>6.233230134158927E-2</v>
      </c>
      <c r="P40" s="23">
        <f t="shared" si="7"/>
        <v>0.30712074303405573</v>
      </c>
    </row>
    <row r="41" spans="1:16" x14ac:dyDescent="0.25">
      <c r="A41" s="14" t="s">
        <v>38</v>
      </c>
      <c r="B41" s="13" t="s">
        <v>37</v>
      </c>
      <c r="C41" s="12" t="s">
        <v>31</v>
      </c>
      <c r="D41" s="11">
        <v>5883</v>
      </c>
      <c r="E41" s="10">
        <v>7675</v>
      </c>
      <c r="F41" s="11">
        <v>9144</v>
      </c>
      <c r="G41" s="10">
        <v>319</v>
      </c>
      <c r="H41" s="11">
        <v>1267</v>
      </c>
      <c r="I41" s="10">
        <v>5699</v>
      </c>
      <c r="J41" s="4"/>
      <c r="K41" s="23">
        <f t="shared" si="8"/>
        <v>0.19618501350585255</v>
      </c>
      <c r="L41" s="23">
        <f t="shared" si="3"/>
        <v>0.25594424250508552</v>
      </c>
      <c r="M41" s="23">
        <f t="shared" si="4"/>
        <v>0.3049321372594791</v>
      </c>
      <c r="N41" s="23">
        <f t="shared" si="5"/>
        <v>1.0637943108680428E-2</v>
      </c>
      <c r="O41" s="23">
        <f t="shared" si="6"/>
        <v>4.2251642378363957E-2</v>
      </c>
      <c r="P41" s="23">
        <f t="shared" si="7"/>
        <v>0.19004902124253845</v>
      </c>
    </row>
    <row r="42" spans="1:16" x14ac:dyDescent="0.25">
      <c r="A42" s="9" t="s">
        <v>38</v>
      </c>
      <c r="B42" s="8" t="s">
        <v>37</v>
      </c>
      <c r="C42" s="7" t="s">
        <v>30</v>
      </c>
      <c r="D42" s="6">
        <v>157679</v>
      </c>
      <c r="E42" s="5">
        <v>52675</v>
      </c>
      <c r="F42" s="6">
        <v>193165</v>
      </c>
      <c r="G42" s="5">
        <v>4519</v>
      </c>
      <c r="H42" s="6">
        <v>128587</v>
      </c>
      <c r="I42" s="5">
        <v>47788</v>
      </c>
      <c r="J42" s="4"/>
      <c r="K42" s="23">
        <f t="shared" si="8"/>
        <v>0.26980748203753169</v>
      </c>
      <c r="L42" s="23">
        <f t="shared" si="3"/>
        <v>9.0133176366713266E-2</v>
      </c>
      <c r="M42" s="23">
        <f t="shared" si="4"/>
        <v>0.33052823944710336</v>
      </c>
      <c r="N42" s="23">
        <f t="shared" si="5"/>
        <v>7.7325453061447983E-3</v>
      </c>
      <c r="O42" s="23">
        <f t="shared" si="6"/>
        <v>0.22002761745546387</v>
      </c>
      <c r="P42" s="23">
        <f t="shared" si="7"/>
        <v>8.1770939387043065E-2</v>
      </c>
    </row>
    <row r="43" spans="1:16" x14ac:dyDescent="0.25">
      <c r="A43" s="14" t="s">
        <v>38</v>
      </c>
      <c r="B43" s="13" t="s">
        <v>37</v>
      </c>
      <c r="C43" s="12" t="s">
        <v>29</v>
      </c>
      <c r="D43" s="11">
        <v>491</v>
      </c>
      <c r="E43" s="10">
        <v>2189</v>
      </c>
      <c r="F43" s="11">
        <v>1486</v>
      </c>
      <c r="G43" s="10">
        <v>525</v>
      </c>
      <c r="H43" s="11">
        <v>1002</v>
      </c>
      <c r="I43" s="10">
        <v>3171</v>
      </c>
      <c r="J43" s="4"/>
      <c r="K43" s="23">
        <f t="shared" si="8"/>
        <v>5.5392599277978342E-2</v>
      </c>
      <c r="L43" s="23">
        <f t="shared" si="3"/>
        <v>0.24695397111913359</v>
      </c>
      <c r="M43" s="23">
        <f t="shared" si="4"/>
        <v>0.16764440433212996</v>
      </c>
      <c r="N43" s="23">
        <f t="shared" si="5"/>
        <v>5.9228339350180507E-2</v>
      </c>
      <c r="O43" s="23">
        <f t="shared" si="6"/>
        <v>0.11304151624548736</v>
      </c>
      <c r="P43" s="23">
        <f t="shared" si="7"/>
        <v>0.35773916967509023</v>
      </c>
    </row>
    <row r="44" spans="1:16" x14ac:dyDescent="0.25">
      <c r="A44" s="9" t="s">
        <v>38</v>
      </c>
      <c r="B44" s="8" t="s">
        <v>28</v>
      </c>
      <c r="C44" s="7" t="s">
        <v>27</v>
      </c>
      <c r="D44" s="6">
        <v>203</v>
      </c>
      <c r="E44" s="5">
        <v>918</v>
      </c>
      <c r="F44" s="6">
        <v>367</v>
      </c>
      <c r="G44" s="5">
        <v>109</v>
      </c>
      <c r="H44" s="6">
        <v>585</v>
      </c>
      <c r="I44" s="5">
        <v>376</v>
      </c>
      <c r="J44" s="4"/>
      <c r="K44" s="23">
        <f t="shared" si="8"/>
        <v>7.935887412040657E-2</v>
      </c>
      <c r="L44" s="23">
        <f t="shared" si="3"/>
        <v>0.35887412040656763</v>
      </c>
      <c r="M44" s="23">
        <f t="shared" si="4"/>
        <v>0.14347146207974981</v>
      </c>
      <c r="N44" s="23">
        <f t="shared" si="5"/>
        <v>4.2611415168100075E-2</v>
      </c>
      <c r="O44" s="23">
        <f t="shared" si="6"/>
        <v>0.22869429241594996</v>
      </c>
      <c r="P44" s="23">
        <f t="shared" si="7"/>
        <v>0.14698983580922595</v>
      </c>
    </row>
    <row r="45" spans="1:16" x14ac:dyDescent="0.25">
      <c r="A45" s="14" t="s">
        <v>38</v>
      </c>
      <c r="B45" s="13" t="s">
        <v>28</v>
      </c>
      <c r="C45" s="12" t="s">
        <v>111</v>
      </c>
      <c r="D45" s="11">
        <v>512</v>
      </c>
      <c r="E45" s="10"/>
      <c r="F45" s="11">
        <v>834</v>
      </c>
      <c r="G45" s="10">
        <v>14</v>
      </c>
      <c r="H45" s="11">
        <v>534</v>
      </c>
      <c r="I45" s="10"/>
      <c r="J45" s="4"/>
      <c r="K45" s="23">
        <f t="shared" si="8"/>
        <v>0.27032734952481519</v>
      </c>
      <c r="L45" s="23"/>
      <c r="M45" s="23">
        <f t="shared" si="4"/>
        <v>0.44033790918690602</v>
      </c>
      <c r="N45" s="23">
        <f t="shared" si="5"/>
        <v>7.3917634635691657E-3</v>
      </c>
      <c r="O45" s="23">
        <f t="shared" si="6"/>
        <v>0.28194297782470962</v>
      </c>
      <c r="P45" s="23"/>
    </row>
    <row r="46" spans="1:16" x14ac:dyDescent="0.25">
      <c r="A46" s="9" t="s">
        <v>38</v>
      </c>
      <c r="B46" s="8" t="s">
        <v>28</v>
      </c>
      <c r="C46" s="7" t="s">
        <v>26</v>
      </c>
      <c r="D46" s="6">
        <v>621</v>
      </c>
      <c r="E46" s="5">
        <v>779</v>
      </c>
      <c r="F46" s="6">
        <v>320</v>
      </c>
      <c r="G46" s="5">
        <v>215</v>
      </c>
      <c r="H46" s="6">
        <v>487</v>
      </c>
      <c r="I46" s="5">
        <v>277</v>
      </c>
      <c r="J46" s="4"/>
      <c r="K46" s="23">
        <f t="shared" si="8"/>
        <v>0.23008521674694332</v>
      </c>
      <c r="L46" s="23">
        <f t="shared" si="3"/>
        <v>0.28862541682104481</v>
      </c>
      <c r="M46" s="23">
        <f t="shared" si="4"/>
        <v>0.11856243052982586</v>
      </c>
      <c r="N46" s="23">
        <f t="shared" si="5"/>
        <v>7.9659133012226754E-2</v>
      </c>
      <c r="O46" s="23">
        <f t="shared" si="6"/>
        <v>0.18043719896257873</v>
      </c>
      <c r="P46" s="23">
        <f t="shared" si="7"/>
        <v>0.10263060392738051</v>
      </c>
    </row>
    <row r="47" spans="1:16" x14ac:dyDescent="0.25">
      <c r="A47" s="14" t="s">
        <v>38</v>
      </c>
      <c r="B47" s="13" t="s">
        <v>28</v>
      </c>
      <c r="C47" s="12" t="s">
        <v>25</v>
      </c>
      <c r="D47" s="11">
        <v>411</v>
      </c>
      <c r="E47" s="10">
        <v>1065</v>
      </c>
      <c r="F47" s="11">
        <v>965</v>
      </c>
      <c r="G47" s="10">
        <v>47</v>
      </c>
      <c r="H47" s="11">
        <v>589</v>
      </c>
      <c r="I47" s="10">
        <v>397</v>
      </c>
      <c r="J47" s="4"/>
      <c r="K47" s="23">
        <f t="shared" si="8"/>
        <v>0.11830742659758203</v>
      </c>
      <c r="L47" s="23">
        <f t="shared" si="3"/>
        <v>0.3065630397236615</v>
      </c>
      <c r="M47" s="23">
        <f t="shared" si="4"/>
        <v>0.27777777777777779</v>
      </c>
      <c r="N47" s="23">
        <f t="shared" si="5"/>
        <v>1.3529073114565342E-2</v>
      </c>
      <c r="O47" s="23">
        <f t="shared" si="6"/>
        <v>0.16954519286125505</v>
      </c>
      <c r="P47" s="23">
        <f t="shared" si="7"/>
        <v>0.11427748992515832</v>
      </c>
    </row>
    <row r="48" spans="1:16" x14ac:dyDescent="0.25">
      <c r="A48" s="9" t="s">
        <v>38</v>
      </c>
      <c r="B48" s="8" t="s">
        <v>28</v>
      </c>
      <c r="C48" s="7" t="s">
        <v>24</v>
      </c>
      <c r="D48" s="6">
        <v>721</v>
      </c>
      <c r="E48" s="5">
        <v>1940</v>
      </c>
      <c r="F48" s="6">
        <v>2624</v>
      </c>
      <c r="G48" s="5">
        <v>356</v>
      </c>
      <c r="H48" s="6">
        <v>1001</v>
      </c>
      <c r="I48" s="5">
        <v>1312</v>
      </c>
      <c r="J48" s="4"/>
      <c r="K48" s="23">
        <f t="shared" si="8"/>
        <v>9.0646215740507921E-2</v>
      </c>
      <c r="L48" s="23">
        <f t="shared" si="3"/>
        <v>0.24390243902439024</v>
      </c>
      <c r="M48" s="23">
        <f t="shared" si="4"/>
        <v>0.32989690721649484</v>
      </c>
      <c r="N48" s="23">
        <f t="shared" si="5"/>
        <v>4.4757354790042746E-2</v>
      </c>
      <c r="O48" s="23">
        <f t="shared" si="6"/>
        <v>0.12584862962031682</v>
      </c>
      <c r="P48" s="23">
        <f t="shared" si="7"/>
        <v>0.16494845360824742</v>
      </c>
    </row>
    <row r="49" spans="1:16" x14ac:dyDescent="0.25">
      <c r="A49" s="14" t="s">
        <v>38</v>
      </c>
      <c r="B49" s="13" t="s">
        <v>28</v>
      </c>
      <c r="C49" s="12" t="s">
        <v>23</v>
      </c>
      <c r="D49" s="11">
        <v>1914</v>
      </c>
      <c r="E49" s="10">
        <v>2119</v>
      </c>
      <c r="F49" s="11">
        <v>2112</v>
      </c>
      <c r="G49" s="10">
        <v>71</v>
      </c>
      <c r="H49" s="11">
        <v>928</v>
      </c>
      <c r="I49" s="10">
        <v>999</v>
      </c>
      <c r="J49" s="4"/>
      <c r="K49" s="23">
        <f t="shared" si="8"/>
        <v>0.23504850792091367</v>
      </c>
      <c r="L49" s="23">
        <f t="shared" si="3"/>
        <v>0.2602235048507921</v>
      </c>
      <c r="M49" s="23">
        <f t="shared" si="4"/>
        <v>0.25936387080928403</v>
      </c>
      <c r="N49" s="23">
        <f t="shared" si="5"/>
        <v>8.7191452781530156E-3</v>
      </c>
      <c r="O49" s="23">
        <f t="shared" si="6"/>
        <v>0.11396291293135208</v>
      </c>
      <c r="P49" s="23">
        <f t="shared" si="7"/>
        <v>0.12268205820950509</v>
      </c>
    </row>
    <row r="50" spans="1:16" x14ac:dyDescent="0.25">
      <c r="A50" s="9" t="s">
        <v>38</v>
      </c>
      <c r="B50" s="8" t="s">
        <v>28</v>
      </c>
      <c r="C50" s="7" t="s">
        <v>22</v>
      </c>
      <c r="D50" s="6">
        <v>465</v>
      </c>
      <c r="E50" s="5">
        <v>1646</v>
      </c>
      <c r="F50" s="6">
        <v>343</v>
      </c>
      <c r="G50" s="5">
        <v>321</v>
      </c>
      <c r="H50" s="6">
        <v>1196</v>
      </c>
      <c r="I50" s="5">
        <v>405</v>
      </c>
      <c r="J50" s="4"/>
      <c r="K50" s="23">
        <f t="shared" si="8"/>
        <v>0.10626142595978062</v>
      </c>
      <c r="L50" s="23">
        <f t="shared" si="3"/>
        <v>0.37614259597806216</v>
      </c>
      <c r="M50" s="23">
        <f t="shared" si="4"/>
        <v>7.8382084095063989E-2</v>
      </c>
      <c r="N50" s="23">
        <f t="shared" si="5"/>
        <v>7.3354661791590489E-2</v>
      </c>
      <c r="O50" s="23">
        <f t="shared" si="6"/>
        <v>0.27330895795246801</v>
      </c>
      <c r="P50" s="23">
        <f t="shared" si="7"/>
        <v>9.2550274223034731E-2</v>
      </c>
    </row>
    <row r="51" spans="1:16" x14ac:dyDescent="0.25">
      <c r="A51" s="14" t="s">
        <v>38</v>
      </c>
      <c r="B51" s="13" t="s">
        <v>28</v>
      </c>
      <c r="C51" s="12" t="s">
        <v>112</v>
      </c>
      <c r="D51" s="11">
        <v>5271</v>
      </c>
      <c r="E51" s="10">
        <v>34201</v>
      </c>
      <c r="F51" s="11">
        <v>11573</v>
      </c>
      <c r="G51" s="10">
        <v>1320</v>
      </c>
      <c r="H51" s="11">
        <v>10175</v>
      </c>
      <c r="I51" s="10">
        <v>8241</v>
      </c>
      <c r="J51" s="4"/>
      <c r="K51" s="23">
        <f t="shared" si="8"/>
        <v>7.4469137197835572E-2</v>
      </c>
      <c r="L51" s="23">
        <f t="shared" si="3"/>
        <v>0.48319464263008433</v>
      </c>
      <c r="M51" s="23">
        <f t="shared" si="4"/>
        <v>0.16350433025812011</v>
      </c>
      <c r="N51" s="23">
        <f t="shared" si="5"/>
        <v>1.8649072491205267E-2</v>
      </c>
      <c r="O51" s="23">
        <f t="shared" si="6"/>
        <v>0.14375326711970726</v>
      </c>
      <c r="P51" s="23">
        <f t="shared" si="7"/>
        <v>0.11642955030304743</v>
      </c>
    </row>
    <row r="52" spans="1:16" x14ac:dyDescent="0.25">
      <c r="A52" s="9" t="s">
        <v>38</v>
      </c>
      <c r="B52" s="8" t="s">
        <v>28</v>
      </c>
      <c r="C52" s="7" t="s">
        <v>119</v>
      </c>
      <c r="D52" s="6">
        <v>157</v>
      </c>
      <c r="E52" s="5"/>
      <c r="F52" s="6"/>
      <c r="G52" s="5"/>
      <c r="H52" s="6"/>
      <c r="I52" s="5"/>
      <c r="J52" s="4"/>
      <c r="K52" s="23">
        <f t="shared" si="8"/>
        <v>1</v>
      </c>
      <c r="L52" s="23"/>
      <c r="M52" s="23"/>
      <c r="N52" s="23"/>
      <c r="O52" s="23"/>
      <c r="P52" s="23"/>
    </row>
    <row r="53" spans="1:16" x14ac:dyDescent="0.25">
      <c r="A53" s="14" t="s">
        <v>38</v>
      </c>
      <c r="B53" s="13" t="s">
        <v>28</v>
      </c>
      <c r="C53" s="12" t="s">
        <v>94</v>
      </c>
      <c r="D53" s="11">
        <v>807</v>
      </c>
      <c r="E53" s="10">
        <v>1868</v>
      </c>
      <c r="F53" s="11">
        <v>574</v>
      </c>
      <c r="G53" s="10">
        <v>29</v>
      </c>
      <c r="H53" s="11">
        <v>647</v>
      </c>
      <c r="I53" s="10">
        <v>2006</v>
      </c>
      <c r="J53" s="4"/>
      <c r="K53" s="23">
        <f t="shared" si="8"/>
        <v>0.13606474456246839</v>
      </c>
      <c r="L53" s="23">
        <f t="shared" si="3"/>
        <v>0.31495531950767158</v>
      </c>
      <c r="M53" s="23">
        <f t="shared" si="4"/>
        <v>9.6779632439723484E-2</v>
      </c>
      <c r="N53" s="23">
        <f t="shared" si="5"/>
        <v>4.8895633114146011E-3</v>
      </c>
      <c r="O53" s="23">
        <f t="shared" si="6"/>
        <v>0.10908784353397404</v>
      </c>
      <c r="P53" s="23">
        <f t="shared" si="7"/>
        <v>0.33822289664474792</v>
      </c>
    </row>
    <row r="54" spans="1:16" x14ac:dyDescent="0.25">
      <c r="A54" s="9" t="s">
        <v>38</v>
      </c>
      <c r="B54" s="8" t="s">
        <v>21</v>
      </c>
      <c r="C54" s="7" t="s">
        <v>123</v>
      </c>
      <c r="D54" s="6">
        <v>1162</v>
      </c>
      <c r="E54" s="5">
        <v>141</v>
      </c>
      <c r="F54" s="6">
        <v>735</v>
      </c>
      <c r="G54" s="5">
        <v>36</v>
      </c>
      <c r="H54" s="6">
        <v>593</v>
      </c>
      <c r="I54" s="5">
        <v>356</v>
      </c>
      <c r="J54" s="4"/>
      <c r="K54" s="23">
        <f t="shared" si="8"/>
        <v>0.38438637115448232</v>
      </c>
      <c r="L54" s="23">
        <f t="shared" si="3"/>
        <v>4.6642408203771087E-2</v>
      </c>
      <c r="M54" s="23">
        <f t="shared" si="4"/>
        <v>0.24313595765795568</v>
      </c>
      <c r="N54" s="23">
        <f t="shared" si="5"/>
        <v>1.1908699966920278E-2</v>
      </c>
      <c r="O54" s="23">
        <f t="shared" si="6"/>
        <v>0.19616275223288124</v>
      </c>
      <c r="P54" s="23">
        <f t="shared" si="7"/>
        <v>0.11776381078398941</v>
      </c>
    </row>
    <row r="55" spans="1:16" x14ac:dyDescent="0.25">
      <c r="A55" s="14" t="s">
        <v>38</v>
      </c>
      <c r="B55" s="13" t="s">
        <v>21</v>
      </c>
      <c r="C55" s="12" t="s">
        <v>113</v>
      </c>
      <c r="D55" s="11">
        <v>2</v>
      </c>
      <c r="E55" s="10">
        <v>9</v>
      </c>
      <c r="F55" s="11">
        <v>11</v>
      </c>
      <c r="G55" s="10">
        <v>1</v>
      </c>
      <c r="H55" s="11">
        <v>18</v>
      </c>
      <c r="I55" s="10">
        <v>2</v>
      </c>
      <c r="J55" s="4"/>
      <c r="K55" s="23">
        <f t="shared" si="8"/>
        <v>4.6511627906976744E-2</v>
      </c>
      <c r="L55" s="23">
        <f t="shared" si="3"/>
        <v>0.20930232558139536</v>
      </c>
      <c r="M55" s="23">
        <f t="shared" si="4"/>
        <v>0.2558139534883721</v>
      </c>
      <c r="N55" s="23">
        <f t="shared" si="5"/>
        <v>2.3255813953488372E-2</v>
      </c>
      <c r="O55" s="23">
        <f t="shared" si="6"/>
        <v>0.41860465116279072</v>
      </c>
      <c r="P55" s="23">
        <f t="shared" si="7"/>
        <v>4.6511627906976744E-2</v>
      </c>
    </row>
    <row r="56" spans="1:16" x14ac:dyDescent="0.25">
      <c r="A56" s="14" t="s">
        <v>38</v>
      </c>
      <c r="B56" s="13" t="s">
        <v>21</v>
      </c>
      <c r="C56" s="6" t="s">
        <v>18</v>
      </c>
      <c r="D56" s="5">
        <v>6275</v>
      </c>
      <c r="E56" s="6">
        <v>3295</v>
      </c>
      <c r="F56" s="6">
        <v>12311</v>
      </c>
      <c r="G56" s="5">
        <v>282</v>
      </c>
      <c r="H56" s="6">
        <v>14155</v>
      </c>
      <c r="I56" s="6">
        <v>2619</v>
      </c>
      <c r="J56" s="4"/>
      <c r="K56" s="23">
        <f t="shared" si="8"/>
        <v>0.16115776767598941</v>
      </c>
      <c r="L56" s="23">
        <f t="shared" si="3"/>
        <v>8.4623879600380106E-2</v>
      </c>
      <c r="M56" s="23">
        <f t="shared" si="4"/>
        <v>0.31617741479826389</v>
      </c>
      <c r="N56" s="23">
        <f t="shared" si="5"/>
        <v>7.2424686031281301E-3</v>
      </c>
      <c r="O56" s="23">
        <f t="shared" si="6"/>
        <v>0.36353596835914426</v>
      </c>
      <c r="P56" s="23">
        <f t="shared" si="7"/>
        <v>6.7262500963094232E-2</v>
      </c>
    </row>
    <row r="57" spans="1:16" x14ac:dyDescent="0.25">
      <c r="A57" s="9" t="s">
        <v>38</v>
      </c>
      <c r="B57" s="8" t="s">
        <v>21</v>
      </c>
      <c r="C57" s="11" t="s">
        <v>16</v>
      </c>
      <c r="D57" s="10">
        <v>1067</v>
      </c>
      <c r="E57" s="11">
        <v>1837</v>
      </c>
      <c r="F57" s="11">
        <v>3398</v>
      </c>
      <c r="G57" s="10"/>
      <c r="H57" s="11">
        <v>2290</v>
      </c>
      <c r="I57" s="11">
        <v>3100</v>
      </c>
      <c r="J57" s="4"/>
      <c r="K57" s="23">
        <f t="shared" si="8"/>
        <v>9.125898049948683E-2</v>
      </c>
      <c r="L57" s="23">
        <f t="shared" si="3"/>
        <v>0.1571159767362299</v>
      </c>
      <c r="M57" s="23">
        <f t="shared" si="4"/>
        <v>0.29062606910708177</v>
      </c>
      <c r="N57" s="23"/>
      <c r="O57" s="23">
        <f t="shared" si="6"/>
        <v>0.19586041737940471</v>
      </c>
      <c r="P57" s="23">
        <f t="shared" si="7"/>
        <v>0.26513855627779681</v>
      </c>
    </row>
    <row r="58" spans="1:16" ht="18" customHeight="1" x14ac:dyDescent="0.25">
      <c r="A58" s="14" t="s">
        <v>38</v>
      </c>
      <c r="B58" s="13" t="s">
        <v>21</v>
      </c>
      <c r="C58" s="6" t="s">
        <v>15</v>
      </c>
      <c r="D58" s="5">
        <v>653</v>
      </c>
      <c r="E58" s="6">
        <v>1987</v>
      </c>
      <c r="F58" s="6">
        <v>1891</v>
      </c>
      <c r="G58" s="5">
        <v>212</v>
      </c>
      <c r="H58" s="6">
        <v>1578</v>
      </c>
      <c r="I58" s="6">
        <v>1009</v>
      </c>
      <c r="J58" s="4"/>
      <c r="K58" s="23">
        <f t="shared" si="8"/>
        <v>8.9085948158253755E-2</v>
      </c>
      <c r="L58" s="23">
        <f t="shared" si="3"/>
        <v>0.27107776261937244</v>
      </c>
      <c r="M58" s="23">
        <f t="shared" si="4"/>
        <v>0.25798090040927696</v>
      </c>
      <c r="N58" s="23">
        <f t="shared" si="5"/>
        <v>2.8922237380627557E-2</v>
      </c>
      <c r="O58" s="23">
        <f t="shared" si="6"/>
        <v>0.21527967257844474</v>
      </c>
      <c r="P58" s="23">
        <f t="shared" si="7"/>
        <v>0.13765347885402457</v>
      </c>
    </row>
    <row r="59" spans="1:16" x14ac:dyDescent="0.25">
      <c r="A59" s="14" t="s">
        <v>38</v>
      </c>
      <c r="B59" s="13" t="s">
        <v>21</v>
      </c>
      <c r="C59" s="11" t="s">
        <v>13</v>
      </c>
      <c r="D59" s="10">
        <v>3809</v>
      </c>
      <c r="E59" s="11">
        <v>10630</v>
      </c>
      <c r="F59" s="11">
        <v>21018</v>
      </c>
      <c r="G59" s="10">
        <v>1034</v>
      </c>
      <c r="H59" s="11">
        <v>13839</v>
      </c>
      <c r="I59" s="11">
        <v>5773</v>
      </c>
      <c r="J59" s="4"/>
      <c r="K59" s="23">
        <f t="shared" si="8"/>
        <v>6.7892982549952768E-2</v>
      </c>
      <c r="L59" s="23">
        <f t="shared" si="3"/>
        <v>0.18947293371120974</v>
      </c>
      <c r="M59" s="23">
        <f t="shared" si="4"/>
        <v>0.37463237260039572</v>
      </c>
      <c r="N59" s="23">
        <f t="shared" si="5"/>
        <v>1.8430386966828867E-2</v>
      </c>
      <c r="O59" s="23">
        <f t="shared" si="6"/>
        <v>0.24667130099994652</v>
      </c>
      <c r="P59" s="23">
        <f t="shared" si="7"/>
        <v>0.1029000231716664</v>
      </c>
    </row>
    <row r="60" spans="1:16" x14ac:dyDescent="0.25">
      <c r="A60" s="9" t="s">
        <v>38</v>
      </c>
      <c r="B60" s="8" t="s">
        <v>21</v>
      </c>
      <c r="C60" s="6" t="s">
        <v>12</v>
      </c>
      <c r="D60" s="5">
        <v>0</v>
      </c>
      <c r="E60" s="6">
        <v>0</v>
      </c>
      <c r="F60" s="6">
        <v>0</v>
      </c>
      <c r="G60" s="5">
        <v>0</v>
      </c>
      <c r="H60" s="6">
        <v>0</v>
      </c>
      <c r="I60" s="6">
        <v>0</v>
      </c>
      <c r="J60" s="4"/>
      <c r="K60" s="23">
        <v>0</v>
      </c>
      <c r="L60" s="23">
        <v>0</v>
      </c>
      <c r="M60" s="23">
        <v>0</v>
      </c>
      <c r="N60" s="23">
        <v>0</v>
      </c>
      <c r="O60" s="23">
        <v>0</v>
      </c>
      <c r="P60" s="23">
        <v>0</v>
      </c>
    </row>
    <row r="61" spans="1:16" x14ac:dyDescent="0.25">
      <c r="A61" s="14" t="s">
        <v>38</v>
      </c>
      <c r="B61" s="13" t="s">
        <v>11</v>
      </c>
      <c r="C61" s="11" t="s">
        <v>10</v>
      </c>
      <c r="D61" s="10">
        <v>495</v>
      </c>
      <c r="E61" s="11">
        <v>1325</v>
      </c>
      <c r="F61" s="11">
        <v>3579</v>
      </c>
      <c r="G61" s="10">
        <v>5</v>
      </c>
      <c r="H61" s="11">
        <v>962</v>
      </c>
      <c r="I61" s="11">
        <v>2496</v>
      </c>
      <c r="J61" s="4"/>
      <c r="K61" s="23">
        <f t="shared" si="8"/>
        <v>5.5856465809072442E-2</v>
      </c>
      <c r="L61" s="23">
        <f t="shared" si="3"/>
        <v>0.14951478221620401</v>
      </c>
      <c r="M61" s="23">
        <f t="shared" si="4"/>
        <v>0.40385917400135407</v>
      </c>
      <c r="N61" s="23">
        <f t="shared" si="5"/>
        <v>5.6420672534416606E-4</v>
      </c>
      <c r="O61" s="23">
        <f t="shared" si="6"/>
        <v>0.10855337395621756</v>
      </c>
      <c r="P61" s="23">
        <f t="shared" si="7"/>
        <v>0.28165199729180773</v>
      </c>
    </row>
    <row r="62" spans="1:16" x14ac:dyDescent="0.25">
      <c r="A62" s="14" t="s">
        <v>38</v>
      </c>
      <c r="B62" s="13" t="s">
        <v>11</v>
      </c>
      <c r="C62" s="6" t="s">
        <v>9</v>
      </c>
      <c r="D62" s="10">
        <v>4091</v>
      </c>
      <c r="E62" s="11">
        <v>20149</v>
      </c>
      <c r="F62" s="10">
        <v>9013</v>
      </c>
      <c r="G62" s="11"/>
      <c r="H62" s="10"/>
      <c r="I62" s="11">
        <v>9346</v>
      </c>
      <c r="J62" s="4"/>
      <c r="K62" s="23">
        <f t="shared" si="8"/>
        <v>9.6035118195262795E-2</v>
      </c>
      <c r="L62" s="23">
        <f t="shared" si="3"/>
        <v>0.47299232376346861</v>
      </c>
      <c r="M62" s="23">
        <f t="shared" si="4"/>
        <v>0.21157773656658607</v>
      </c>
      <c r="N62" s="23"/>
      <c r="O62" s="23"/>
      <c r="P62" s="23">
        <f t="shared" si="7"/>
        <v>0.21939482147468251</v>
      </c>
    </row>
    <row r="63" spans="1:16" x14ac:dyDescent="0.25">
      <c r="A63" s="9" t="s">
        <v>38</v>
      </c>
      <c r="B63" s="8" t="s">
        <v>11</v>
      </c>
      <c r="C63" s="11" t="s">
        <v>8</v>
      </c>
      <c r="D63" s="5">
        <v>1</v>
      </c>
      <c r="E63" s="6">
        <v>1</v>
      </c>
      <c r="F63" s="5">
        <v>2</v>
      </c>
      <c r="G63" s="6">
        <v>1</v>
      </c>
      <c r="H63" s="5">
        <v>0</v>
      </c>
      <c r="I63" s="6">
        <v>1</v>
      </c>
      <c r="J63" s="4"/>
      <c r="K63" s="23">
        <f t="shared" si="8"/>
        <v>0.16666666666666666</v>
      </c>
      <c r="L63" s="23">
        <f t="shared" si="3"/>
        <v>0.16666666666666666</v>
      </c>
      <c r="M63" s="23">
        <f t="shared" si="4"/>
        <v>0.33333333333333331</v>
      </c>
      <c r="N63" s="23">
        <f t="shared" si="5"/>
        <v>0.16666666666666666</v>
      </c>
      <c r="O63" s="23">
        <f t="shared" si="6"/>
        <v>0</v>
      </c>
      <c r="P63" s="23">
        <f t="shared" si="7"/>
        <v>0.16666666666666666</v>
      </c>
    </row>
    <row r="64" spans="1:16" x14ac:dyDescent="0.25">
      <c r="A64" s="14" t="s">
        <v>4</v>
      </c>
      <c r="B64" s="13" t="s">
        <v>3</v>
      </c>
      <c r="C64" s="6" t="s">
        <v>2</v>
      </c>
      <c r="D64" s="10">
        <v>1937</v>
      </c>
      <c r="E64" s="11">
        <v>12715</v>
      </c>
      <c r="F64" s="10">
        <v>5236</v>
      </c>
      <c r="G64" s="11">
        <v>739</v>
      </c>
      <c r="H64" s="10">
        <v>3633</v>
      </c>
      <c r="I64" s="11">
        <v>6515</v>
      </c>
      <c r="J64" s="4"/>
      <c r="K64" s="23">
        <f t="shared" si="8"/>
        <v>6.2940698619008931E-2</v>
      </c>
      <c r="L64" s="23">
        <f t="shared" si="3"/>
        <v>0.41316003249390737</v>
      </c>
      <c r="M64" s="23">
        <f t="shared" si="4"/>
        <v>0.17013809910641756</v>
      </c>
      <c r="N64" s="23">
        <f t="shared" si="5"/>
        <v>2.4012997562956946E-2</v>
      </c>
      <c r="O64" s="23">
        <f t="shared" si="6"/>
        <v>0.11805036555645816</v>
      </c>
      <c r="P64" s="23">
        <f t="shared" si="7"/>
        <v>0.21169780666125101</v>
      </c>
    </row>
    <row r="66" spans="1:19" ht="45" customHeight="1" x14ac:dyDescent="0.25">
      <c r="A66" s="31" t="s">
        <v>106</v>
      </c>
      <c r="B66" s="31"/>
      <c r="C66" s="31"/>
      <c r="D66" s="31"/>
      <c r="E66" s="31"/>
      <c r="F66" s="31"/>
      <c r="G66" s="31"/>
      <c r="H66" s="31"/>
      <c r="I66" s="31"/>
      <c r="J66" s="31"/>
      <c r="K66" s="31"/>
      <c r="L66" s="31"/>
      <c r="M66" s="31"/>
      <c r="N66" s="31"/>
      <c r="O66" s="31"/>
      <c r="P66" s="31"/>
      <c r="Q66" s="31"/>
      <c r="R66" s="31"/>
      <c r="S66" s="31"/>
    </row>
    <row r="67" spans="1:19" x14ac:dyDescent="0.25">
      <c r="A67" s="3" t="s">
        <v>266</v>
      </c>
    </row>
  </sheetData>
  <mergeCells count="4">
    <mergeCell ref="B7:O9"/>
    <mergeCell ref="D11:I11"/>
    <mergeCell ref="K11:P11"/>
    <mergeCell ref="A66:S66"/>
  </mergeCells>
  <conditionalFormatting sqref="D13:I55 C56:I64 K13:P64">
    <cfRule type="containsBlanks" dxfId="101" priority="1">
      <formula>LEN(TRIM(C13))=0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2"/>
  <sheetViews>
    <sheetView topLeftCell="A37" zoomScale="80" zoomScaleNormal="80" workbookViewId="0">
      <selection activeCell="A72" sqref="A72"/>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125</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v>227</v>
      </c>
      <c r="E13" s="20"/>
      <c r="F13" s="19">
        <v>255</v>
      </c>
      <c r="G13" s="20"/>
      <c r="H13" s="19"/>
      <c r="I13" s="10">
        <v>7074</v>
      </c>
      <c r="J13" s="4"/>
      <c r="K13" s="23">
        <f t="shared" ref="K13" si="0">D13/(SUM($D13:$I13))</f>
        <v>3.004235044997353E-2</v>
      </c>
      <c r="L13" s="23"/>
      <c r="M13" s="23">
        <f t="shared" ref="M13" si="1">F13/(SUM($D13:$I13))</f>
        <v>3.3748014822657491E-2</v>
      </c>
      <c r="N13" s="23"/>
      <c r="O13" s="23"/>
      <c r="P13" s="23">
        <f t="shared" ref="P13" si="2">I13/(SUM($D13:$I13))</f>
        <v>0.93620963472736896</v>
      </c>
    </row>
    <row r="14" spans="1:16" x14ac:dyDescent="0.25">
      <c r="A14" s="9" t="s">
        <v>89</v>
      </c>
      <c r="B14" s="8" t="s">
        <v>88</v>
      </c>
      <c r="C14" s="7" t="s">
        <v>85</v>
      </c>
      <c r="D14" s="6">
        <v>638</v>
      </c>
      <c r="E14" s="5">
        <v>4014</v>
      </c>
      <c r="F14" s="6">
        <v>8728</v>
      </c>
      <c r="G14" s="5">
        <v>394</v>
      </c>
      <c r="H14" s="6">
        <v>499</v>
      </c>
      <c r="I14" s="5">
        <v>8193</v>
      </c>
      <c r="J14" s="4"/>
      <c r="K14" s="23">
        <f t="shared" ref="K14:K69" si="3">D14/(SUM($D14:$I14))</f>
        <v>2.8398468797293689E-2</v>
      </c>
      <c r="L14" s="23">
        <f t="shared" ref="L14:L69" si="4">E14/(SUM($D14:$I14))</f>
        <v>0.17866999020742455</v>
      </c>
      <c r="M14" s="23">
        <f t="shared" ref="M14:M69" si="5">F14/(SUM($D14:$I14))</f>
        <v>0.38849817502003026</v>
      </c>
      <c r="N14" s="23">
        <f t="shared" ref="N14:N69" si="6">G14/(SUM($D14:$I14))</f>
        <v>1.7537612392059112E-2</v>
      </c>
      <c r="O14" s="23">
        <f t="shared" ref="O14:O69" si="7">H14/(SUM($D14:$I14))</f>
        <v>2.2211341582836285E-2</v>
      </c>
      <c r="P14" s="23">
        <f t="shared" ref="P14:P69" si="8">I14/(SUM($D14:$I14))</f>
        <v>0.36468441200035612</v>
      </c>
    </row>
    <row r="15" spans="1:16" x14ac:dyDescent="0.25">
      <c r="A15" s="14" t="s">
        <v>89</v>
      </c>
      <c r="B15" s="13" t="s">
        <v>82</v>
      </c>
      <c r="C15" s="12" t="s">
        <v>81</v>
      </c>
      <c r="D15" s="11">
        <v>1084</v>
      </c>
      <c r="E15" s="10">
        <v>780</v>
      </c>
      <c r="F15" s="11">
        <v>11440</v>
      </c>
      <c r="G15" s="10">
        <v>234</v>
      </c>
      <c r="H15" s="11">
        <v>9000</v>
      </c>
      <c r="I15" s="10">
        <v>34362</v>
      </c>
      <c r="J15" s="4"/>
      <c r="K15" s="23">
        <f t="shared" si="3"/>
        <v>1.905096660808436E-2</v>
      </c>
      <c r="L15" s="23">
        <f t="shared" si="4"/>
        <v>1.3708260105448155E-2</v>
      </c>
      <c r="M15" s="23">
        <f t="shared" si="5"/>
        <v>0.20105448154657293</v>
      </c>
      <c r="N15" s="23">
        <f t="shared" si="6"/>
        <v>4.1124780316344461E-3</v>
      </c>
      <c r="O15" s="23">
        <f t="shared" si="7"/>
        <v>0.15817223198594024</v>
      </c>
      <c r="P15" s="23">
        <f t="shared" si="8"/>
        <v>0.60390158172231989</v>
      </c>
    </row>
    <row r="16" spans="1:16" x14ac:dyDescent="0.25">
      <c r="A16" s="9" t="s">
        <v>89</v>
      </c>
      <c r="B16" s="8" t="s">
        <v>80</v>
      </c>
      <c r="C16" s="7" t="s">
        <v>124</v>
      </c>
      <c r="D16" s="6">
        <v>168</v>
      </c>
      <c r="E16" s="5">
        <v>138</v>
      </c>
      <c r="F16" s="6">
        <v>270</v>
      </c>
      <c r="G16" s="5">
        <v>378</v>
      </c>
      <c r="H16" s="6">
        <v>765</v>
      </c>
      <c r="I16" s="5">
        <v>633</v>
      </c>
      <c r="J16" s="4"/>
      <c r="K16" s="23">
        <f t="shared" si="3"/>
        <v>7.1428571428571425E-2</v>
      </c>
      <c r="L16" s="23">
        <f t="shared" si="4"/>
        <v>5.8673469387755105E-2</v>
      </c>
      <c r="M16" s="23">
        <f t="shared" si="5"/>
        <v>0.11479591836734694</v>
      </c>
      <c r="N16" s="23">
        <f t="shared" si="6"/>
        <v>0.16071428571428573</v>
      </c>
      <c r="O16" s="23">
        <f t="shared" si="7"/>
        <v>0.32525510204081631</v>
      </c>
      <c r="P16" s="23">
        <f t="shared" si="8"/>
        <v>0.26913265306122447</v>
      </c>
    </row>
    <row r="17" spans="1:16" x14ac:dyDescent="0.25">
      <c r="A17" s="14" t="s">
        <v>77</v>
      </c>
      <c r="B17" s="13" t="s">
        <v>76</v>
      </c>
      <c r="C17" s="12" t="s">
        <v>74</v>
      </c>
      <c r="D17" s="11">
        <v>23</v>
      </c>
      <c r="E17" s="10">
        <v>147</v>
      </c>
      <c r="F17" s="11">
        <v>198</v>
      </c>
      <c r="G17" s="10">
        <v>4</v>
      </c>
      <c r="H17" s="11">
        <v>118</v>
      </c>
      <c r="I17" s="10">
        <v>66</v>
      </c>
      <c r="J17" s="4"/>
      <c r="K17" s="23">
        <f t="shared" si="3"/>
        <v>4.1366906474820143E-2</v>
      </c>
      <c r="L17" s="23">
        <f t="shared" si="4"/>
        <v>0.26438848920863312</v>
      </c>
      <c r="M17" s="23">
        <f t="shared" si="5"/>
        <v>0.35611510791366907</v>
      </c>
      <c r="N17" s="23">
        <f t="shared" si="6"/>
        <v>7.1942446043165471E-3</v>
      </c>
      <c r="O17" s="23">
        <f t="shared" si="7"/>
        <v>0.21223021582733814</v>
      </c>
      <c r="P17" s="23">
        <f t="shared" si="8"/>
        <v>0.11870503597122302</v>
      </c>
    </row>
    <row r="18" spans="1:16" x14ac:dyDescent="0.25">
      <c r="A18" s="9" t="s">
        <v>77</v>
      </c>
      <c r="B18" s="8" t="s">
        <v>76</v>
      </c>
      <c r="C18" s="7" t="s">
        <v>73</v>
      </c>
      <c r="D18" s="6"/>
      <c r="E18" s="5">
        <v>200</v>
      </c>
      <c r="F18" s="6">
        <v>350</v>
      </c>
      <c r="G18" s="5">
        <v>4</v>
      </c>
      <c r="H18" s="6">
        <v>180</v>
      </c>
      <c r="I18" s="5">
        <v>122</v>
      </c>
      <c r="J18" s="4"/>
      <c r="K18" s="23"/>
      <c r="L18" s="23">
        <f t="shared" si="4"/>
        <v>0.23364485981308411</v>
      </c>
      <c r="M18" s="23">
        <f t="shared" si="5"/>
        <v>0.40887850467289721</v>
      </c>
      <c r="N18" s="23">
        <f t="shared" si="6"/>
        <v>4.6728971962616819E-3</v>
      </c>
      <c r="O18" s="23">
        <f t="shared" si="7"/>
        <v>0.2102803738317757</v>
      </c>
      <c r="P18" s="23">
        <f t="shared" si="8"/>
        <v>0.1425233644859813</v>
      </c>
    </row>
    <row r="19" spans="1:16" x14ac:dyDescent="0.25">
      <c r="A19" s="14" t="s">
        <v>77</v>
      </c>
      <c r="B19" s="13" t="s">
        <v>76</v>
      </c>
      <c r="C19" s="12" t="s">
        <v>115</v>
      </c>
      <c r="D19" s="11">
        <v>5</v>
      </c>
      <c r="E19" s="10">
        <v>269</v>
      </c>
      <c r="F19" s="11">
        <v>568</v>
      </c>
      <c r="G19" s="10">
        <v>28</v>
      </c>
      <c r="H19" s="11">
        <v>877</v>
      </c>
      <c r="I19" s="10">
        <v>349</v>
      </c>
      <c r="J19" s="4"/>
      <c r="K19" s="23">
        <f t="shared" si="3"/>
        <v>2.3854961832061069E-3</v>
      </c>
      <c r="L19" s="23">
        <f t="shared" si="4"/>
        <v>0.12833969465648856</v>
      </c>
      <c r="M19" s="23">
        <f t="shared" si="5"/>
        <v>0.27099236641221375</v>
      </c>
      <c r="N19" s="23">
        <f t="shared" si="6"/>
        <v>1.3358778625954198E-2</v>
      </c>
      <c r="O19" s="23">
        <f t="shared" si="7"/>
        <v>0.41841603053435117</v>
      </c>
      <c r="P19" s="23">
        <f t="shared" si="8"/>
        <v>0.16650763358778625</v>
      </c>
    </row>
    <row r="20" spans="1:16" x14ac:dyDescent="0.25">
      <c r="A20" s="9" t="s">
        <v>77</v>
      </c>
      <c r="B20" s="8" t="s">
        <v>72</v>
      </c>
      <c r="C20" s="7" t="s">
        <v>71</v>
      </c>
      <c r="D20" s="6">
        <v>26</v>
      </c>
      <c r="E20" s="5">
        <v>1122</v>
      </c>
      <c r="F20" s="6">
        <v>150</v>
      </c>
      <c r="G20" s="5">
        <v>0</v>
      </c>
      <c r="H20" s="6">
        <v>59</v>
      </c>
      <c r="I20" s="5">
        <v>3594</v>
      </c>
      <c r="J20" s="4"/>
      <c r="K20" s="23">
        <f t="shared" si="3"/>
        <v>5.2514643506362353E-3</v>
      </c>
      <c r="L20" s="23">
        <f t="shared" si="4"/>
        <v>0.22662088466976368</v>
      </c>
      <c r="M20" s="23">
        <f t="shared" si="5"/>
        <v>3.0296909715209049E-2</v>
      </c>
      <c r="N20" s="23">
        <f t="shared" si="6"/>
        <v>0</v>
      </c>
      <c r="O20" s="23">
        <f t="shared" si="7"/>
        <v>1.1916784487982226E-2</v>
      </c>
      <c r="P20" s="23">
        <f t="shared" si="8"/>
        <v>0.7259139567764088</v>
      </c>
    </row>
    <row r="21" spans="1:16" x14ac:dyDescent="0.25">
      <c r="A21" s="14" t="s">
        <v>77</v>
      </c>
      <c r="B21" s="13" t="s">
        <v>69</v>
      </c>
      <c r="C21" s="12" t="s">
        <v>68</v>
      </c>
      <c r="D21" s="11">
        <v>30</v>
      </c>
      <c r="E21" s="10">
        <v>74</v>
      </c>
      <c r="F21" s="11">
        <v>25</v>
      </c>
      <c r="G21" s="10">
        <v>4</v>
      </c>
      <c r="H21" s="11">
        <v>44</v>
      </c>
      <c r="I21" s="10">
        <v>12</v>
      </c>
      <c r="J21" s="4"/>
      <c r="K21" s="23">
        <f t="shared" si="3"/>
        <v>0.15873015873015872</v>
      </c>
      <c r="L21" s="23">
        <f t="shared" si="4"/>
        <v>0.39153439153439151</v>
      </c>
      <c r="M21" s="23">
        <f t="shared" si="5"/>
        <v>0.13227513227513227</v>
      </c>
      <c r="N21" s="23">
        <f t="shared" si="6"/>
        <v>2.1164021164021163E-2</v>
      </c>
      <c r="O21" s="23">
        <f t="shared" si="7"/>
        <v>0.23280423280423279</v>
      </c>
      <c r="P21" s="23">
        <f t="shared" si="8"/>
        <v>6.3492063492063489E-2</v>
      </c>
    </row>
    <row r="22" spans="1:16" x14ac:dyDescent="0.25">
      <c r="A22" s="9" t="s">
        <v>77</v>
      </c>
      <c r="B22" s="8" t="s">
        <v>66</v>
      </c>
      <c r="C22" s="7" t="s">
        <v>65</v>
      </c>
      <c r="D22" s="6">
        <v>4788</v>
      </c>
      <c r="E22" s="5">
        <v>9693</v>
      </c>
      <c r="F22" s="6">
        <v>17891</v>
      </c>
      <c r="G22" s="5">
        <v>469</v>
      </c>
      <c r="H22" s="6">
        <v>2092</v>
      </c>
      <c r="I22" s="5">
        <v>4210</v>
      </c>
      <c r="J22" s="4"/>
      <c r="K22" s="23">
        <f t="shared" si="3"/>
        <v>0.12232072145722096</v>
      </c>
      <c r="L22" s="23">
        <f t="shared" si="4"/>
        <v>0.24763048310042665</v>
      </c>
      <c r="M22" s="23">
        <f t="shared" si="5"/>
        <v>0.45706767493549294</v>
      </c>
      <c r="N22" s="23">
        <f t="shared" si="6"/>
        <v>1.1981708095955855E-2</v>
      </c>
      <c r="O22" s="23">
        <f t="shared" si="7"/>
        <v>5.3445060419487517E-2</v>
      </c>
      <c r="P22" s="23">
        <f t="shared" si="8"/>
        <v>0.10755435199141609</v>
      </c>
    </row>
    <row r="23" spans="1:16" x14ac:dyDescent="0.25">
      <c r="A23" s="14" t="s">
        <v>77</v>
      </c>
      <c r="B23" s="13" t="s">
        <v>66</v>
      </c>
      <c r="C23" s="12" t="s">
        <v>63</v>
      </c>
      <c r="D23" s="11">
        <v>35448</v>
      </c>
      <c r="E23" s="10">
        <v>16491</v>
      </c>
      <c r="F23" s="11">
        <v>113841</v>
      </c>
      <c r="G23" s="10">
        <v>4131</v>
      </c>
      <c r="H23" s="11">
        <v>64159</v>
      </c>
      <c r="I23" s="10">
        <v>33812</v>
      </c>
      <c r="J23" s="4"/>
      <c r="K23" s="23">
        <f t="shared" si="3"/>
        <v>0.13232692006181826</v>
      </c>
      <c r="L23" s="23">
        <f t="shared" si="4"/>
        <v>6.1560687168230786E-2</v>
      </c>
      <c r="M23" s="23">
        <f t="shared" si="5"/>
        <v>0.42496696306582749</v>
      </c>
      <c r="N23" s="23">
        <f t="shared" si="6"/>
        <v>1.5420968934082917E-2</v>
      </c>
      <c r="O23" s="23">
        <f t="shared" si="7"/>
        <v>0.23950470729649623</v>
      </c>
      <c r="P23" s="23">
        <f t="shared" si="8"/>
        <v>0.12621975347354433</v>
      </c>
    </row>
    <row r="24" spans="1:16" x14ac:dyDescent="0.25">
      <c r="A24" s="9" t="s">
        <v>77</v>
      </c>
      <c r="B24" s="8" t="s">
        <v>66</v>
      </c>
      <c r="C24" s="7" t="s">
        <v>109</v>
      </c>
      <c r="D24" s="6">
        <v>3174</v>
      </c>
      <c r="E24" s="5">
        <v>26477</v>
      </c>
      <c r="F24" s="6">
        <v>13474</v>
      </c>
      <c r="G24" s="5"/>
      <c r="H24" s="6">
        <v>7778</v>
      </c>
      <c r="I24" s="5">
        <v>16735</v>
      </c>
      <c r="J24" s="4"/>
      <c r="K24" s="23">
        <f t="shared" si="3"/>
        <v>4.6926284041515123E-2</v>
      </c>
      <c r="L24" s="23">
        <f t="shared" si="4"/>
        <v>0.39145155090333839</v>
      </c>
      <c r="M24" s="23">
        <f t="shared" si="5"/>
        <v>0.19920754605399332</v>
      </c>
      <c r="N24" s="23"/>
      <c r="O24" s="23">
        <f t="shared" si="7"/>
        <v>0.11499452970223839</v>
      </c>
      <c r="P24" s="23">
        <f t="shared" si="8"/>
        <v>0.24742008929891482</v>
      </c>
    </row>
    <row r="25" spans="1:16" x14ac:dyDescent="0.25">
      <c r="A25" s="14" t="s">
        <v>77</v>
      </c>
      <c r="B25" s="13" t="s">
        <v>66</v>
      </c>
      <c r="C25" s="12" t="s">
        <v>62</v>
      </c>
      <c r="D25" s="11"/>
      <c r="E25" s="10">
        <v>21234</v>
      </c>
      <c r="F25" s="11">
        <v>19289</v>
      </c>
      <c r="G25" s="10">
        <v>148</v>
      </c>
      <c r="H25" s="11">
        <v>16626</v>
      </c>
      <c r="I25" s="10">
        <v>55762</v>
      </c>
      <c r="J25" s="4"/>
      <c r="K25" s="23"/>
      <c r="L25" s="23">
        <f t="shared" si="4"/>
        <v>0.18781344253885141</v>
      </c>
      <c r="M25" s="23">
        <f t="shared" si="5"/>
        <v>0.17061003546820686</v>
      </c>
      <c r="N25" s="23">
        <f t="shared" si="6"/>
        <v>1.3090510264552135E-3</v>
      </c>
      <c r="O25" s="23">
        <f t="shared" si="7"/>
        <v>0.14705596193138096</v>
      </c>
      <c r="P25" s="23">
        <f t="shared" si="8"/>
        <v>0.49321150903510558</v>
      </c>
    </row>
    <row r="26" spans="1:16" x14ac:dyDescent="0.25">
      <c r="A26" s="9" t="s">
        <v>77</v>
      </c>
      <c r="B26" s="8" t="s">
        <v>66</v>
      </c>
      <c r="C26" s="7" t="s">
        <v>61</v>
      </c>
      <c r="D26" s="6">
        <v>1952</v>
      </c>
      <c r="E26" s="5">
        <v>3814</v>
      </c>
      <c r="F26" s="6">
        <v>2739</v>
      </c>
      <c r="G26" s="5">
        <v>139</v>
      </c>
      <c r="H26" s="6">
        <v>2163</v>
      </c>
      <c r="I26" s="5">
        <v>1580</v>
      </c>
      <c r="J26" s="4"/>
      <c r="K26" s="23">
        <f t="shared" si="3"/>
        <v>0.15758456446274319</v>
      </c>
      <c r="L26" s="23">
        <f t="shared" si="4"/>
        <v>0.30790344716234763</v>
      </c>
      <c r="M26" s="23">
        <f t="shared" si="5"/>
        <v>0.22111891499152336</v>
      </c>
      <c r="N26" s="23">
        <f t="shared" si="6"/>
        <v>1.1221441834180996E-2</v>
      </c>
      <c r="O26" s="23">
        <f t="shared" si="7"/>
        <v>0.1746185517074352</v>
      </c>
      <c r="P26" s="23">
        <f t="shared" si="8"/>
        <v>0.12755307984176958</v>
      </c>
    </row>
    <row r="27" spans="1:16" x14ac:dyDescent="0.25">
      <c r="A27" s="14" t="s">
        <v>77</v>
      </c>
      <c r="B27" s="13" t="s">
        <v>66</v>
      </c>
      <c r="C27" s="12" t="s">
        <v>59</v>
      </c>
      <c r="D27" s="11">
        <v>1195</v>
      </c>
      <c r="E27" s="10">
        <v>1304</v>
      </c>
      <c r="F27" s="11">
        <v>1432</v>
      </c>
      <c r="G27" s="10">
        <v>79</v>
      </c>
      <c r="H27" s="11">
        <v>8130</v>
      </c>
      <c r="I27" s="10">
        <v>22712</v>
      </c>
      <c r="J27" s="4"/>
      <c r="K27" s="23">
        <f t="shared" si="3"/>
        <v>3.4287845747733275E-2</v>
      </c>
      <c r="L27" s="23">
        <f t="shared" si="4"/>
        <v>3.7415356364053715E-2</v>
      </c>
      <c r="M27" s="23">
        <f t="shared" si="5"/>
        <v>4.1088029381384138E-2</v>
      </c>
      <c r="N27" s="23">
        <f t="shared" si="6"/>
        <v>2.2667278778836222E-3</v>
      </c>
      <c r="O27" s="23">
        <f t="shared" si="7"/>
        <v>0.23327212211637782</v>
      </c>
      <c r="P27" s="23">
        <f t="shared" si="8"/>
        <v>0.65166991851256739</v>
      </c>
    </row>
    <row r="28" spans="1:16" x14ac:dyDescent="0.25">
      <c r="A28" s="9" t="s">
        <v>58</v>
      </c>
      <c r="B28" s="8" t="s">
        <v>57</v>
      </c>
      <c r="C28" s="7" t="s">
        <v>56</v>
      </c>
      <c r="D28" s="6">
        <v>117780</v>
      </c>
      <c r="E28" s="5"/>
      <c r="F28" s="6">
        <v>699571</v>
      </c>
      <c r="G28" s="5"/>
      <c r="H28" s="6">
        <v>251113</v>
      </c>
      <c r="I28" s="5"/>
      <c r="J28" s="4"/>
      <c r="K28" s="23">
        <f t="shared" si="3"/>
        <v>0.11023300738256038</v>
      </c>
      <c r="L28" s="23"/>
      <c r="M28" s="23">
        <f t="shared" si="5"/>
        <v>0.65474456790308333</v>
      </c>
      <c r="N28" s="23"/>
      <c r="O28" s="23">
        <f t="shared" si="7"/>
        <v>0.2350224247143563</v>
      </c>
      <c r="P28" s="23"/>
    </row>
    <row r="29" spans="1:16" x14ac:dyDescent="0.25">
      <c r="A29" s="14" t="s">
        <v>58</v>
      </c>
      <c r="B29" s="13" t="s">
        <v>57</v>
      </c>
      <c r="C29" s="12" t="s">
        <v>54</v>
      </c>
      <c r="D29" s="11">
        <v>3170</v>
      </c>
      <c r="E29" s="10">
        <v>11451</v>
      </c>
      <c r="F29" s="11">
        <v>19116</v>
      </c>
      <c r="G29" s="10">
        <v>686</v>
      </c>
      <c r="H29" s="11">
        <v>13750</v>
      </c>
      <c r="I29" s="10">
        <v>4687</v>
      </c>
      <c r="J29" s="4"/>
      <c r="K29" s="23">
        <f t="shared" si="3"/>
        <v>5.9969731365872116E-2</v>
      </c>
      <c r="L29" s="23">
        <f t="shared" si="4"/>
        <v>0.21662883087400681</v>
      </c>
      <c r="M29" s="23">
        <f t="shared" si="5"/>
        <v>0.36163450624290577</v>
      </c>
      <c r="N29" s="23">
        <f t="shared" si="6"/>
        <v>1.2977676882330685E-2</v>
      </c>
      <c r="O29" s="23">
        <f t="shared" si="7"/>
        <v>0.26012107453651157</v>
      </c>
      <c r="P29" s="23">
        <f t="shared" si="8"/>
        <v>8.8668180098373059E-2</v>
      </c>
    </row>
    <row r="30" spans="1:16" x14ac:dyDescent="0.25">
      <c r="A30" s="9" t="s">
        <v>58</v>
      </c>
      <c r="B30" s="8" t="s">
        <v>57</v>
      </c>
      <c r="C30" s="7" t="s">
        <v>53</v>
      </c>
      <c r="D30" s="6">
        <v>1909</v>
      </c>
      <c r="E30" s="5">
        <v>2022</v>
      </c>
      <c r="F30" s="6">
        <v>1226</v>
      </c>
      <c r="G30" s="5">
        <v>2</v>
      </c>
      <c r="H30" s="6">
        <v>27</v>
      </c>
      <c r="I30" s="5">
        <v>1360</v>
      </c>
      <c r="J30" s="4"/>
      <c r="K30" s="23">
        <f t="shared" si="3"/>
        <v>0.29162847540482739</v>
      </c>
      <c r="L30" s="23">
        <f t="shared" si="4"/>
        <v>0.30889092575618698</v>
      </c>
      <c r="M30" s="23">
        <f t="shared" si="5"/>
        <v>0.18728994805988389</v>
      </c>
      <c r="N30" s="23">
        <f t="shared" si="6"/>
        <v>3.0553009471432935E-4</v>
      </c>
      <c r="O30" s="23">
        <f t="shared" si="7"/>
        <v>4.124656278643446E-3</v>
      </c>
      <c r="P30" s="23">
        <f t="shared" si="8"/>
        <v>0.20776046440574397</v>
      </c>
    </row>
    <row r="31" spans="1:16" x14ac:dyDescent="0.25">
      <c r="A31" s="14" t="s">
        <v>58</v>
      </c>
      <c r="B31" s="13" t="s">
        <v>57</v>
      </c>
      <c r="C31" s="12" t="s">
        <v>117</v>
      </c>
      <c r="D31" s="11">
        <v>32</v>
      </c>
      <c r="E31" s="10">
        <v>127</v>
      </c>
      <c r="F31" s="11">
        <v>124</v>
      </c>
      <c r="G31" s="10">
        <v>144</v>
      </c>
      <c r="H31" s="11">
        <v>336</v>
      </c>
      <c r="I31" s="10">
        <v>219</v>
      </c>
      <c r="J31" s="4"/>
      <c r="K31" s="23">
        <f t="shared" si="3"/>
        <v>3.2586558044806514E-2</v>
      </c>
      <c r="L31" s="23">
        <f t="shared" si="4"/>
        <v>0.12932790224032586</v>
      </c>
      <c r="M31" s="23">
        <f t="shared" si="5"/>
        <v>0.12627291242362526</v>
      </c>
      <c r="N31" s="23">
        <f t="shared" si="6"/>
        <v>0.14663951120162932</v>
      </c>
      <c r="O31" s="23">
        <f t="shared" si="7"/>
        <v>0.34215885947046842</v>
      </c>
      <c r="P31" s="23">
        <f t="shared" si="8"/>
        <v>0.22301425661914459</v>
      </c>
    </row>
    <row r="32" spans="1:16" x14ac:dyDescent="0.25">
      <c r="A32" s="9" t="s">
        <v>58</v>
      </c>
      <c r="B32" s="8" t="s">
        <v>51</v>
      </c>
      <c r="C32" s="7" t="s">
        <v>118</v>
      </c>
      <c r="D32" s="6">
        <v>171</v>
      </c>
      <c r="E32" s="5">
        <v>687</v>
      </c>
      <c r="F32" s="6">
        <v>658</v>
      </c>
      <c r="G32" s="5"/>
      <c r="H32" s="6">
        <v>364</v>
      </c>
      <c r="I32" s="5">
        <v>14173</v>
      </c>
      <c r="J32" s="4"/>
      <c r="K32" s="23">
        <f t="shared" si="3"/>
        <v>1.0652214539338442E-2</v>
      </c>
      <c r="L32" s="23">
        <f t="shared" si="4"/>
        <v>4.2795739114184266E-2</v>
      </c>
      <c r="M32" s="23">
        <f t="shared" si="5"/>
        <v>4.0989223198156108E-2</v>
      </c>
      <c r="N32" s="23"/>
      <c r="O32" s="23">
        <f t="shared" si="7"/>
        <v>2.2674889428767209E-2</v>
      </c>
      <c r="P32" s="23">
        <f t="shared" si="8"/>
        <v>0.88288793371955399</v>
      </c>
    </row>
    <row r="33" spans="1:16" x14ac:dyDescent="0.25">
      <c r="A33" s="14" t="s">
        <v>58</v>
      </c>
      <c r="B33" s="13" t="s">
        <v>51</v>
      </c>
      <c r="C33" s="12" t="s">
        <v>49</v>
      </c>
      <c r="D33" s="11">
        <v>154</v>
      </c>
      <c r="E33" s="10">
        <v>100</v>
      </c>
      <c r="F33" s="11">
        <v>1205</v>
      </c>
      <c r="G33" s="10"/>
      <c r="H33" s="11">
        <v>2387</v>
      </c>
      <c r="I33" s="10"/>
      <c r="J33" s="4"/>
      <c r="K33" s="23">
        <f t="shared" si="3"/>
        <v>4.0041601664066562E-2</v>
      </c>
      <c r="L33" s="23">
        <f t="shared" si="4"/>
        <v>2.6001040041601663E-2</v>
      </c>
      <c r="M33" s="23">
        <f t="shared" si="5"/>
        <v>0.31331253250130003</v>
      </c>
      <c r="N33" s="23"/>
      <c r="O33" s="23">
        <f t="shared" si="7"/>
        <v>0.62064482579303171</v>
      </c>
      <c r="P33" s="23"/>
    </row>
    <row r="34" spans="1:16" x14ac:dyDescent="0.25">
      <c r="A34" s="9" t="s">
        <v>58</v>
      </c>
      <c r="B34" s="8" t="s">
        <v>48</v>
      </c>
      <c r="C34" s="7" t="s">
        <v>46</v>
      </c>
      <c r="D34" s="6">
        <v>2430</v>
      </c>
      <c r="E34" s="5">
        <v>1145</v>
      </c>
      <c r="F34" s="6">
        <v>3431</v>
      </c>
      <c r="G34" s="5">
        <v>1029</v>
      </c>
      <c r="H34" s="6">
        <v>5477</v>
      </c>
      <c r="I34" s="5">
        <v>5224</v>
      </c>
      <c r="J34" s="4"/>
      <c r="K34" s="23">
        <f t="shared" si="3"/>
        <v>0.12969684030742953</v>
      </c>
      <c r="L34" s="23">
        <f t="shared" si="4"/>
        <v>6.1112297181895814E-2</v>
      </c>
      <c r="M34" s="23">
        <f t="shared" si="5"/>
        <v>0.18312339880444065</v>
      </c>
      <c r="N34" s="23">
        <f t="shared" si="6"/>
        <v>5.4921007685738682E-2</v>
      </c>
      <c r="O34" s="23">
        <f t="shared" si="7"/>
        <v>0.29232493595217762</v>
      </c>
      <c r="P34" s="23">
        <f t="shared" si="8"/>
        <v>0.27882152006831767</v>
      </c>
    </row>
    <row r="35" spans="1:16" x14ac:dyDescent="0.25">
      <c r="A35" s="14" t="s">
        <v>58</v>
      </c>
      <c r="B35" s="13" t="s">
        <v>48</v>
      </c>
      <c r="C35" s="12" t="s">
        <v>44</v>
      </c>
      <c r="D35" s="11">
        <v>770</v>
      </c>
      <c r="E35" s="10">
        <v>1005</v>
      </c>
      <c r="F35" s="11">
        <v>2997</v>
      </c>
      <c r="G35" s="10">
        <v>81</v>
      </c>
      <c r="H35" s="11">
        <v>2904</v>
      </c>
      <c r="I35" s="10">
        <v>1179</v>
      </c>
      <c r="J35" s="4"/>
      <c r="K35" s="23">
        <f t="shared" si="3"/>
        <v>8.6168307967770821E-2</v>
      </c>
      <c r="L35" s="23">
        <f t="shared" si="4"/>
        <v>0.11246642793196061</v>
      </c>
      <c r="M35" s="23">
        <f t="shared" si="5"/>
        <v>0.33538495971351834</v>
      </c>
      <c r="N35" s="23">
        <f t="shared" si="6"/>
        <v>9.0644583706356308E-3</v>
      </c>
      <c r="O35" s="23">
        <f t="shared" si="7"/>
        <v>0.32497761862130708</v>
      </c>
      <c r="P35" s="23">
        <f t="shared" si="8"/>
        <v>0.13193822739480751</v>
      </c>
    </row>
    <row r="36" spans="1:16" x14ac:dyDescent="0.25">
      <c r="A36" s="9" t="s">
        <v>58</v>
      </c>
      <c r="B36" s="8" t="s">
        <v>48</v>
      </c>
      <c r="C36" s="7" t="s">
        <v>43</v>
      </c>
      <c r="D36" s="6">
        <v>1059</v>
      </c>
      <c r="E36" s="5">
        <v>5425</v>
      </c>
      <c r="F36" s="6">
        <v>1083</v>
      </c>
      <c r="G36" s="5">
        <v>253</v>
      </c>
      <c r="H36" s="6">
        <v>841</v>
      </c>
      <c r="I36" s="5">
        <v>4417</v>
      </c>
      <c r="J36" s="4"/>
      <c r="K36" s="23">
        <f t="shared" si="3"/>
        <v>8.097568435540603E-2</v>
      </c>
      <c r="L36" s="23">
        <f t="shared" si="4"/>
        <v>0.41481877962991281</v>
      </c>
      <c r="M36" s="23">
        <f t="shared" si="5"/>
        <v>8.281082734363053E-2</v>
      </c>
      <c r="N36" s="23">
        <f t="shared" si="6"/>
        <v>1.934546566753326E-2</v>
      </c>
      <c r="O36" s="23">
        <f t="shared" si="7"/>
        <v>6.430646887903349E-2</v>
      </c>
      <c r="P36" s="23">
        <f t="shared" si="8"/>
        <v>0.33774277412448389</v>
      </c>
    </row>
    <row r="37" spans="1:16" x14ac:dyDescent="0.25">
      <c r="A37" s="14" t="s">
        <v>58</v>
      </c>
      <c r="B37" s="13" t="s">
        <v>48</v>
      </c>
      <c r="C37" s="12" t="s">
        <v>40</v>
      </c>
      <c r="D37" s="11">
        <v>8887</v>
      </c>
      <c r="E37" s="10">
        <v>41738</v>
      </c>
      <c r="F37" s="11">
        <v>29907</v>
      </c>
      <c r="G37" s="10">
        <v>7667</v>
      </c>
      <c r="H37" s="11">
        <v>14341</v>
      </c>
      <c r="I37" s="10">
        <v>68193</v>
      </c>
      <c r="J37" s="4"/>
      <c r="K37" s="23">
        <f t="shared" si="3"/>
        <v>5.2052034463167633E-2</v>
      </c>
      <c r="L37" s="23">
        <f t="shared" si="4"/>
        <v>0.24446357763291221</v>
      </c>
      <c r="M37" s="23">
        <f t="shared" si="5"/>
        <v>0.17516824515471527</v>
      </c>
      <c r="N37" s="23">
        <f t="shared" si="6"/>
        <v>4.4906374280309018E-2</v>
      </c>
      <c r="O37" s="23">
        <f t="shared" si="7"/>
        <v>8.3996649739651971E-2</v>
      </c>
      <c r="P37" s="23">
        <f t="shared" si="8"/>
        <v>0.3994131187292439</v>
      </c>
    </row>
    <row r="38" spans="1:16" x14ac:dyDescent="0.25">
      <c r="A38" s="9" t="s">
        <v>58</v>
      </c>
      <c r="B38" s="8" t="s">
        <v>48</v>
      </c>
      <c r="C38" s="7" t="s">
        <v>39</v>
      </c>
      <c r="D38" s="6">
        <v>48</v>
      </c>
      <c r="E38" s="5">
        <v>1127</v>
      </c>
      <c r="F38" s="6">
        <v>1770</v>
      </c>
      <c r="G38" s="5">
        <v>2313</v>
      </c>
      <c r="H38" s="6">
        <v>2359</v>
      </c>
      <c r="I38" s="5"/>
      <c r="J38" s="4"/>
      <c r="K38" s="23">
        <f t="shared" si="3"/>
        <v>6.301693580149665E-3</v>
      </c>
      <c r="L38" s="23">
        <f t="shared" si="4"/>
        <v>0.14795851385059736</v>
      </c>
      <c r="M38" s="23">
        <f t="shared" si="5"/>
        <v>0.2323749507680189</v>
      </c>
      <c r="N38" s="23">
        <f t="shared" si="6"/>
        <v>0.30366285939346199</v>
      </c>
      <c r="O38" s="23">
        <f t="shared" si="7"/>
        <v>0.30970198240777208</v>
      </c>
      <c r="P38" s="23"/>
    </row>
    <row r="39" spans="1:16" x14ac:dyDescent="0.25">
      <c r="A39" s="14" t="s">
        <v>38</v>
      </c>
      <c r="B39" s="13" t="s">
        <v>37</v>
      </c>
      <c r="C39" s="12" t="s">
        <v>36</v>
      </c>
      <c r="D39" s="11">
        <v>4202</v>
      </c>
      <c r="E39" s="10"/>
      <c r="F39" s="11"/>
      <c r="G39" s="10"/>
      <c r="H39" s="11">
        <v>2419</v>
      </c>
      <c r="I39" s="10"/>
      <c r="J39" s="4"/>
      <c r="K39" s="23">
        <f t="shared" si="3"/>
        <v>0.63464733423954089</v>
      </c>
      <c r="L39" s="23"/>
      <c r="M39" s="23"/>
      <c r="N39" s="23"/>
      <c r="O39" s="23">
        <f t="shared" si="7"/>
        <v>0.36535266576045916</v>
      </c>
      <c r="P39" s="23"/>
    </row>
    <row r="40" spans="1:16" x14ac:dyDescent="0.25">
      <c r="A40" s="9" t="s">
        <v>38</v>
      </c>
      <c r="B40" s="8" t="s">
        <v>37</v>
      </c>
      <c r="C40" s="7" t="s">
        <v>35</v>
      </c>
      <c r="D40" s="6">
        <v>897</v>
      </c>
      <c r="E40" s="5">
        <v>1955</v>
      </c>
      <c r="F40" s="6">
        <v>3496</v>
      </c>
      <c r="G40" s="5">
        <v>162</v>
      </c>
      <c r="H40" s="6">
        <v>440</v>
      </c>
      <c r="I40" s="5">
        <v>3005</v>
      </c>
      <c r="J40" s="4"/>
      <c r="K40" s="23">
        <f t="shared" si="3"/>
        <v>9.0105474635861382E-2</v>
      </c>
      <c r="L40" s="23">
        <f t="shared" si="4"/>
        <v>0.19638372677046712</v>
      </c>
      <c r="M40" s="23">
        <f t="shared" si="5"/>
        <v>0.3511803114013059</v>
      </c>
      <c r="N40" s="23">
        <f t="shared" si="6"/>
        <v>1.6273229532898042E-2</v>
      </c>
      <c r="O40" s="23">
        <f t="shared" si="7"/>
        <v>4.4198895027624308E-2</v>
      </c>
      <c r="P40" s="23">
        <f t="shared" si="8"/>
        <v>0.30185836263184329</v>
      </c>
    </row>
    <row r="41" spans="1:16" x14ac:dyDescent="0.25">
      <c r="A41" s="14" t="s">
        <v>38</v>
      </c>
      <c r="B41" s="13" t="s">
        <v>37</v>
      </c>
      <c r="C41" s="12" t="s">
        <v>110</v>
      </c>
      <c r="D41" s="11">
        <v>1160</v>
      </c>
      <c r="E41" s="10">
        <v>5542</v>
      </c>
      <c r="F41" s="11">
        <v>8705</v>
      </c>
      <c r="G41" s="10">
        <v>3785</v>
      </c>
      <c r="H41" s="11">
        <v>2285</v>
      </c>
      <c r="I41" s="10"/>
      <c r="J41" s="4"/>
      <c r="K41" s="23">
        <f t="shared" si="3"/>
        <v>5.4011267867951761E-2</v>
      </c>
      <c r="L41" s="23">
        <f t="shared" si="4"/>
        <v>0.25804348838292124</v>
      </c>
      <c r="M41" s="23">
        <f t="shared" si="5"/>
        <v>0.40531731619872424</v>
      </c>
      <c r="N41" s="23">
        <f t="shared" si="6"/>
        <v>0.17623504213810123</v>
      </c>
      <c r="O41" s="23">
        <f t="shared" si="7"/>
        <v>0.10639288541230153</v>
      </c>
      <c r="P41" s="23"/>
    </row>
    <row r="42" spans="1:16" x14ac:dyDescent="0.25">
      <c r="A42" s="9" t="s">
        <v>38</v>
      </c>
      <c r="B42" s="8" t="s">
        <v>37</v>
      </c>
      <c r="C42" s="7" t="s">
        <v>33</v>
      </c>
      <c r="D42" s="6">
        <v>4755</v>
      </c>
      <c r="E42" s="5">
        <v>21920</v>
      </c>
      <c r="F42" s="6">
        <v>25670</v>
      </c>
      <c r="G42" s="5">
        <v>319</v>
      </c>
      <c r="H42" s="6">
        <v>2143</v>
      </c>
      <c r="I42" s="5">
        <v>15846</v>
      </c>
      <c r="J42" s="4"/>
      <c r="K42" s="23">
        <f t="shared" si="3"/>
        <v>6.7300751560443295E-2</v>
      </c>
      <c r="L42" s="23">
        <f t="shared" si="4"/>
        <v>0.31024868016927803</v>
      </c>
      <c r="M42" s="23">
        <f t="shared" si="5"/>
        <v>0.36332498266174118</v>
      </c>
      <c r="N42" s="23">
        <f t="shared" si="6"/>
        <v>4.5150241320255332E-3</v>
      </c>
      <c r="O42" s="23">
        <f t="shared" si="7"/>
        <v>3.0331337664359616E-2</v>
      </c>
      <c r="P42" s="23">
        <f t="shared" si="8"/>
        <v>0.22427922381215235</v>
      </c>
    </row>
    <row r="43" spans="1:16" x14ac:dyDescent="0.25">
      <c r="A43" s="14" t="s">
        <v>38</v>
      </c>
      <c r="B43" s="13" t="s">
        <v>37</v>
      </c>
      <c r="C43" s="12" t="s">
        <v>32</v>
      </c>
      <c r="D43" s="11">
        <v>1461</v>
      </c>
      <c r="E43" s="10">
        <v>536</v>
      </c>
      <c r="F43" s="11">
        <v>1678</v>
      </c>
      <c r="G43" s="10">
        <v>21</v>
      </c>
      <c r="H43" s="11">
        <v>286</v>
      </c>
      <c r="I43" s="10">
        <v>1778</v>
      </c>
      <c r="J43" s="4"/>
      <c r="K43" s="23">
        <f t="shared" si="3"/>
        <v>0.25364583333333335</v>
      </c>
      <c r="L43" s="23">
        <f t="shared" si="4"/>
        <v>9.3055555555555558E-2</v>
      </c>
      <c r="M43" s="23">
        <f t="shared" si="5"/>
        <v>0.29131944444444446</v>
      </c>
      <c r="N43" s="23">
        <f t="shared" si="6"/>
        <v>3.6458333333333334E-3</v>
      </c>
      <c r="O43" s="23">
        <f t="shared" si="7"/>
        <v>4.9652777777777775E-2</v>
      </c>
      <c r="P43" s="23">
        <f t="shared" si="8"/>
        <v>0.30868055555555557</v>
      </c>
    </row>
    <row r="44" spans="1:16" x14ac:dyDescent="0.25">
      <c r="A44" s="9" t="s">
        <v>38</v>
      </c>
      <c r="B44" s="8" t="s">
        <v>37</v>
      </c>
      <c r="C44" s="7" t="s">
        <v>31</v>
      </c>
      <c r="D44" s="6">
        <v>6005</v>
      </c>
      <c r="E44" s="5">
        <v>7392</v>
      </c>
      <c r="F44" s="6">
        <v>7057</v>
      </c>
      <c r="G44" s="5">
        <v>573</v>
      </c>
      <c r="H44" s="6">
        <v>1279</v>
      </c>
      <c r="I44" s="5">
        <v>5336</v>
      </c>
      <c r="J44" s="4"/>
      <c r="K44" s="23">
        <f t="shared" si="3"/>
        <v>0.21724187830113595</v>
      </c>
      <c r="L44" s="23">
        <f t="shared" si="4"/>
        <v>0.26741914477968309</v>
      </c>
      <c r="M44" s="23">
        <f t="shared" si="5"/>
        <v>0.25529990594023588</v>
      </c>
      <c r="N44" s="23">
        <f t="shared" si="6"/>
        <v>2.0729324940308227E-2</v>
      </c>
      <c r="O44" s="23">
        <f t="shared" si="7"/>
        <v>4.6270168584038783E-2</v>
      </c>
      <c r="P44" s="23">
        <f t="shared" si="8"/>
        <v>0.19303957745459807</v>
      </c>
    </row>
    <row r="45" spans="1:16" x14ac:dyDescent="0.25">
      <c r="A45" s="14" t="s">
        <v>38</v>
      </c>
      <c r="B45" s="13" t="s">
        <v>37</v>
      </c>
      <c r="C45" s="12" t="s">
        <v>30</v>
      </c>
      <c r="D45" s="11">
        <v>153095</v>
      </c>
      <c r="E45" s="10">
        <v>50299</v>
      </c>
      <c r="F45" s="11">
        <v>181810</v>
      </c>
      <c r="G45" s="10">
        <v>4070</v>
      </c>
      <c r="H45" s="11">
        <v>132676</v>
      </c>
      <c r="I45" s="10">
        <v>52877</v>
      </c>
      <c r="J45" s="4"/>
      <c r="K45" s="23">
        <f t="shared" si="3"/>
        <v>0.26633230519791173</v>
      </c>
      <c r="L45" s="23">
        <f t="shared" si="4"/>
        <v>8.7502848683169029E-2</v>
      </c>
      <c r="M45" s="23">
        <f t="shared" si="5"/>
        <v>0.31628646531913079</v>
      </c>
      <c r="N45" s="23">
        <f t="shared" si="6"/>
        <v>7.0803911437702129E-3</v>
      </c>
      <c r="O45" s="23">
        <f t="shared" si="7"/>
        <v>0.23081031336384686</v>
      </c>
      <c r="P45" s="23">
        <f t="shared" si="8"/>
        <v>9.1987676292171389E-2</v>
      </c>
    </row>
    <row r="46" spans="1:16" x14ac:dyDescent="0.25">
      <c r="A46" s="9" t="s">
        <v>38</v>
      </c>
      <c r="B46" s="8" t="s">
        <v>37</v>
      </c>
      <c r="C46" s="7" t="s">
        <v>29</v>
      </c>
      <c r="D46" s="6">
        <v>497</v>
      </c>
      <c r="E46" s="5">
        <v>2121</v>
      </c>
      <c r="F46" s="6">
        <v>1643</v>
      </c>
      <c r="G46" s="5">
        <v>505</v>
      </c>
      <c r="H46" s="6">
        <v>984</v>
      </c>
      <c r="I46" s="5">
        <v>3066</v>
      </c>
      <c r="J46" s="4"/>
      <c r="K46" s="23">
        <f t="shared" si="3"/>
        <v>5.6374773139745919E-2</v>
      </c>
      <c r="L46" s="23">
        <f t="shared" si="4"/>
        <v>0.24058529945553539</v>
      </c>
      <c r="M46" s="23">
        <f t="shared" si="5"/>
        <v>0.18636569872958259</v>
      </c>
      <c r="N46" s="23">
        <f t="shared" si="6"/>
        <v>5.7282214156079855E-2</v>
      </c>
      <c r="O46" s="23">
        <f t="shared" si="7"/>
        <v>0.11161524500907441</v>
      </c>
      <c r="P46" s="23">
        <f t="shared" si="8"/>
        <v>0.34777676950998188</v>
      </c>
    </row>
    <row r="47" spans="1:16" x14ac:dyDescent="0.25">
      <c r="A47" s="14" t="s">
        <v>38</v>
      </c>
      <c r="B47" s="13" t="s">
        <v>28</v>
      </c>
      <c r="C47" s="12" t="s">
        <v>27</v>
      </c>
      <c r="D47" s="11">
        <v>193</v>
      </c>
      <c r="E47" s="10">
        <v>850</v>
      </c>
      <c r="F47" s="11">
        <v>286</v>
      </c>
      <c r="G47" s="10">
        <v>77</v>
      </c>
      <c r="H47" s="11">
        <v>549</v>
      </c>
      <c r="I47" s="10">
        <v>237</v>
      </c>
      <c r="J47" s="4"/>
      <c r="K47" s="23">
        <f t="shared" si="3"/>
        <v>8.8047445255474449E-2</v>
      </c>
      <c r="L47" s="23">
        <f t="shared" si="4"/>
        <v>0.38777372262773724</v>
      </c>
      <c r="M47" s="23">
        <f t="shared" si="5"/>
        <v>0.13047445255474452</v>
      </c>
      <c r="N47" s="23">
        <f t="shared" si="6"/>
        <v>3.5127737226277371E-2</v>
      </c>
      <c r="O47" s="23">
        <f t="shared" si="7"/>
        <v>0.25045620437956206</v>
      </c>
      <c r="P47" s="23">
        <f t="shared" si="8"/>
        <v>0.10812043795620438</v>
      </c>
    </row>
    <row r="48" spans="1:16" x14ac:dyDescent="0.25">
      <c r="A48" s="9" t="s">
        <v>38</v>
      </c>
      <c r="B48" s="8" t="s">
        <v>28</v>
      </c>
      <c r="C48" s="7" t="s">
        <v>111</v>
      </c>
      <c r="D48" s="6">
        <v>488</v>
      </c>
      <c r="E48" s="5"/>
      <c r="F48" s="6"/>
      <c r="G48" s="5">
        <v>15</v>
      </c>
      <c r="H48" s="6">
        <v>592</v>
      </c>
      <c r="I48" s="5"/>
      <c r="J48" s="4"/>
      <c r="K48" s="23">
        <f t="shared" si="3"/>
        <v>0.44566210045662102</v>
      </c>
      <c r="L48" s="23"/>
      <c r="M48" s="23"/>
      <c r="N48" s="23">
        <f t="shared" si="6"/>
        <v>1.3698630136986301E-2</v>
      </c>
      <c r="O48" s="23">
        <f t="shared" si="7"/>
        <v>0.54063926940639273</v>
      </c>
      <c r="P48" s="23"/>
    </row>
    <row r="49" spans="1:16" x14ac:dyDescent="0.25">
      <c r="A49" s="14" t="s">
        <v>38</v>
      </c>
      <c r="B49" s="13" t="s">
        <v>28</v>
      </c>
      <c r="C49" s="12" t="s">
        <v>26</v>
      </c>
      <c r="D49" s="11">
        <v>601</v>
      </c>
      <c r="E49" s="10">
        <v>717</v>
      </c>
      <c r="F49" s="11">
        <v>261</v>
      </c>
      <c r="G49" s="10">
        <v>182</v>
      </c>
      <c r="H49" s="11">
        <v>476</v>
      </c>
      <c r="I49" s="10">
        <v>234</v>
      </c>
      <c r="J49" s="4"/>
      <c r="K49" s="23">
        <f t="shared" si="3"/>
        <v>0.24322136786726023</v>
      </c>
      <c r="L49" s="23">
        <f t="shared" si="4"/>
        <v>0.29016592472683123</v>
      </c>
      <c r="M49" s="23">
        <f t="shared" si="5"/>
        <v>0.10562525293403481</v>
      </c>
      <c r="N49" s="23">
        <f t="shared" si="6"/>
        <v>7.3654390934844188E-2</v>
      </c>
      <c r="O49" s="23">
        <f t="shared" si="7"/>
        <v>0.19263456090651557</v>
      </c>
      <c r="P49" s="23">
        <f t="shared" si="8"/>
        <v>9.4698502630513964E-2</v>
      </c>
    </row>
    <row r="50" spans="1:16" x14ac:dyDescent="0.25">
      <c r="A50" s="9" t="s">
        <v>38</v>
      </c>
      <c r="B50" s="8" t="s">
        <v>28</v>
      </c>
      <c r="C50" s="7" t="s">
        <v>24</v>
      </c>
      <c r="D50" s="6">
        <v>697</v>
      </c>
      <c r="E50" s="5">
        <v>1714</v>
      </c>
      <c r="F50" s="6">
        <v>2236</v>
      </c>
      <c r="G50" s="5">
        <v>321</v>
      </c>
      <c r="H50" s="6">
        <v>859</v>
      </c>
      <c r="I50" s="5">
        <v>1027</v>
      </c>
      <c r="J50" s="4"/>
      <c r="K50" s="23">
        <f t="shared" si="3"/>
        <v>0.10169244236941932</v>
      </c>
      <c r="L50" s="23">
        <f t="shared" si="4"/>
        <v>0.25007295010213015</v>
      </c>
      <c r="M50" s="23">
        <f t="shared" si="5"/>
        <v>0.32623285672599944</v>
      </c>
      <c r="N50" s="23">
        <f t="shared" si="6"/>
        <v>4.6833965567551795E-2</v>
      </c>
      <c r="O50" s="23">
        <f t="shared" si="7"/>
        <v>0.12532827545958564</v>
      </c>
      <c r="P50" s="23">
        <f t="shared" si="8"/>
        <v>0.14983950977531368</v>
      </c>
    </row>
    <row r="51" spans="1:16" x14ac:dyDescent="0.25">
      <c r="A51" s="14" t="s">
        <v>38</v>
      </c>
      <c r="B51" s="13" t="s">
        <v>28</v>
      </c>
      <c r="C51" s="12" t="s">
        <v>23</v>
      </c>
      <c r="D51" s="11">
        <v>1885</v>
      </c>
      <c r="E51" s="10">
        <v>2022</v>
      </c>
      <c r="F51" s="11">
        <v>1881</v>
      </c>
      <c r="G51" s="10">
        <v>59</v>
      </c>
      <c r="H51" s="11">
        <v>941</v>
      </c>
      <c r="I51" s="10">
        <v>980</v>
      </c>
      <c r="J51" s="4"/>
      <c r="K51" s="23">
        <f t="shared" si="3"/>
        <v>0.24266220391349125</v>
      </c>
      <c r="L51" s="23">
        <f t="shared" si="4"/>
        <v>0.26029866117404737</v>
      </c>
      <c r="M51" s="23">
        <f t="shared" si="5"/>
        <v>0.24214727085478888</v>
      </c>
      <c r="N51" s="23">
        <f t="shared" si="6"/>
        <v>7.5952626158599379E-3</v>
      </c>
      <c r="O51" s="23">
        <f t="shared" si="7"/>
        <v>0.12113800205973224</v>
      </c>
      <c r="P51" s="23">
        <f t="shared" si="8"/>
        <v>0.12615859938208032</v>
      </c>
    </row>
    <row r="52" spans="1:16" x14ac:dyDescent="0.25">
      <c r="A52" s="9" t="s">
        <v>38</v>
      </c>
      <c r="B52" s="8" t="s">
        <v>28</v>
      </c>
      <c r="C52" s="7" t="s">
        <v>22</v>
      </c>
      <c r="D52" s="6">
        <v>471</v>
      </c>
      <c r="E52" s="5">
        <v>1608</v>
      </c>
      <c r="F52" s="6">
        <v>355</v>
      </c>
      <c r="G52" s="5">
        <v>364</v>
      </c>
      <c r="H52" s="6">
        <v>1120</v>
      </c>
      <c r="I52" s="5">
        <v>397</v>
      </c>
      <c r="J52" s="4"/>
      <c r="K52" s="23">
        <f t="shared" si="3"/>
        <v>0.10915411355735806</v>
      </c>
      <c r="L52" s="23">
        <f t="shared" si="4"/>
        <v>0.37265353418308228</v>
      </c>
      <c r="M52" s="23">
        <f t="shared" si="5"/>
        <v>8.2271147161066052E-2</v>
      </c>
      <c r="N52" s="23">
        <f t="shared" si="6"/>
        <v>8.4356894553881803E-2</v>
      </c>
      <c r="O52" s="23">
        <f t="shared" si="7"/>
        <v>0.25955967555040554</v>
      </c>
      <c r="P52" s="23">
        <f t="shared" si="8"/>
        <v>9.2004634994206261E-2</v>
      </c>
    </row>
    <row r="53" spans="1:16" x14ac:dyDescent="0.25">
      <c r="A53" s="14" t="s">
        <v>38</v>
      </c>
      <c r="B53" s="13" t="s">
        <v>28</v>
      </c>
      <c r="C53" s="12" t="s">
        <v>112</v>
      </c>
      <c r="D53" s="11">
        <v>5336</v>
      </c>
      <c r="E53" s="10">
        <v>34546</v>
      </c>
      <c r="F53" s="11">
        <v>11518</v>
      </c>
      <c r="G53" s="10">
        <v>1352</v>
      </c>
      <c r="H53" s="11">
        <v>10306</v>
      </c>
      <c r="I53" s="10">
        <v>8303</v>
      </c>
      <c r="J53" s="4"/>
      <c r="K53" s="23">
        <f t="shared" si="3"/>
        <v>7.4774736901108446E-2</v>
      </c>
      <c r="L53" s="23">
        <f t="shared" si="4"/>
        <v>0.48410196045459003</v>
      </c>
      <c r="M53" s="23">
        <f t="shared" si="5"/>
        <v>0.16140468883563852</v>
      </c>
      <c r="N53" s="23">
        <f t="shared" si="6"/>
        <v>1.8945922843009486E-2</v>
      </c>
      <c r="O53" s="23">
        <f t="shared" si="7"/>
        <v>0.14442062190832528</v>
      </c>
      <c r="P53" s="23">
        <f t="shared" si="8"/>
        <v>0.11635206905732823</v>
      </c>
    </row>
    <row r="54" spans="1:16" x14ac:dyDescent="0.25">
      <c r="A54" s="9" t="s">
        <v>38</v>
      </c>
      <c r="B54" s="8" t="s">
        <v>28</v>
      </c>
      <c r="C54" s="7" t="s">
        <v>119</v>
      </c>
      <c r="D54" s="6">
        <v>147</v>
      </c>
      <c r="E54" s="5">
        <v>569</v>
      </c>
      <c r="F54" s="6">
        <v>163</v>
      </c>
      <c r="G54" s="5">
        <v>48</v>
      </c>
      <c r="H54" s="6">
        <v>64</v>
      </c>
      <c r="I54" s="5">
        <v>301</v>
      </c>
      <c r="J54" s="4"/>
      <c r="K54" s="23">
        <f t="shared" si="3"/>
        <v>0.11377708978328173</v>
      </c>
      <c r="L54" s="23">
        <f t="shared" si="4"/>
        <v>0.44040247678018574</v>
      </c>
      <c r="M54" s="23">
        <f t="shared" si="5"/>
        <v>0.12616099071207432</v>
      </c>
      <c r="N54" s="23">
        <f t="shared" si="6"/>
        <v>3.7151702786377708E-2</v>
      </c>
      <c r="O54" s="23">
        <f t="shared" si="7"/>
        <v>4.9535603715170282E-2</v>
      </c>
      <c r="P54" s="23">
        <f t="shared" si="8"/>
        <v>0.23297213622291021</v>
      </c>
    </row>
    <row r="55" spans="1:16" x14ac:dyDescent="0.25">
      <c r="A55" s="14" t="s">
        <v>38</v>
      </c>
      <c r="B55" s="13" t="s">
        <v>21</v>
      </c>
      <c r="C55" s="12" t="s">
        <v>123</v>
      </c>
      <c r="D55" s="11">
        <v>1076</v>
      </c>
      <c r="E55" s="10">
        <v>136</v>
      </c>
      <c r="F55" s="11">
        <v>617</v>
      </c>
      <c r="G55" s="10">
        <v>41</v>
      </c>
      <c r="H55" s="11">
        <v>516</v>
      </c>
      <c r="I55" s="10">
        <v>379</v>
      </c>
      <c r="J55" s="4"/>
      <c r="K55" s="23">
        <f t="shared" si="3"/>
        <v>0.3891500904159132</v>
      </c>
      <c r="L55" s="23">
        <f t="shared" si="4"/>
        <v>4.9186256781193489E-2</v>
      </c>
      <c r="M55" s="23">
        <f t="shared" si="5"/>
        <v>0.22314647377938518</v>
      </c>
      <c r="N55" s="23">
        <f t="shared" si="6"/>
        <v>1.4828209764918625E-2</v>
      </c>
      <c r="O55" s="23">
        <f t="shared" si="7"/>
        <v>0.18661844484629295</v>
      </c>
      <c r="P55" s="23">
        <f t="shared" si="8"/>
        <v>0.13707052441229656</v>
      </c>
    </row>
    <row r="56" spans="1:16" x14ac:dyDescent="0.25">
      <c r="A56" s="14" t="s">
        <v>38</v>
      </c>
      <c r="B56" s="13" t="s">
        <v>21</v>
      </c>
      <c r="C56" s="12" t="s">
        <v>113</v>
      </c>
      <c r="D56" s="11">
        <v>2</v>
      </c>
      <c r="E56" s="10">
        <v>8</v>
      </c>
      <c r="F56" s="11">
        <v>15</v>
      </c>
      <c r="G56" s="10">
        <v>2</v>
      </c>
      <c r="H56" s="11">
        <v>24</v>
      </c>
      <c r="I56" s="10">
        <v>2</v>
      </c>
      <c r="J56" s="4"/>
      <c r="K56" s="23">
        <f t="shared" si="3"/>
        <v>3.7735849056603772E-2</v>
      </c>
      <c r="L56" s="23">
        <f t="shared" si="4"/>
        <v>0.15094339622641509</v>
      </c>
      <c r="M56" s="23">
        <f t="shared" si="5"/>
        <v>0.28301886792452829</v>
      </c>
      <c r="N56" s="23">
        <f t="shared" si="6"/>
        <v>3.7735849056603772E-2</v>
      </c>
      <c r="O56" s="23">
        <f t="shared" si="7"/>
        <v>0.45283018867924529</v>
      </c>
      <c r="P56" s="23">
        <f t="shared" si="8"/>
        <v>3.7735849056603772E-2</v>
      </c>
    </row>
    <row r="57" spans="1:16" x14ac:dyDescent="0.25">
      <c r="A57" s="9" t="s">
        <v>38</v>
      </c>
      <c r="B57" s="8" t="s">
        <v>21</v>
      </c>
      <c r="C57" s="7" t="s">
        <v>20</v>
      </c>
      <c r="D57" s="6">
        <v>390</v>
      </c>
      <c r="E57" s="5">
        <v>658</v>
      </c>
      <c r="F57" s="6">
        <v>225</v>
      </c>
      <c r="G57" s="5">
        <v>139</v>
      </c>
      <c r="H57" s="6">
        <v>476</v>
      </c>
      <c r="I57" s="5">
        <v>987</v>
      </c>
      <c r="J57" s="4"/>
      <c r="K57" s="23">
        <f t="shared" si="3"/>
        <v>0.13565217391304349</v>
      </c>
      <c r="L57" s="23">
        <f t="shared" si="4"/>
        <v>0.2288695652173913</v>
      </c>
      <c r="M57" s="23">
        <f t="shared" si="5"/>
        <v>7.8260869565217397E-2</v>
      </c>
      <c r="N57" s="23">
        <f t="shared" si="6"/>
        <v>4.8347826086956522E-2</v>
      </c>
      <c r="O57" s="23">
        <f t="shared" si="7"/>
        <v>0.16556521739130434</v>
      </c>
      <c r="P57" s="23">
        <f t="shared" si="8"/>
        <v>0.34330434782608693</v>
      </c>
    </row>
    <row r="58" spans="1:16" ht="18" customHeight="1" x14ac:dyDescent="0.25">
      <c r="A58" s="14" t="s">
        <v>38</v>
      </c>
      <c r="B58" s="13" t="s">
        <v>21</v>
      </c>
      <c r="C58" s="12" t="s">
        <v>18</v>
      </c>
      <c r="D58" s="11">
        <v>6351</v>
      </c>
      <c r="E58" s="10">
        <v>3224</v>
      </c>
      <c r="F58" s="11">
        <v>11281</v>
      </c>
      <c r="G58" s="10">
        <v>277</v>
      </c>
      <c r="H58" s="11">
        <v>11296</v>
      </c>
      <c r="I58" s="10">
        <v>2124</v>
      </c>
      <c r="J58" s="4"/>
      <c r="K58" s="23">
        <f t="shared" si="3"/>
        <v>0.18380459005006802</v>
      </c>
      <c r="L58" s="23">
        <f t="shared" si="4"/>
        <v>9.3305935808757567E-2</v>
      </c>
      <c r="M58" s="23">
        <f t="shared" si="5"/>
        <v>0.32648395218939019</v>
      </c>
      <c r="N58" s="23">
        <f t="shared" si="6"/>
        <v>8.0166700431221604E-3</v>
      </c>
      <c r="O58" s="23">
        <f t="shared" si="7"/>
        <v>0.32691806789569644</v>
      </c>
      <c r="P58" s="23">
        <f t="shared" si="8"/>
        <v>6.1470784012965587E-2</v>
      </c>
    </row>
    <row r="59" spans="1:16" x14ac:dyDescent="0.25">
      <c r="A59" s="9" t="s">
        <v>38</v>
      </c>
      <c r="B59" s="8" t="s">
        <v>21</v>
      </c>
      <c r="C59" s="7" t="s">
        <v>114</v>
      </c>
      <c r="D59" s="6">
        <v>3</v>
      </c>
      <c r="E59" s="5">
        <v>183</v>
      </c>
      <c r="F59" s="6">
        <v>137</v>
      </c>
      <c r="G59" s="5">
        <v>16</v>
      </c>
      <c r="H59" s="6">
        <v>209</v>
      </c>
      <c r="I59" s="5">
        <v>187</v>
      </c>
      <c r="J59" s="4"/>
      <c r="K59" s="23">
        <f t="shared" si="3"/>
        <v>4.0816326530612249E-3</v>
      </c>
      <c r="L59" s="23">
        <f t="shared" si="4"/>
        <v>0.24897959183673468</v>
      </c>
      <c r="M59" s="23">
        <f t="shared" si="5"/>
        <v>0.18639455782312925</v>
      </c>
      <c r="N59" s="23">
        <f t="shared" si="6"/>
        <v>2.1768707482993196E-2</v>
      </c>
      <c r="O59" s="23">
        <f t="shared" si="7"/>
        <v>0.28435374149659864</v>
      </c>
      <c r="P59" s="23">
        <f t="shared" si="8"/>
        <v>0.25442176870748301</v>
      </c>
    </row>
    <row r="60" spans="1:16" x14ac:dyDescent="0.25">
      <c r="A60" s="14" t="s">
        <v>38</v>
      </c>
      <c r="B60" s="13" t="s">
        <v>21</v>
      </c>
      <c r="C60" s="12" t="s">
        <v>17</v>
      </c>
      <c r="D60" s="11">
        <v>48</v>
      </c>
      <c r="E60" s="10">
        <v>33</v>
      </c>
      <c r="F60" s="11">
        <v>86</v>
      </c>
      <c r="G60" s="10">
        <v>5</v>
      </c>
      <c r="H60" s="11">
        <v>95</v>
      </c>
      <c r="I60" s="10">
        <v>86</v>
      </c>
      <c r="J60" s="4"/>
      <c r="K60" s="23">
        <f t="shared" si="3"/>
        <v>0.1359773371104816</v>
      </c>
      <c r="L60" s="23">
        <f t="shared" si="4"/>
        <v>9.3484419263456089E-2</v>
      </c>
      <c r="M60" s="23">
        <f t="shared" si="5"/>
        <v>0.24362606232294617</v>
      </c>
      <c r="N60" s="23">
        <f t="shared" si="6"/>
        <v>1.4164305949008499E-2</v>
      </c>
      <c r="O60" s="23">
        <f t="shared" si="7"/>
        <v>0.26912181303116145</v>
      </c>
      <c r="P60" s="23">
        <f t="shared" si="8"/>
        <v>0.24362606232294617</v>
      </c>
    </row>
    <row r="61" spans="1:16" x14ac:dyDescent="0.25">
      <c r="A61" s="9" t="s">
        <v>38</v>
      </c>
      <c r="B61" s="8" t="s">
        <v>21</v>
      </c>
      <c r="C61" s="7" t="s">
        <v>16</v>
      </c>
      <c r="D61" s="6">
        <v>1009</v>
      </c>
      <c r="E61" s="5">
        <v>1891</v>
      </c>
      <c r="F61" s="6">
        <v>3212</v>
      </c>
      <c r="G61" s="5"/>
      <c r="H61" s="6">
        <v>2217</v>
      </c>
      <c r="I61" s="5">
        <v>3344</v>
      </c>
      <c r="J61" s="4"/>
      <c r="K61" s="23">
        <f t="shared" si="3"/>
        <v>8.6438790370941487E-2</v>
      </c>
      <c r="L61" s="23">
        <f t="shared" si="4"/>
        <v>0.16199777263771095</v>
      </c>
      <c r="M61" s="23">
        <f t="shared" si="5"/>
        <v>0.27516491047716951</v>
      </c>
      <c r="N61" s="23"/>
      <c r="O61" s="23">
        <f t="shared" si="7"/>
        <v>0.18992546903109742</v>
      </c>
      <c r="P61" s="23">
        <f t="shared" si="8"/>
        <v>0.28647305748308061</v>
      </c>
    </row>
    <row r="62" spans="1:16" x14ac:dyDescent="0.25">
      <c r="A62" s="14" t="s">
        <v>38</v>
      </c>
      <c r="B62" s="13" t="s">
        <v>21</v>
      </c>
      <c r="C62" s="12" t="s">
        <v>15</v>
      </c>
      <c r="D62" s="11">
        <v>774</v>
      </c>
      <c r="E62" s="10">
        <v>2374</v>
      </c>
      <c r="F62" s="11">
        <v>2089</v>
      </c>
      <c r="G62" s="10">
        <v>109</v>
      </c>
      <c r="H62" s="11">
        <v>1658</v>
      </c>
      <c r="I62" s="10">
        <v>1120</v>
      </c>
      <c r="J62" s="4"/>
      <c r="K62" s="23">
        <f t="shared" si="3"/>
        <v>9.5273264401772528E-2</v>
      </c>
      <c r="L62" s="23">
        <f t="shared" si="4"/>
        <v>0.29222058099458392</v>
      </c>
      <c r="M62" s="23">
        <f t="shared" si="5"/>
        <v>0.25713934022648943</v>
      </c>
      <c r="N62" s="23">
        <f t="shared" si="6"/>
        <v>1.3417035942885278E-2</v>
      </c>
      <c r="O62" s="23">
        <f t="shared" si="7"/>
        <v>0.20408665681930083</v>
      </c>
      <c r="P62" s="23">
        <f t="shared" si="8"/>
        <v>0.137863121614968</v>
      </c>
    </row>
    <row r="63" spans="1:16" x14ac:dyDescent="0.25">
      <c r="A63" s="9" t="s">
        <v>38</v>
      </c>
      <c r="B63" s="8" t="s">
        <v>21</v>
      </c>
      <c r="C63" s="7" t="s">
        <v>13</v>
      </c>
      <c r="D63" s="6">
        <v>3924</v>
      </c>
      <c r="E63" s="5">
        <v>10659</v>
      </c>
      <c r="F63" s="6">
        <v>20698</v>
      </c>
      <c r="G63" s="5">
        <v>1161</v>
      </c>
      <c r="H63" s="6">
        <v>13085</v>
      </c>
      <c r="I63" s="5">
        <v>5587</v>
      </c>
      <c r="J63" s="4"/>
      <c r="K63" s="23">
        <f t="shared" si="3"/>
        <v>7.1197880756250678E-2</v>
      </c>
      <c r="L63" s="23">
        <f t="shared" si="4"/>
        <v>0.1933991363355953</v>
      </c>
      <c r="M63" s="23">
        <f t="shared" si="5"/>
        <v>0.37554886235802154</v>
      </c>
      <c r="N63" s="23">
        <f t="shared" si="6"/>
        <v>2.1065428021918207E-2</v>
      </c>
      <c r="O63" s="23">
        <f t="shared" si="7"/>
        <v>0.23741699023841492</v>
      </c>
      <c r="P63" s="23">
        <f t="shared" si="8"/>
        <v>0.10137170228979933</v>
      </c>
    </row>
    <row r="64" spans="1:16" x14ac:dyDescent="0.25">
      <c r="A64" s="14" t="s">
        <v>38</v>
      </c>
      <c r="B64" s="13" t="s">
        <v>21</v>
      </c>
      <c r="C64" s="12" t="s">
        <v>12</v>
      </c>
      <c r="D64" s="11">
        <v>0</v>
      </c>
      <c r="E64" s="10">
        <v>0</v>
      </c>
      <c r="F64" s="11">
        <v>0</v>
      </c>
      <c r="G64" s="10">
        <v>0</v>
      </c>
      <c r="H64" s="11">
        <v>0</v>
      </c>
      <c r="I64" s="10">
        <v>0</v>
      </c>
      <c r="J64" s="4"/>
      <c r="K64" s="23">
        <v>0</v>
      </c>
      <c r="L64" s="23">
        <v>0</v>
      </c>
      <c r="M64" s="23">
        <v>0</v>
      </c>
      <c r="N64" s="23">
        <v>0</v>
      </c>
      <c r="O64" s="23">
        <v>0</v>
      </c>
      <c r="P64" s="23">
        <v>0</v>
      </c>
    </row>
    <row r="65" spans="1:19" x14ac:dyDescent="0.25">
      <c r="A65" s="14" t="s">
        <v>38</v>
      </c>
      <c r="B65" s="13" t="s">
        <v>11</v>
      </c>
      <c r="C65" s="12" t="s">
        <v>10</v>
      </c>
      <c r="D65" s="11">
        <v>487</v>
      </c>
      <c r="E65" s="10">
        <v>1296</v>
      </c>
      <c r="F65" s="11">
        <v>3419</v>
      </c>
      <c r="G65" s="10">
        <v>6</v>
      </c>
      <c r="H65" s="11">
        <v>948</v>
      </c>
      <c r="I65" s="10">
        <v>2536</v>
      </c>
      <c r="J65" s="4"/>
      <c r="K65" s="23">
        <f t="shared" si="3"/>
        <v>5.6028531983433043E-2</v>
      </c>
      <c r="L65" s="23">
        <f t="shared" si="4"/>
        <v>0.14910262310170272</v>
      </c>
      <c r="M65" s="23">
        <f t="shared" si="5"/>
        <v>0.39335020708697654</v>
      </c>
      <c r="N65" s="23">
        <f t="shared" si="6"/>
        <v>6.9028992176714218E-4</v>
      </c>
      <c r="O65" s="23">
        <f t="shared" si="7"/>
        <v>0.10906580763920846</v>
      </c>
      <c r="P65" s="23">
        <f t="shared" si="8"/>
        <v>0.29176254026691212</v>
      </c>
    </row>
    <row r="66" spans="1:19" ht="18" customHeight="1" x14ac:dyDescent="0.25">
      <c r="A66" s="9" t="s">
        <v>38</v>
      </c>
      <c r="B66" s="8" t="s">
        <v>11</v>
      </c>
      <c r="C66" s="7" t="s">
        <v>9</v>
      </c>
      <c r="D66" s="6">
        <v>4031</v>
      </c>
      <c r="E66" s="5">
        <v>19856</v>
      </c>
      <c r="F66" s="6">
        <v>8882</v>
      </c>
      <c r="G66" s="5"/>
      <c r="H66" s="6"/>
      <c r="I66" s="5">
        <v>9212</v>
      </c>
      <c r="J66" s="4"/>
      <c r="K66" s="23">
        <f t="shared" si="3"/>
        <v>9.6019627926919315E-2</v>
      </c>
      <c r="L66" s="23">
        <f t="shared" si="4"/>
        <v>0.47297587003644503</v>
      </c>
      <c r="M66" s="23">
        <f t="shared" si="5"/>
        <v>0.2115719015745218</v>
      </c>
      <c r="N66" s="23"/>
      <c r="O66" s="23"/>
      <c r="P66" s="23">
        <f t="shared" si="8"/>
        <v>0.21943260046211382</v>
      </c>
    </row>
    <row r="67" spans="1:19" x14ac:dyDescent="0.25">
      <c r="A67" s="14" t="s">
        <v>38</v>
      </c>
      <c r="B67" s="13" t="s">
        <v>11</v>
      </c>
      <c r="C67" s="12" t="s">
        <v>8</v>
      </c>
      <c r="D67" s="11">
        <v>1</v>
      </c>
      <c r="E67" s="10">
        <v>2</v>
      </c>
      <c r="F67" s="11">
        <v>1</v>
      </c>
      <c r="G67" s="10">
        <v>3</v>
      </c>
      <c r="H67" s="11">
        <v>0</v>
      </c>
      <c r="I67" s="10">
        <v>1</v>
      </c>
      <c r="J67" s="4"/>
      <c r="K67" s="23">
        <f t="shared" si="3"/>
        <v>0.125</v>
      </c>
      <c r="L67" s="23">
        <f t="shared" si="4"/>
        <v>0.25</v>
      </c>
      <c r="M67" s="23">
        <f t="shared" si="5"/>
        <v>0.125</v>
      </c>
      <c r="N67" s="23">
        <f t="shared" si="6"/>
        <v>0.375</v>
      </c>
      <c r="O67" s="23">
        <f t="shared" si="7"/>
        <v>0</v>
      </c>
      <c r="P67" s="23">
        <f t="shared" si="8"/>
        <v>0.125</v>
      </c>
    </row>
    <row r="68" spans="1:19" x14ac:dyDescent="0.25">
      <c r="A68" s="9" t="s">
        <v>38</v>
      </c>
      <c r="B68" s="8" t="s">
        <v>11</v>
      </c>
      <c r="C68" s="7" t="s">
        <v>5</v>
      </c>
      <c r="D68" s="6">
        <v>434</v>
      </c>
      <c r="E68" s="5">
        <v>1234</v>
      </c>
      <c r="F68" s="6">
        <v>1366</v>
      </c>
      <c r="G68" s="5">
        <v>6</v>
      </c>
      <c r="H68" s="6">
        <v>845</v>
      </c>
      <c r="I68" s="5"/>
      <c r="J68" s="4"/>
      <c r="K68" s="23">
        <f t="shared" si="3"/>
        <v>0.11171171171171171</v>
      </c>
      <c r="L68" s="23">
        <f t="shared" si="4"/>
        <v>0.31763191763191762</v>
      </c>
      <c r="M68" s="23">
        <f t="shared" si="5"/>
        <v>0.3516087516087516</v>
      </c>
      <c r="N68" s="23">
        <f t="shared" si="6"/>
        <v>1.5444015444015444E-3</v>
      </c>
      <c r="O68" s="23">
        <f t="shared" si="7"/>
        <v>0.21750321750321749</v>
      </c>
      <c r="P68" s="23"/>
    </row>
    <row r="69" spans="1:19" x14ac:dyDescent="0.25">
      <c r="A69" s="14" t="s">
        <v>4</v>
      </c>
      <c r="B69" s="13" t="s">
        <v>3</v>
      </c>
      <c r="C69" s="12" t="s">
        <v>2</v>
      </c>
      <c r="D69" s="11">
        <v>1991</v>
      </c>
      <c r="E69" s="10">
        <v>13766</v>
      </c>
      <c r="F69" s="11">
        <v>5801</v>
      </c>
      <c r="G69" s="10">
        <v>774</v>
      </c>
      <c r="H69" s="11">
        <v>4035</v>
      </c>
      <c r="I69" s="10">
        <v>7424</v>
      </c>
      <c r="J69" s="4"/>
      <c r="K69" s="23">
        <f t="shared" si="3"/>
        <v>5.892101447130893E-2</v>
      </c>
      <c r="L69" s="23">
        <f t="shared" si="4"/>
        <v>0.40738658222603652</v>
      </c>
      <c r="M69" s="23">
        <f t="shared" si="5"/>
        <v>0.17167293066201059</v>
      </c>
      <c r="N69" s="23">
        <f t="shared" si="6"/>
        <v>2.2905507383622858E-2</v>
      </c>
      <c r="O69" s="23">
        <f t="shared" si="7"/>
        <v>0.11941049391849901</v>
      </c>
      <c r="P69" s="23">
        <f t="shared" si="8"/>
        <v>0.21970347133852208</v>
      </c>
    </row>
    <row r="71" spans="1:19" ht="60" customHeight="1" x14ac:dyDescent="0.25">
      <c r="A71" s="31" t="s">
        <v>106</v>
      </c>
      <c r="B71" s="31"/>
      <c r="C71" s="31"/>
      <c r="D71" s="31"/>
      <c r="E71" s="31"/>
      <c r="F71" s="31"/>
      <c r="G71" s="31"/>
      <c r="H71" s="31"/>
      <c r="I71" s="31"/>
      <c r="J71" s="31"/>
      <c r="K71" s="31"/>
      <c r="L71" s="31"/>
      <c r="M71" s="31"/>
      <c r="N71" s="31"/>
      <c r="O71" s="31"/>
      <c r="P71" s="31"/>
      <c r="Q71" s="31"/>
      <c r="R71" s="31"/>
      <c r="S71" s="31"/>
    </row>
    <row r="72" spans="1:19" x14ac:dyDescent="0.25">
      <c r="A72" s="3" t="s">
        <v>266</v>
      </c>
    </row>
  </sheetData>
  <mergeCells count="4">
    <mergeCell ref="B7:O9"/>
    <mergeCell ref="D11:I11"/>
    <mergeCell ref="K11:P11"/>
    <mergeCell ref="A71:S71"/>
  </mergeCells>
  <conditionalFormatting sqref="D13:I55 K13:P69">
    <cfRule type="containsBlanks" dxfId="100" priority="2">
      <formula>LEN(TRIM(D13))=0</formula>
    </cfRule>
  </conditionalFormatting>
  <conditionalFormatting sqref="D56:I69">
    <cfRule type="containsBlanks" dxfId="99" priority="1">
      <formula>LEN(TRIM(D56))=0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4"/>
  <sheetViews>
    <sheetView topLeftCell="A25" zoomScale="80" zoomScaleNormal="80" workbookViewId="0">
      <selection activeCell="A54" sqref="A54"/>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98</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107</v>
      </c>
      <c r="D13" s="19">
        <v>951</v>
      </c>
      <c r="E13" s="20"/>
      <c r="F13" s="19">
        <v>1051</v>
      </c>
      <c r="G13" s="20">
        <v>545</v>
      </c>
      <c r="H13" s="19">
        <v>3272</v>
      </c>
      <c r="I13" s="10">
        <v>18786</v>
      </c>
      <c r="J13" s="4"/>
      <c r="K13" s="23">
        <f t="shared" ref="K13" si="0">D13/(SUM($D13:$I13))</f>
        <v>3.8650680755943911E-2</v>
      </c>
      <c r="L13" s="23"/>
      <c r="M13" s="23">
        <f t="shared" ref="M13" si="1">F13/(SUM($D13:$I13))</f>
        <v>4.2714895346474296E-2</v>
      </c>
      <c r="N13" s="23">
        <f t="shared" ref="N13" si="2">G13/(SUM($D13:$I13))</f>
        <v>2.2149969518390572E-2</v>
      </c>
      <c r="O13" s="23">
        <f t="shared" ref="O13" si="3">H13/(SUM($D13:$I13))</f>
        <v>0.13298110140215402</v>
      </c>
      <c r="P13" s="23">
        <f t="shared" ref="P13" si="4">I13/(SUM($D13:$I13))</f>
        <v>0.7635033529770372</v>
      </c>
    </row>
    <row r="14" spans="1:16" x14ac:dyDescent="0.25">
      <c r="A14" s="9" t="s">
        <v>89</v>
      </c>
      <c r="B14" s="8" t="s">
        <v>88</v>
      </c>
      <c r="C14" s="7" t="s">
        <v>86</v>
      </c>
      <c r="D14" s="6">
        <v>6</v>
      </c>
      <c r="E14" s="5">
        <v>752</v>
      </c>
      <c r="F14" s="6">
        <v>2370</v>
      </c>
      <c r="G14" s="5"/>
      <c r="H14" s="6"/>
      <c r="I14" s="5"/>
      <c r="J14" s="4"/>
      <c r="K14" s="23">
        <f t="shared" ref="K14:K51" si="5">D14/(SUM($D14:$I14))</f>
        <v>1.9181585677749361E-3</v>
      </c>
      <c r="L14" s="23">
        <f t="shared" ref="L14:L52" si="6">E14/(SUM($D14:$I14))</f>
        <v>0.24040920716112532</v>
      </c>
      <c r="M14" s="23">
        <f t="shared" ref="M14:M52" si="7">F14/(SUM($D14:$I14))</f>
        <v>0.75767263427109977</v>
      </c>
      <c r="N14" s="23"/>
      <c r="O14" s="23"/>
      <c r="P14" s="23"/>
    </row>
    <row r="15" spans="1:16" x14ac:dyDescent="0.25">
      <c r="A15" s="14" t="s">
        <v>77</v>
      </c>
      <c r="B15" s="13" t="s">
        <v>76</v>
      </c>
      <c r="C15" s="12" t="s">
        <v>75</v>
      </c>
      <c r="D15" s="11">
        <v>2</v>
      </c>
      <c r="E15" s="10">
        <v>27</v>
      </c>
      <c r="F15" s="11">
        <v>331</v>
      </c>
      <c r="G15" s="10">
        <v>5</v>
      </c>
      <c r="H15" s="11">
        <v>166</v>
      </c>
      <c r="I15" s="10">
        <v>386</v>
      </c>
      <c r="J15" s="4"/>
      <c r="K15" s="23">
        <f t="shared" si="5"/>
        <v>2.1810250817884407E-3</v>
      </c>
      <c r="L15" s="23">
        <f t="shared" si="6"/>
        <v>2.9443838604143947E-2</v>
      </c>
      <c r="M15" s="23">
        <f t="shared" si="7"/>
        <v>0.36095965103598693</v>
      </c>
      <c r="N15" s="23">
        <f t="shared" ref="N15:N51" si="8">G15/(SUM($D15:$I15))</f>
        <v>5.4525627044711015E-3</v>
      </c>
      <c r="O15" s="23">
        <f t="shared" ref="O15:O52" si="9">H15/(SUM($D15:$I15))</f>
        <v>0.18102508178844057</v>
      </c>
      <c r="P15" s="23">
        <f t="shared" ref="P15:P52" si="10">I15/(SUM($D15:$I15))</f>
        <v>0.42093784078516905</v>
      </c>
    </row>
    <row r="16" spans="1:16" x14ac:dyDescent="0.25">
      <c r="A16" s="9" t="s">
        <v>77</v>
      </c>
      <c r="B16" s="8" t="s">
        <v>76</v>
      </c>
      <c r="C16" s="7" t="s">
        <v>74</v>
      </c>
      <c r="D16" s="6">
        <v>38</v>
      </c>
      <c r="E16" s="5">
        <v>152</v>
      </c>
      <c r="F16" s="6">
        <v>160</v>
      </c>
      <c r="G16" s="5">
        <v>4</v>
      </c>
      <c r="H16" s="6">
        <v>93</v>
      </c>
      <c r="I16" s="5">
        <v>78</v>
      </c>
      <c r="J16" s="4"/>
      <c r="K16" s="23">
        <f t="shared" si="5"/>
        <v>7.2380952380952379E-2</v>
      </c>
      <c r="L16" s="23">
        <f t="shared" si="6"/>
        <v>0.28952380952380952</v>
      </c>
      <c r="M16" s="23">
        <f t="shared" si="7"/>
        <v>0.30476190476190479</v>
      </c>
      <c r="N16" s="23">
        <f t="shared" si="8"/>
        <v>7.619047619047619E-3</v>
      </c>
      <c r="O16" s="23">
        <f t="shared" si="9"/>
        <v>0.17714285714285713</v>
      </c>
      <c r="P16" s="23">
        <f t="shared" si="10"/>
        <v>0.14857142857142858</v>
      </c>
    </row>
    <row r="17" spans="1:16" x14ac:dyDescent="0.25">
      <c r="A17" s="14" t="s">
        <v>77</v>
      </c>
      <c r="B17" s="13" t="s">
        <v>72</v>
      </c>
      <c r="C17" s="12" t="s">
        <v>97</v>
      </c>
      <c r="D17" s="11">
        <v>175</v>
      </c>
      <c r="E17" s="10">
        <v>909</v>
      </c>
      <c r="F17" s="11">
        <v>1877</v>
      </c>
      <c r="G17" s="10">
        <v>221</v>
      </c>
      <c r="H17" s="11">
        <v>762</v>
      </c>
      <c r="I17" s="10">
        <v>669</v>
      </c>
      <c r="J17" s="4"/>
      <c r="K17" s="23">
        <f t="shared" si="5"/>
        <v>3.7936267071320182E-2</v>
      </c>
      <c r="L17" s="23">
        <f t="shared" si="6"/>
        <v>0.19705181010188597</v>
      </c>
      <c r="M17" s="23">
        <f t="shared" si="7"/>
        <v>0.4068935616735313</v>
      </c>
      <c r="N17" s="23">
        <f t="shared" si="8"/>
        <v>4.7908085844352917E-2</v>
      </c>
      <c r="O17" s="23">
        <f t="shared" si="9"/>
        <v>0.16518534576197702</v>
      </c>
      <c r="P17" s="23">
        <f t="shared" si="10"/>
        <v>0.14502492954693258</v>
      </c>
    </row>
    <row r="18" spans="1:16" x14ac:dyDescent="0.25">
      <c r="A18" s="9" t="s">
        <v>77</v>
      </c>
      <c r="B18" s="8" t="s">
        <v>72</v>
      </c>
      <c r="C18" s="7" t="s">
        <v>70</v>
      </c>
      <c r="D18" s="6">
        <v>1331</v>
      </c>
      <c r="E18" s="5">
        <v>529</v>
      </c>
      <c r="F18" s="6">
        <v>1738</v>
      </c>
      <c r="G18" s="5">
        <v>71</v>
      </c>
      <c r="H18" s="6">
        <v>364</v>
      </c>
      <c r="I18" s="5">
        <v>5560</v>
      </c>
      <c r="J18" s="4"/>
      <c r="K18" s="23">
        <f t="shared" si="5"/>
        <v>0.13874700302303763</v>
      </c>
      <c r="L18" s="23">
        <f t="shared" si="6"/>
        <v>5.5144376107578441E-2</v>
      </c>
      <c r="M18" s="23">
        <f t="shared" si="7"/>
        <v>0.18117377254247888</v>
      </c>
      <c r="N18" s="23">
        <f t="shared" si="8"/>
        <v>7.4012300635880332E-3</v>
      </c>
      <c r="O18" s="23">
        <f t="shared" si="9"/>
        <v>3.7944334410507659E-2</v>
      </c>
      <c r="P18" s="23">
        <f t="shared" si="10"/>
        <v>0.57958928385280939</v>
      </c>
    </row>
    <row r="19" spans="1:16" x14ac:dyDescent="0.25">
      <c r="A19" s="14" t="s">
        <v>77</v>
      </c>
      <c r="B19" s="13" t="s">
        <v>69</v>
      </c>
      <c r="C19" s="12" t="s">
        <v>67</v>
      </c>
      <c r="D19" s="11">
        <v>157000</v>
      </c>
      <c r="E19" s="10">
        <v>532000</v>
      </c>
      <c r="F19" s="11">
        <v>223100</v>
      </c>
      <c r="G19" s="10">
        <v>21800</v>
      </c>
      <c r="H19" s="11">
        <v>215600</v>
      </c>
      <c r="I19" s="10">
        <v>141200</v>
      </c>
      <c r="J19" s="4"/>
      <c r="K19" s="23">
        <f t="shared" si="5"/>
        <v>0.12163942046951266</v>
      </c>
      <c r="L19" s="23">
        <f t="shared" si="6"/>
        <v>0.41217943751452701</v>
      </c>
      <c r="M19" s="23">
        <f t="shared" si="7"/>
        <v>0.17285194080731386</v>
      </c>
      <c r="N19" s="23">
        <f t="shared" si="8"/>
        <v>1.6890059657550166E-2</v>
      </c>
      <c r="O19" s="23">
        <f t="shared" si="9"/>
        <v>0.16704114046641358</v>
      </c>
      <c r="P19" s="23">
        <f t="shared" si="10"/>
        <v>0.10939800108468273</v>
      </c>
    </row>
    <row r="20" spans="1:16" x14ac:dyDescent="0.25">
      <c r="A20" s="9" t="s">
        <v>77</v>
      </c>
      <c r="B20" s="8" t="s">
        <v>66</v>
      </c>
      <c r="C20" s="7" t="s">
        <v>65</v>
      </c>
      <c r="D20" s="6">
        <v>3486</v>
      </c>
      <c r="E20" s="5">
        <v>7473</v>
      </c>
      <c r="F20" s="6">
        <v>15649</v>
      </c>
      <c r="G20" s="5">
        <v>469</v>
      </c>
      <c r="H20" s="6">
        <v>1487</v>
      </c>
      <c r="I20" s="5">
        <v>3079</v>
      </c>
      <c r="J20" s="4"/>
      <c r="K20" s="23">
        <f t="shared" si="5"/>
        <v>0.11016654552349651</v>
      </c>
      <c r="L20" s="23">
        <f t="shared" si="6"/>
        <v>0.23616597667730621</v>
      </c>
      <c r="M20" s="23">
        <f t="shared" si="7"/>
        <v>0.49454855734285624</v>
      </c>
      <c r="N20" s="23">
        <f t="shared" si="8"/>
        <v>1.4821603514205353E-2</v>
      </c>
      <c r="O20" s="23">
        <f t="shared" si="9"/>
        <v>4.6993015832885628E-2</v>
      </c>
      <c r="P20" s="23">
        <f t="shared" si="10"/>
        <v>9.7304301109250077E-2</v>
      </c>
    </row>
    <row r="21" spans="1:16" x14ac:dyDescent="0.25">
      <c r="A21" s="14" t="s">
        <v>77</v>
      </c>
      <c r="B21" s="13" t="s">
        <v>66</v>
      </c>
      <c r="C21" s="12" t="s">
        <v>109</v>
      </c>
      <c r="D21" s="11">
        <v>3238</v>
      </c>
      <c r="E21" s="10">
        <v>22468</v>
      </c>
      <c r="F21" s="11"/>
      <c r="G21" s="10"/>
      <c r="H21" s="11"/>
      <c r="I21" s="10">
        <v>10180</v>
      </c>
      <c r="J21" s="4"/>
      <c r="K21" s="23">
        <f t="shared" si="5"/>
        <v>9.0230173326645485E-2</v>
      </c>
      <c r="L21" s="23">
        <f t="shared" si="6"/>
        <v>0.62609374129186868</v>
      </c>
      <c r="M21" s="23"/>
      <c r="N21" s="23"/>
      <c r="O21" s="23"/>
      <c r="P21" s="23">
        <f t="shared" si="10"/>
        <v>0.28367608538148581</v>
      </c>
    </row>
    <row r="22" spans="1:16" x14ac:dyDescent="0.25">
      <c r="A22" s="9" t="s">
        <v>77</v>
      </c>
      <c r="B22" s="8" t="s">
        <v>66</v>
      </c>
      <c r="C22" s="7" t="s">
        <v>62</v>
      </c>
      <c r="D22" s="6"/>
      <c r="E22" s="5">
        <v>23427</v>
      </c>
      <c r="F22" s="6">
        <v>23131</v>
      </c>
      <c r="G22" s="5">
        <v>187</v>
      </c>
      <c r="H22" s="6">
        <v>13746</v>
      </c>
      <c r="I22" s="5">
        <v>17951</v>
      </c>
      <c r="J22" s="4"/>
      <c r="K22" s="23"/>
      <c r="L22" s="23">
        <f t="shared" si="6"/>
        <v>0.29865378241248308</v>
      </c>
      <c r="M22" s="23">
        <f t="shared" si="7"/>
        <v>0.29488029372020091</v>
      </c>
      <c r="N22" s="23">
        <f t="shared" si="8"/>
        <v>2.3839269778944952E-3</v>
      </c>
      <c r="O22" s="23">
        <f t="shared" si="9"/>
        <v>0.175237755284159</v>
      </c>
      <c r="P22" s="23">
        <f t="shared" si="10"/>
        <v>0.22884424160526248</v>
      </c>
    </row>
    <row r="23" spans="1:16" x14ac:dyDescent="0.25">
      <c r="A23" s="14" t="s">
        <v>77</v>
      </c>
      <c r="B23" s="13" t="s">
        <v>66</v>
      </c>
      <c r="C23" s="12" t="s">
        <v>96</v>
      </c>
      <c r="D23" s="11">
        <v>552</v>
      </c>
      <c r="E23" s="10">
        <v>574</v>
      </c>
      <c r="F23" s="11">
        <v>218</v>
      </c>
      <c r="G23" s="10">
        <v>11</v>
      </c>
      <c r="H23" s="11">
        <v>141</v>
      </c>
      <c r="I23" s="10">
        <v>577</v>
      </c>
      <c r="J23" s="4"/>
      <c r="K23" s="23">
        <f t="shared" si="5"/>
        <v>0.2662807525325615</v>
      </c>
      <c r="L23" s="23">
        <f t="shared" si="6"/>
        <v>0.27689339122045342</v>
      </c>
      <c r="M23" s="23">
        <f t="shared" si="7"/>
        <v>0.10516160154365653</v>
      </c>
      <c r="N23" s="23">
        <f t="shared" si="8"/>
        <v>5.3063193439459718E-3</v>
      </c>
      <c r="O23" s="23">
        <f t="shared" si="9"/>
        <v>6.8017366136034735E-2</v>
      </c>
      <c r="P23" s="23">
        <f t="shared" si="10"/>
        <v>0.27834056922334782</v>
      </c>
    </row>
    <row r="24" spans="1:16" x14ac:dyDescent="0.25">
      <c r="A24" s="9" t="s">
        <v>58</v>
      </c>
      <c r="B24" s="8" t="s">
        <v>57</v>
      </c>
      <c r="C24" s="7" t="s">
        <v>55</v>
      </c>
      <c r="D24" s="6">
        <v>226</v>
      </c>
      <c r="E24" s="5">
        <v>802</v>
      </c>
      <c r="F24" s="6">
        <v>1551</v>
      </c>
      <c r="G24" s="5"/>
      <c r="H24" s="6">
        <v>2443</v>
      </c>
      <c r="I24" s="5">
        <v>1618</v>
      </c>
      <c r="J24" s="4"/>
      <c r="K24" s="23">
        <f t="shared" si="5"/>
        <v>3.4036144578313256E-2</v>
      </c>
      <c r="L24" s="23">
        <f t="shared" si="6"/>
        <v>0.12078313253012048</v>
      </c>
      <c r="M24" s="23">
        <f t="shared" si="7"/>
        <v>0.2335843373493976</v>
      </c>
      <c r="N24" s="23"/>
      <c r="O24" s="23">
        <f t="shared" si="9"/>
        <v>0.36792168674698794</v>
      </c>
      <c r="P24" s="23">
        <f t="shared" si="10"/>
        <v>0.24367469879518072</v>
      </c>
    </row>
    <row r="25" spans="1:16" x14ac:dyDescent="0.25">
      <c r="A25" s="14" t="s">
        <v>58</v>
      </c>
      <c r="B25" s="13" t="s">
        <v>57</v>
      </c>
      <c r="C25" s="12" t="s">
        <v>54</v>
      </c>
      <c r="D25" s="11">
        <v>3426</v>
      </c>
      <c r="E25" s="10">
        <v>13377</v>
      </c>
      <c r="F25" s="11">
        <v>22303</v>
      </c>
      <c r="G25" s="10">
        <v>929</v>
      </c>
      <c r="H25" s="11">
        <v>26064</v>
      </c>
      <c r="I25" s="10">
        <v>6132</v>
      </c>
      <c r="J25" s="4"/>
      <c r="K25" s="23">
        <f t="shared" si="5"/>
        <v>4.7431158366906173E-2</v>
      </c>
      <c r="L25" s="23">
        <f t="shared" si="6"/>
        <v>0.18519749138181668</v>
      </c>
      <c r="M25" s="23">
        <f t="shared" si="7"/>
        <v>0.30877324140604451</v>
      </c>
      <c r="N25" s="23">
        <f t="shared" si="8"/>
        <v>1.2861513754482148E-2</v>
      </c>
      <c r="O25" s="23">
        <f t="shared" si="9"/>
        <v>0.36084229762844205</v>
      </c>
      <c r="P25" s="23">
        <f t="shared" si="10"/>
        <v>8.4894297462308421E-2</v>
      </c>
    </row>
    <row r="26" spans="1:16" x14ac:dyDescent="0.25">
      <c r="A26" s="9" t="s">
        <v>58</v>
      </c>
      <c r="B26" s="8" t="s">
        <v>57</v>
      </c>
      <c r="C26" s="7" t="s">
        <v>53</v>
      </c>
      <c r="D26" s="6">
        <v>1137</v>
      </c>
      <c r="E26" s="5">
        <v>1933</v>
      </c>
      <c r="F26" s="6"/>
      <c r="G26" s="5"/>
      <c r="H26" s="6"/>
      <c r="I26" s="5"/>
      <c r="J26" s="4"/>
      <c r="K26" s="23">
        <f t="shared" si="5"/>
        <v>0.37035830618892507</v>
      </c>
      <c r="L26" s="23">
        <f t="shared" si="6"/>
        <v>0.62964169381107493</v>
      </c>
      <c r="M26" s="23"/>
      <c r="N26" s="23"/>
      <c r="O26" s="23"/>
      <c r="P26" s="23"/>
    </row>
    <row r="27" spans="1:16" x14ac:dyDescent="0.25">
      <c r="A27" s="14" t="s">
        <v>58</v>
      </c>
      <c r="B27" s="13" t="s">
        <v>57</v>
      </c>
      <c r="C27" s="12" t="s">
        <v>52</v>
      </c>
      <c r="D27" s="11">
        <v>356</v>
      </c>
      <c r="E27" s="10">
        <v>959</v>
      </c>
      <c r="F27" s="11">
        <v>3914</v>
      </c>
      <c r="G27" s="10">
        <v>532</v>
      </c>
      <c r="H27" s="11">
        <v>1972</v>
      </c>
      <c r="I27" s="10">
        <v>211</v>
      </c>
      <c r="J27" s="4"/>
      <c r="K27" s="23">
        <f t="shared" si="5"/>
        <v>4.4813695871097681E-2</v>
      </c>
      <c r="L27" s="23">
        <f t="shared" si="6"/>
        <v>0.12072004028197382</v>
      </c>
      <c r="M27" s="23">
        <f t="shared" si="7"/>
        <v>0.49269889224572005</v>
      </c>
      <c r="N27" s="23">
        <f t="shared" si="8"/>
        <v>6.6968781470292046E-2</v>
      </c>
      <c r="O27" s="23">
        <f t="shared" si="9"/>
        <v>0.24823766364551864</v>
      </c>
      <c r="P27" s="23">
        <f t="shared" si="10"/>
        <v>2.6560926485397783E-2</v>
      </c>
    </row>
    <row r="28" spans="1:16" x14ac:dyDescent="0.25">
      <c r="A28" s="9" t="s">
        <v>58</v>
      </c>
      <c r="B28" s="8" t="s">
        <v>48</v>
      </c>
      <c r="C28" s="7" t="s">
        <v>46</v>
      </c>
      <c r="D28" s="6">
        <v>2138</v>
      </c>
      <c r="E28" s="5">
        <v>1039</v>
      </c>
      <c r="F28" s="6">
        <v>3428</v>
      </c>
      <c r="G28" s="5">
        <v>846</v>
      </c>
      <c r="H28" s="6">
        <v>5098</v>
      </c>
      <c r="I28" s="5">
        <v>4463</v>
      </c>
      <c r="J28" s="4"/>
      <c r="K28" s="23">
        <f t="shared" si="5"/>
        <v>0.12567599341641195</v>
      </c>
      <c r="L28" s="23">
        <f t="shared" si="6"/>
        <v>6.1074535621913943E-2</v>
      </c>
      <c r="M28" s="23">
        <f t="shared" si="7"/>
        <v>0.20150482012696919</v>
      </c>
      <c r="N28" s="23">
        <f t="shared" si="8"/>
        <v>4.9729602633435226E-2</v>
      </c>
      <c r="O28" s="23">
        <f t="shared" si="9"/>
        <v>0.2996708205972255</v>
      </c>
      <c r="P28" s="23">
        <f t="shared" si="10"/>
        <v>0.26234422760404419</v>
      </c>
    </row>
    <row r="29" spans="1:16" x14ac:dyDescent="0.25">
      <c r="A29" s="14" t="s">
        <v>58</v>
      </c>
      <c r="B29" s="13" t="s">
        <v>48</v>
      </c>
      <c r="C29" s="12" t="s">
        <v>41</v>
      </c>
      <c r="D29" s="11">
        <v>53</v>
      </c>
      <c r="E29" s="10">
        <v>207</v>
      </c>
      <c r="F29" s="11">
        <v>383</v>
      </c>
      <c r="G29" s="10">
        <v>2910</v>
      </c>
      <c r="H29" s="11">
        <v>201</v>
      </c>
      <c r="I29" s="10">
        <v>876</v>
      </c>
      <c r="J29" s="4"/>
      <c r="K29" s="23">
        <f t="shared" si="5"/>
        <v>1.1447084233261339E-2</v>
      </c>
      <c r="L29" s="23">
        <f t="shared" si="6"/>
        <v>4.4708423326133909E-2</v>
      </c>
      <c r="M29" s="23">
        <f t="shared" si="7"/>
        <v>8.2721382289416848E-2</v>
      </c>
      <c r="N29" s="23">
        <f t="shared" si="8"/>
        <v>0.62850971922246224</v>
      </c>
      <c r="O29" s="23">
        <f t="shared" si="9"/>
        <v>4.3412526997840171E-2</v>
      </c>
      <c r="P29" s="23">
        <f t="shared" si="10"/>
        <v>0.18920086393088553</v>
      </c>
    </row>
    <row r="30" spans="1:16" x14ac:dyDescent="0.25">
      <c r="A30" s="9" t="s">
        <v>38</v>
      </c>
      <c r="B30" s="8" t="s">
        <v>37</v>
      </c>
      <c r="C30" s="7" t="s">
        <v>35</v>
      </c>
      <c r="D30" s="6">
        <v>925</v>
      </c>
      <c r="E30" s="5">
        <v>2290</v>
      </c>
      <c r="F30" s="6">
        <v>4453</v>
      </c>
      <c r="G30" s="5">
        <v>108</v>
      </c>
      <c r="H30" s="6">
        <v>643</v>
      </c>
      <c r="I30" s="5">
        <v>1701</v>
      </c>
      <c r="J30" s="4"/>
      <c r="K30" s="23">
        <f t="shared" si="5"/>
        <v>9.1403162055335968E-2</v>
      </c>
      <c r="L30" s="23">
        <f t="shared" si="6"/>
        <v>0.22628458498023715</v>
      </c>
      <c r="M30" s="23">
        <f t="shared" si="7"/>
        <v>0.44001976284584982</v>
      </c>
      <c r="N30" s="23">
        <f t="shared" si="8"/>
        <v>1.0671936758893281E-2</v>
      </c>
      <c r="O30" s="23">
        <f t="shared" si="9"/>
        <v>6.3537549407114619E-2</v>
      </c>
      <c r="P30" s="23">
        <f t="shared" si="10"/>
        <v>0.16808300395256917</v>
      </c>
    </row>
    <row r="31" spans="1:16" x14ac:dyDescent="0.25">
      <c r="A31" s="14" t="s">
        <v>38</v>
      </c>
      <c r="B31" s="13" t="s">
        <v>37</v>
      </c>
      <c r="C31" s="12" t="s">
        <v>110</v>
      </c>
      <c r="D31" s="11"/>
      <c r="E31" s="10"/>
      <c r="F31" s="11"/>
      <c r="G31" s="10"/>
      <c r="H31" s="11">
        <v>1883</v>
      </c>
      <c r="I31" s="10"/>
      <c r="J31" s="4"/>
      <c r="K31" s="23"/>
      <c r="L31" s="23"/>
      <c r="M31" s="23"/>
      <c r="N31" s="23"/>
      <c r="O31" s="23">
        <f t="shared" si="9"/>
        <v>1</v>
      </c>
      <c r="P31" s="23"/>
    </row>
    <row r="32" spans="1:16" x14ac:dyDescent="0.25">
      <c r="A32" s="9" t="s">
        <v>38</v>
      </c>
      <c r="B32" s="8" t="s">
        <v>37</v>
      </c>
      <c r="C32" s="7" t="s">
        <v>33</v>
      </c>
      <c r="D32" s="6">
        <v>5279</v>
      </c>
      <c r="E32" s="5"/>
      <c r="F32" s="6">
        <v>38890</v>
      </c>
      <c r="G32" s="5"/>
      <c r="H32" s="6"/>
      <c r="I32" s="5">
        <v>33520</v>
      </c>
      <c r="J32" s="4"/>
      <c r="K32" s="23">
        <f t="shared" si="5"/>
        <v>6.7950417691050216E-2</v>
      </c>
      <c r="L32" s="23"/>
      <c r="M32" s="23">
        <f t="shared" si="7"/>
        <v>0.50058566849875785</v>
      </c>
      <c r="N32" s="23"/>
      <c r="O32" s="23"/>
      <c r="P32" s="23">
        <f t="shared" si="10"/>
        <v>0.43146391381019195</v>
      </c>
    </row>
    <row r="33" spans="1:16" x14ac:dyDescent="0.25">
      <c r="A33" s="14" t="s">
        <v>38</v>
      </c>
      <c r="B33" s="13" t="s">
        <v>37</v>
      </c>
      <c r="C33" s="12" t="s">
        <v>30</v>
      </c>
      <c r="D33" s="11">
        <v>161677</v>
      </c>
      <c r="E33" s="10">
        <v>70768</v>
      </c>
      <c r="F33" s="11">
        <v>260658</v>
      </c>
      <c r="G33" s="10">
        <v>7173</v>
      </c>
      <c r="H33" s="11">
        <v>108674</v>
      </c>
      <c r="I33" s="10">
        <v>56399</v>
      </c>
      <c r="J33" s="4"/>
      <c r="K33" s="23">
        <f t="shared" si="5"/>
        <v>0.24299578116146564</v>
      </c>
      <c r="L33" s="23">
        <f t="shared" si="6"/>
        <v>0.10636222493758915</v>
      </c>
      <c r="M33" s="23">
        <f t="shared" si="7"/>
        <v>0.39176131624155142</v>
      </c>
      <c r="N33" s="23">
        <f t="shared" si="8"/>
        <v>1.0780808267540794E-2</v>
      </c>
      <c r="O33" s="23">
        <f t="shared" si="9"/>
        <v>0.16333382931363841</v>
      </c>
      <c r="P33" s="23">
        <f t="shared" si="10"/>
        <v>8.4766040078214588E-2</v>
      </c>
    </row>
    <row r="34" spans="1:16" x14ac:dyDescent="0.25">
      <c r="A34" s="9" t="s">
        <v>38</v>
      </c>
      <c r="B34" s="8" t="s">
        <v>28</v>
      </c>
      <c r="C34" s="7" t="s">
        <v>27</v>
      </c>
      <c r="D34" s="6">
        <v>177</v>
      </c>
      <c r="E34" s="5">
        <v>1108</v>
      </c>
      <c r="F34" s="6">
        <v>246</v>
      </c>
      <c r="G34" s="5">
        <v>60</v>
      </c>
      <c r="H34" s="6">
        <v>507</v>
      </c>
      <c r="I34" s="5">
        <v>354</v>
      </c>
      <c r="J34" s="4"/>
      <c r="K34" s="23">
        <f t="shared" si="5"/>
        <v>7.2185970636215332E-2</v>
      </c>
      <c r="L34" s="23">
        <f t="shared" si="6"/>
        <v>0.45187601957585644</v>
      </c>
      <c r="M34" s="23">
        <f t="shared" si="7"/>
        <v>0.10032626427406199</v>
      </c>
      <c r="N34" s="23">
        <f t="shared" si="8"/>
        <v>2.4469820554649267E-2</v>
      </c>
      <c r="O34" s="23">
        <f t="shared" si="9"/>
        <v>0.20676998368678629</v>
      </c>
      <c r="P34" s="23">
        <f t="shared" si="10"/>
        <v>0.14437194127243066</v>
      </c>
    </row>
    <row r="35" spans="1:16" x14ac:dyDescent="0.25">
      <c r="A35" s="14" t="s">
        <v>38</v>
      </c>
      <c r="B35" s="13" t="s">
        <v>28</v>
      </c>
      <c r="C35" s="12" t="s">
        <v>111</v>
      </c>
      <c r="D35" s="11">
        <v>495</v>
      </c>
      <c r="E35" s="10">
        <v>761</v>
      </c>
      <c r="F35" s="11">
        <v>559</v>
      </c>
      <c r="G35" s="10">
        <v>6</v>
      </c>
      <c r="H35" s="11">
        <v>438</v>
      </c>
      <c r="I35" s="10">
        <v>240</v>
      </c>
      <c r="J35" s="4"/>
      <c r="K35" s="23">
        <f t="shared" si="5"/>
        <v>0.19807923169267708</v>
      </c>
      <c r="L35" s="23">
        <f t="shared" si="6"/>
        <v>0.30452180872348938</v>
      </c>
      <c r="M35" s="23">
        <f t="shared" si="7"/>
        <v>0.22368947579031612</v>
      </c>
      <c r="N35" s="23">
        <f t="shared" si="8"/>
        <v>2.4009603841536613E-3</v>
      </c>
      <c r="O35" s="23">
        <f t="shared" si="9"/>
        <v>0.1752701080432173</v>
      </c>
      <c r="P35" s="23">
        <f t="shared" si="10"/>
        <v>9.6038415366146462E-2</v>
      </c>
    </row>
    <row r="36" spans="1:16" x14ac:dyDescent="0.25">
      <c r="A36" s="9" t="s">
        <v>38</v>
      </c>
      <c r="B36" s="8" t="s">
        <v>28</v>
      </c>
      <c r="C36" s="7" t="s">
        <v>26</v>
      </c>
      <c r="D36" s="6">
        <v>150</v>
      </c>
      <c r="E36" s="5">
        <v>1198</v>
      </c>
      <c r="F36" s="6">
        <v>273</v>
      </c>
      <c r="G36" s="5">
        <v>147</v>
      </c>
      <c r="H36" s="6">
        <v>394</v>
      </c>
      <c r="I36" s="5">
        <v>371</v>
      </c>
      <c r="J36" s="4"/>
      <c r="K36" s="23">
        <f t="shared" si="5"/>
        <v>5.9218318199763129E-2</v>
      </c>
      <c r="L36" s="23">
        <f t="shared" si="6"/>
        <v>0.47295696802210818</v>
      </c>
      <c r="M36" s="23">
        <f t="shared" si="7"/>
        <v>0.10777733912356889</v>
      </c>
      <c r="N36" s="23">
        <f t="shared" si="8"/>
        <v>5.8033951835767865E-2</v>
      </c>
      <c r="O36" s="23">
        <f t="shared" si="9"/>
        <v>0.15554678247137782</v>
      </c>
      <c r="P36" s="23">
        <f t="shared" si="10"/>
        <v>0.14646664034741413</v>
      </c>
    </row>
    <row r="37" spans="1:16" x14ac:dyDescent="0.25">
      <c r="A37" s="14" t="s">
        <v>38</v>
      </c>
      <c r="B37" s="13" t="s">
        <v>28</v>
      </c>
      <c r="C37" s="12" t="s">
        <v>25</v>
      </c>
      <c r="D37" s="11">
        <v>267</v>
      </c>
      <c r="E37" s="10">
        <v>977</v>
      </c>
      <c r="F37" s="11">
        <v>997</v>
      </c>
      <c r="G37" s="10">
        <v>39</v>
      </c>
      <c r="H37" s="11">
        <v>803</v>
      </c>
      <c r="I37" s="10">
        <v>402</v>
      </c>
      <c r="J37" s="4"/>
      <c r="K37" s="23">
        <f t="shared" si="5"/>
        <v>7.6614060258249642E-2</v>
      </c>
      <c r="L37" s="23">
        <f t="shared" si="6"/>
        <v>0.28034433285509325</v>
      </c>
      <c r="M37" s="23">
        <f t="shared" si="7"/>
        <v>0.28608321377331419</v>
      </c>
      <c r="N37" s="23">
        <f t="shared" si="8"/>
        <v>1.1190817790530846E-2</v>
      </c>
      <c r="O37" s="23">
        <f t="shared" si="9"/>
        <v>0.23041606886657101</v>
      </c>
      <c r="P37" s="23">
        <f t="shared" si="10"/>
        <v>0.11535150645624104</v>
      </c>
    </row>
    <row r="38" spans="1:16" x14ac:dyDescent="0.25">
      <c r="A38" s="9" t="s">
        <v>38</v>
      </c>
      <c r="B38" s="8" t="s">
        <v>28</v>
      </c>
      <c r="C38" s="7" t="s">
        <v>24</v>
      </c>
      <c r="D38" s="6">
        <v>767</v>
      </c>
      <c r="E38" s="5">
        <v>1631</v>
      </c>
      <c r="F38" s="6">
        <v>4536</v>
      </c>
      <c r="G38" s="5">
        <v>339</v>
      </c>
      <c r="H38" s="6">
        <v>637</v>
      </c>
      <c r="I38" s="5">
        <v>1670</v>
      </c>
      <c r="J38" s="4"/>
      <c r="K38" s="23">
        <f t="shared" si="5"/>
        <v>8.0062630480167013E-2</v>
      </c>
      <c r="L38" s="23">
        <f t="shared" si="6"/>
        <v>0.17025052192066806</v>
      </c>
      <c r="M38" s="23">
        <f t="shared" si="7"/>
        <v>0.47348643006263047</v>
      </c>
      <c r="N38" s="23">
        <f t="shared" si="8"/>
        <v>3.5386221294363258E-2</v>
      </c>
      <c r="O38" s="23">
        <f t="shared" si="9"/>
        <v>6.6492693110647177E-2</v>
      </c>
      <c r="P38" s="23">
        <f t="shared" si="10"/>
        <v>0.174321503131524</v>
      </c>
    </row>
    <row r="39" spans="1:16" x14ac:dyDescent="0.25">
      <c r="A39" s="14" t="s">
        <v>38</v>
      </c>
      <c r="B39" s="13" t="s">
        <v>28</v>
      </c>
      <c r="C39" s="12" t="s">
        <v>23</v>
      </c>
      <c r="D39" s="11">
        <v>1800</v>
      </c>
      <c r="E39" s="10">
        <v>2108</v>
      </c>
      <c r="F39" s="11">
        <v>2120</v>
      </c>
      <c r="G39" s="10">
        <v>78</v>
      </c>
      <c r="H39" s="11">
        <v>648</v>
      </c>
      <c r="I39" s="10">
        <v>837</v>
      </c>
      <c r="J39" s="4"/>
      <c r="K39" s="23">
        <f t="shared" si="5"/>
        <v>0.23712290870768016</v>
      </c>
      <c r="L39" s="23">
        <f t="shared" si="6"/>
        <v>0.27769727308654985</v>
      </c>
      <c r="M39" s="23">
        <f t="shared" si="7"/>
        <v>0.27927809247793439</v>
      </c>
      <c r="N39" s="23">
        <f t="shared" si="8"/>
        <v>1.0275326043999474E-2</v>
      </c>
      <c r="O39" s="23">
        <f t="shared" si="9"/>
        <v>8.5364247134764856E-2</v>
      </c>
      <c r="P39" s="23">
        <f t="shared" si="10"/>
        <v>0.11026215254907126</v>
      </c>
    </row>
    <row r="40" spans="1:16" x14ac:dyDescent="0.25">
      <c r="A40" s="9" t="s">
        <v>38</v>
      </c>
      <c r="B40" s="8" t="s">
        <v>28</v>
      </c>
      <c r="C40" s="7" t="s">
        <v>95</v>
      </c>
      <c r="D40" s="6">
        <v>126</v>
      </c>
      <c r="E40" s="5">
        <v>738</v>
      </c>
      <c r="F40" s="6">
        <v>486</v>
      </c>
      <c r="G40" s="5">
        <v>142</v>
      </c>
      <c r="H40" s="6">
        <v>739</v>
      </c>
      <c r="I40" s="5">
        <v>521</v>
      </c>
      <c r="J40" s="4"/>
      <c r="K40" s="23">
        <f t="shared" si="5"/>
        <v>4.5784883720930231E-2</v>
      </c>
      <c r="L40" s="23">
        <f t="shared" si="6"/>
        <v>0.26816860465116277</v>
      </c>
      <c r="M40" s="23">
        <f t="shared" si="7"/>
        <v>0.17659883720930233</v>
      </c>
      <c r="N40" s="23">
        <f t="shared" si="8"/>
        <v>5.1598837209302327E-2</v>
      </c>
      <c r="O40" s="23">
        <f t="shared" si="9"/>
        <v>0.26853197674418605</v>
      </c>
      <c r="P40" s="23">
        <f t="shared" si="10"/>
        <v>0.18931686046511628</v>
      </c>
    </row>
    <row r="41" spans="1:16" x14ac:dyDescent="0.25">
      <c r="A41" s="14" t="s">
        <v>38</v>
      </c>
      <c r="B41" s="13" t="s">
        <v>28</v>
      </c>
      <c r="C41" s="12" t="s">
        <v>22</v>
      </c>
      <c r="D41" s="11">
        <v>443</v>
      </c>
      <c r="E41" s="10">
        <v>1819</v>
      </c>
      <c r="F41" s="11">
        <v>316</v>
      </c>
      <c r="G41" s="10">
        <v>457</v>
      </c>
      <c r="H41" s="11">
        <v>1574</v>
      </c>
      <c r="I41" s="10">
        <v>477</v>
      </c>
      <c r="J41" s="4"/>
      <c r="K41" s="23">
        <f t="shared" si="5"/>
        <v>8.7101848210774671E-2</v>
      </c>
      <c r="L41" s="23">
        <f t="shared" si="6"/>
        <v>0.35764844671647661</v>
      </c>
      <c r="M41" s="23">
        <f t="shared" si="7"/>
        <v>6.2131340935902481E-2</v>
      </c>
      <c r="N41" s="23">
        <f t="shared" si="8"/>
        <v>8.9854502556036178E-2</v>
      </c>
      <c r="O41" s="23">
        <f t="shared" si="9"/>
        <v>0.30947699567440029</v>
      </c>
      <c r="P41" s="23">
        <f t="shared" si="10"/>
        <v>9.378686590640975E-2</v>
      </c>
    </row>
    <row r="42" spans="1:16" x14ac:dyDescent="0.25">
      <c r="A42" s="9" t="s">
        <v>38</v>
      </c>
      <c r="B42" s="8" t="s">
        <v>28</v>
      </c>
      <c r="C42" s="7" t="s">
        <v>112</v>
      </c>
      <c r="D42" s="6">
        <v>4587</v>
      </c>
      <c r="E42" s="5">
        <v>32547</v>
      </c>
      <c r="F42" s="6">
        <v>10132</v>
      </c>
      <c r="G42" s="5">
        <v>1373</v>
      </c>
      <c r="H42" s="6"/>
      <c r="I42" s="5">
        <v>7879</v>
      </c>
      <c r="J42" s="4"/>
      <c r="K42" s="23">
        <f t="shared" si="5"/>
        <v>8.1159984429739193E-2</v>
      </c>
      <c r="L42" s="23">
        <f t="shared" si="6"/>
        <v>0.57586963445274075</v>
      </c>
      <c r="M42" s="23">
        <f t="shared" si="7"/>
        <v>0.17927032095969425</v>
      </c>
      <c r="N42" s="23">
        <f t="shared" si="8"/>
        <v>2.4293145546551542E-2</v>
      </c>
      <c r="O42" s="23"/>
      <c r="P42" s="23">
        <f t="shared" si="10"/>
        <v>0.13940691461127427</v>
      </c>
    </row>
    <row r="43" spans="1:16" x14ac:dyDescent="0.25">
      <c r="A43" s="14" t="s">
        <v>38</v>
      </c>
      <c r="B43" s="13" t="s">
        <v>21</v>
      </c>
      <c r="C43" s="12" t="s">
        <v>113</v>
      </c>
      <c r="D43" s="11">
        <v>1</v>
      </c>
      <c r="E43" s="10">
        <v>3</v>
      </c>
      <c r="F43" s="11">
        <v>2</v>
      </c>
      <c r="G43" s="10">
        <v>5</v>
      </c>
      <c r="H43" s="11"/>
      <c r="I43" s="10">
        <v>0</v>
      </c>
      <c r="J43" s="4"/>
      <c r="K43" s="23">
        <f t="shared" si="5"/>
        <v>9.0909090909090912E-2</v>
      </c>
      <c r="L43" s="23">
        <f t="shared" si="6"/>
        <v>0.27272727272727271</v>
      </c>
      <c r="M43" s="23">
        <f t="shared" si="7"/>
        <v>0.18181818181818182</v>
      </c>
      <c r="N43" s="23">
        <f t="shared" si="8"/>
        <v>0.45454545454545453</v>
      </c>
      <c r="O43" s="23"/>
      <c r="P43" s="23">
        <f t="shared" si="10"/>
        <v>0</v>
      </c>
    </row>
    <row r="44" spans="1:16" x14ac:dyDescent="0.25">
      <c r="A44" s="9" t="s">
        <v>38</v>
      </c>
      <c r="B44" s="8" t="s">
        <v>21</v>
      </c>
      <c r="C44" s="7" t="s">
        <v>18</v>
      </c>
      <c r="D44" s="6">
        <v>5699</v>
      </c>
      <c r="E44" s="5">
        <v>3576</v>
      </c>
      <c r="F44" s="6">
        <v>10758</v>
      </c>
      <c r="G44" s="5">
        <v>179</v>
      </c>
      <c r="H44" s="6">
        <v>14132</v>
      </c>
      <c r="I44" s="5">
        <v>2652</v>
      </c>
      <c r="J44" s="4"/>
      <c r="K44" s="23">
        <f t="shared" si="5"/>
        <v>0.15404368039788086</v>
      </c>
      <c r="L44" s="23">
        <f t="shared" si="6"/>
        <v>9.6659098280895236E-2</v>
      </c>
      <c r="M44" s="23">
        <f t="shared" si="7"/>
        <v>0.29078819331819655</v>
      </c>
      <c r="N44" s="23">
        <f t="shared" si="8"/>
        <v>4.8383609038815008E-3</v>
      </c>
      <c r="O44" s="23">
        <f t="shared" si="9"/>
        <v>0.38198724186398531</v>
      </c>
      <c r="P44" s="23">
        <f t="shared" si="10"/>
        <v>7.1683425235160553E-2</v>
      </c>
    </row>
    <row r="45" spans="1:16" x14ac:dyDescent="0.25">
      <c r="A45" s="14" t="s">
        <v>38</v>
      </c>
      <c r="B45" s="13" t="s">
        <v>21</v>
      </c>
      <c r="C45" s="12" t="s">
        <v>16</v>
      </c>
      <c r="D45" s="11">
        <v>1105</v>
      </c>
      <c r="E45" s="10">
        <v>1311</v>
      </c>
      <c r="F45" s="11">
        <v>2505</v>
      </c>
      <c r="G45" s="10"/>
      <c r="H45" s="11">
        <v>1710</v>
      </c>
      <c r="I45" s="10">
        <v>2224</v>
      </c>
      <c r="J45" s="4"/>
      <c r="K45" s="23">
        <f t="shared" si="5"/>
        <v>0.12478825522303783</v>
      </c>
      <c r="L45" s="23">
        <f t="shared" si="6"/>
        <v>0.14805194805194805</v>
      </c>
      <c r="M45" s="23">
        <f t="shared" si="7"/>
        <v>0.28289102202145683</v>
      </c>
      <c r="N45" s="23"/>
      <c r="O45" s="23">
        <f t="shared" si="9"/>
        <v>0.19311123658949747</v>
      </c>
      <c r="P45" s="23">
        <f t="shared" si="10"/>
        <v>0.25115753811405983</v>
      </c>
    </row>
    <row r="46" spans="1:16" x14ac:dyDescent="0.25">
      <c r="A46" s="9" t="s">
        <v>38</v>
      </c>
      <c r="B46" s="8" t="s">
        <v>11</v>
      </c>
      <c r="C46" s="7" t="s">
        <v>10</v>
      </c>
      <c r="D46" s="6">
        <v>461</v>
      </c>
      <c r="E46" s="5">
        <v>1195</v>
      </c>
      <c r="F46" s="6">
        <v>3063</v>
      </c>
      <c r="G46" s="5">
        <v>9</v>
      </c>
      <c r="H46" s="6">
        <v>970</v>
      </c>
      <c r="I46" s="5">
        <v>2309</v>
      </c>
      <c r="J46" s="4"/>
      <c r="K46" s="23">
        <f t="shared" si="5"/>
        <v>5.7574622205570129E-2</v>
      </c>
      <c r="L46" s="23">
        <f t="shared" si="6"/>
        <v>0.14924441114025228</v>
      </c>
      <c r="M46" s="23">
        <f t="shared" si="7"/>
        <v>0.38254027725739975</v>
      </c>
      <c r="N46" s="23">
        <f t="shared" si="8"/>
        <v>1.1240164855751218E-3</v>
      </c>
      <c r="O46" s="23">
        <f t="shared" si="9"/>
        <v>0.12114399900087423</v>
      </c>
      <c r="P46" s="23">
        <f t="shared" si="10"/>
        <v>0.28837267391032845</v>
      </c>
    </row>
    <row r="47" spans="1:16" x14ac:dyDescent="0.25">
      <c r="A47" s="14" t="s">
        <v>38</v>
      </c>
      <c r="B47" s="13" t="s">
        <v>11</v>
      </c>
      <c r="C47" s="12" t="s">
        <v>8</v>
      </c>
      <c r="D47" s="11">
        <v>0</v>
      </c>
      <c r="E47" s="10">
        <v>3</v>
      </c>
      <c r="F47" s="11">
        <v>2</v>
      </c>
      <c r="G47" s="10">
        <v>0</v>
      </c>
      <c r="H47" s="11">
        <v>1</v>
      </c>
      <c r="I47" s="10">
        <v>0</v>
      </c>
      <c r="J47" s="4"/>
      <c r="K47" s="23">
        <f t="shared" si="5"/>
        <v>0</v>
      </c>
      <c r="L47" s="23">
        <f t="shared" si="6"/>
        <v>0.5</v>
      </c>
      <c r="M47" s="23">
        <f t="shared" si="7"/>
        <v>0.33333333333333331</v>
      </c>
      <c r="N47" s="23">
        <f t="shared" si="8"/>
        <v>0</v>
      </c>
      <c r="O47" s="23">
        <f t="shared" si="9"/>
        <v>0.16666666666666666</v>
      </c>
      <c r="P47" s="23">
        <f t="shared" si="10"/>
        <v>0</v>
      </c>
    </row>
    <row r="48" spans="1:16" x14ac:dyDescent="0.25">
      <c r="A48" s="9" t="s">
        <v>38</v>
      </c>
      <c r="B48" s="8" t="s">
        <v>11</v>
      </c>
      <c r="C48" s="7" t="s">
        <v>7</v>
      </c>
      <c r="D48" s="6">
        <v>1</v>
      </c>
      <c r="E48" s="5">
        <v>2</v>
      </c>
      <c r="F48" s="6">
        <v>2</v>
      </c>
      <c r="G48" s="5">
        <v>0</v>
      </c>
      <c r="H48" s="6">
        <v>0</v>
      </c>
      <c r="I48" s="5">
        <v>2</v>
      </c>
      <c r="J48" s="4"/>
      <c r="K48" s="23">
        <f t="shared" si="5"/>
        <v>0.14285714285714285</v>
      </c>
      <c r="L48" s="23">
        <f t="shared" si="6"/>
        <v>0.2857142857142857</v>
      </c>
      <c r="M48" s="23">
        <f t="shared" si="7"/>
        <v>0.2857142857142857</v>
      </c>
      <c r="N48" s="23">
        <f t="shared" si="8"/>
        <v>0</v>
      </c>
      <c r="O48" s="23">
        <f t="shared" si="9"/>
        <v>0</v>
      </c>
      <c r="P48" s="23">
        <f t="shared" si="10"/>
        <v>0.2857142857142857</v>
      </c>
    </row>
    <row r="49" spans="1:19" x14ac:dyDescent="0.25">
      <c r="A49" s="14" t="s">
        <v>38</v>
      </c>
      <c r="B49" s="13" t="s">
        <v>11</v>
      </c>
      <c r="C49" s="12" t="s">
        <v>6</v>
      </c>
      <c r="D49" s="11">
        <v>639</v>
      </c>
      <c r="E49" s="10">
        <v>3416</v>
      </c>
      <c r="F49" s="11">
        <v>1116</v>
      </c>
      <c r="G49" s="10"/>
      <c r="H49" s="11">
        <v>900</v>
      </c>
      <c r="I49" s="10">
        <v>543</v>
      </c>
      <c r="J49" s="4"/>
      <c r="K49" s="23">
        <f t="shared" si="5"/>
        <v>9.6613244632597517E-2</v>
      </c>
      <c r="L49" s="23">
        <f t="shared" si="6"/>
        <v>0.51648019352887808</v>
      </c>
      <c r="M49" s="23">
        <f t="shared" si="7"/>
        <v>0.16873299062594496</v>
      </c>
      <c r="N49" s="23"/>
      <c r="O49" s="23">
        <f t="shared" si="9"/>
        <v>0.13607499244027821</v>
      </c>
      <c r="P49" s="23">
        <f t="shared" si="10"/>
        <v>8.2098578772301173E-2</v>
      </c>
    </row>
    <row r="50" spans="1:19" x14ac:dyDescent="0.25">
      <c r="A50" s="9" t="s">
        <v>38</v>
      </c>
      <c r="B50" s="8" t="s">
        <v>11</v>
      </c>
      <c r="C50" s="7" t="s">
        <v>5</v>
      </c>
      <c r="D50" s="6">
        <v>422</v>
      </c>
      <c r="E50" s="5">
        <v>1112</v>
      </c>
      <c r="F50" s="6">
        <v>519</v>
      </c>
      <c r="G50" s="5"/>
      <c r="H50" s="6">
        <v>920</v>
      </c>
      <c r="I50" s="5"/>
      <c r="J50" s="4"/>
      <c r="K50" s="23">
        <f t="shared" si="5"/>
        <v>0.14194416414396233</v>
      </c>
      <c r="L50" s="23">
        <f t="shared" si="6"/>
        <v>0.37403296333669694</v>
      </c>
      <c r="M50" s="23">
        <f t="shared" si="7"/>
        <v>0.17457114026236126</v>
      </c>
      <c r="N50" s="23"/>
      <c r="O50" s="23">
        <f t="shared" si="9"/>
        <v>0.30945173225697947</v>
      </c>
      <c r="P50" s="23"/>
    </row>
    <row r="51" spans="1:19" x14ac:dyDescent="0.25">
      <c r="A51" s="14" t="s">
        <v>4</v>
      </c>
      <c r="B51" s="13" t="s">
        <v>3</v>
      </c>
      <c r="C51" s="12" t="s">
        <v>2</v>
      </c>
      <c r="D51" s="11">
        <v>1754</v>
      </c>
      <c r="E51" s="10">
        <v>11351</v>
      </c>
      <c r="F51" s="11">
        <v>4565</v>
      </c>
      <c r="G51" s="10">
        <v>607</v>
      </c>
      <c r="H51" s="11">
        <v>2848</v>
      </c>
      <c r="I51" s="10">
        <v>6347</v>
      </c>
      <c r="J51" s="4"/>
      <c r="K51" s="23">
        <f t="shared" si="5"/>
        <v>6.3846825859056489E-2</v>
      </c>
      <c r="L51" s="23">
        <f t="shared" si="6"/>
        <v>0.41318433313919628</v>
      </c>
      <c r="M51" s="23">
        <f t="shared" si="7"/>
        <v>0.1661691904484566</v>
      </c>
      <c r="N51" s="23">
        <f t="shared" si="8"/>
        <v>2.2095224228305184E-2</v>
      </c>
      <c r="O51" s="23">
        <f t="shared" si="9"/>
        <v>0.10366919044845661</v>
      </c>
      <c r="P51" s="23">
        <f t="shared" si="10"/>
        <v>0.23103523587652883</v>
      </c>
    </row>
    <row r="52" spans="1:19" x14ac:dyDescent="0.25">
      <c r="A52" s="9" t="s">
        <v>4</v>
      </c>
      <c r="B52" s="8" t="s">
        <v>3</v>
      </c>
      <c r="C52" s="7" t="s">
        <v>1</v>
      </c>
      <c r="D52" s="6"/>
      <c r="E52" s="5">
        <v>4037</v>
      </c>
      <c r="F52" s="6">
        <v>140</v>
      </c>
      <c r="G52" s="5"/>
      <c r="H52" s="6">
        <v>650</v>
      </c>
      <c r="I52" s="5">
        <v>1537</v>
      </c>
      <c r="J52" s="4"/>
      <c r="K52" s="23"/>
      <c r="L52" s="23">
        <f t="shared" si="6"/>
        <v>0.63434946574481454</v>
      </c>
      <c r="M52" s="23">
        <f t="shared" si="7"/>
        <v>2.1998742928975488E-2</v>
      </c>
      <c r="N52" s="23"/>
      <c r="O52" s="23">
        <f t="shared" si="9"/>
        <v>0.1021370207416719</v>
      </c>
      <c r="P52" s="23">
        <f t="shared" si="10"/>
        <v>0.24151477058453802</v>
      </c>
    </row>
    <row r="53" spans="1:19" ht="60" customHeight="1" x14ac:dyDescent="0.25">
      <c r="A53" s="31" t="s">
        <v>106</v>
      </c>
      <c r="B53" s="31"/>
      <c r="C53" s="31"/>
      <c r="D53" s="31"/>
      <c r="E53" s="31"/>
      <c r="F53" s="31"/>
      <c r="G53" s="31"/>
      <c r="H53" s="31"/>
      <c r="I53" s="31"/>
      <c r="J53" s="31"/>
      <c r="K53" s="31"/>
      <c r="L53" s="31"/>
      <c r="M53" s="31"/>
      <c r="N53" s="31"/>
      <c r="O53" s="31"/>
      <c r="P53" s="31"/>
      <c r="Q53" s="31"/>
      <c r="R53" s="31"/>
      <c r="S53" s="31"/>
    </row>
    <row r="54" spans="1:19" x14ac:dyDescent="0.25">
      <c r="A54" s="3" t="s">
        <v>266</v>
      </c>
    </row>
  </sheetData>
  <mergeCells count="4">
    <mergeCell ref="B7:O9"/>
    <mergeCell ref="D11:I11"/>
    <mergeCell ref="K11:P11"/>
    <mergeCell ref="A53:S53"/>
  </mergeCells>
  <conditionalFormatting sqref="D13:I52 K13:P52">
    <cfRule type="containsBlanks" dxfId="98" priority="2">
      <formula>LEN(TRIM(D13))=0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3"/>
  <sheetViews>
    <sheetView topLeftCell="A34" zoomScale="80" zoomScaleNormal="80" workbookViewId="0">
      <selection activeCell="A53" sqref="A53"/>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121</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86</v>
      </c>
      <c r="D13" s="19">
        <v>5</v>
      </c>
      <c r="E13" s="20">
        <v>723</v>
      </c>
      <c r="F13" s="19">
        <v>2025</v>
      </c>
      <c r="G13" s="20"/>
      <c r="H13" s="19"/>
      <c r="I13" s="10"/>
      <c r="J13" s="4"/>
      <c r="K13" s="23">
        <f t="shared" ref="K13" si="0">D13/(SUM($D13:$I13))</f>
        <v>1.8162005085361425E-3</v>
      </c>
      <c r="L13" s="23">
        <f t="shared" ref="L13" si="1">E13/(SUM($D13:$I13))</f>
        <v>0.26262259353432621</v>
      </c>
      <c r="M13" s="23">
        <f t="shared" ref="M13" si="2">F13/(SUM($D13:$I13))</f>
        <v>0.7355612059571377</v>
      </c>
      <c r="N13" s="23"/>
      <c r="O13" s="23"/>
      <c r="P13" s="23"/>
    </row>
    <row r="14" spans="1:16" x14ac:dyDescent="0.25">
      <c r="A14" s="9" t="s">
        <v>77</v>
      </c>
      <c r="B14" s="8" t="s">
        <v>76</v>
      </c>
      <c r="C14" s="7" t="s">
        <v>75</v>
      </c>
      <c r="D14" s="6">
        <v>0</v>
      </c>
      <c r="E14" s="5">
        <v>23</v>
      </c>
      <c r="F14" s="6">
        <v>304</v>
      </c>
      <c r="G14" s="5">
        <v>8</v>
      </c>
      <c r="H14" s="6">
        <v>173</v>
      </c>
      <c r="I14" s="5">
        <v>496</v>
      </c>
      <c r="J14" s="4"/>
      <c r="K14" s="23">
        <f t="shared" ref="K14:K49" si="3">D14/(SUM($D14:$I14))</f>
        <v>0</v>
      </c>
      <c r="L14" s="23">
        <f t="shared" ref="L14:L50" si="4">E14/(SUM($D14:$I14))</f>
        <v>2.2908366533864542E-2</v>
      </c>
      <c r="M14" s="23">
        <f t="shared" ref="M14:M50" si="5">F14/(SUM($D14:$I14))</f>
        <v>0.30278884462151395</v>
      </c>
      <c r="N14" s="23">
        <f t="shared" ref="N14:N49" si="6">G14/(SUM($D14:$I14))</f>
        <v>7.9681274900398405E-3</v>
      </c>
      <c r="O14" s="23">
        <f t="shared" ref="O14:O50" si="7">H14/(SUM($D14:$I14))</f>
        <v>0.17231075697211157</v>
      </c>
      <c r="P14" s="23">
        <f t="shared" ref="P14:P50" si="8">I14/(SUM($D14:$I14))</f>
        <v>0.49402390438247012</v>
      </c>
    </row>
    <row r="15" spans="1:16" x14ac:dyDescent="0.25">
      <c r="A15" s="14" t="s">
        <v>77</v>
      </c>
      <c r="B15" s="13" t="s">
        <v>76</v>
      </c>
      <c r="C15" s="12" t="s">
        <v>74</v>
      </c>
      <c r="D15" s="11">
        <v>34</v>
      </c>
      <c r="E15" s="10">
        <v>186</v>
      </c>
      <c r="F15" s="11">
        <v>204</v>
      </c>
      <c r="G15" s="10">
        <v>2</v>
      </c>
      <c r="H15" s="11">
        <v>97</v>
      </c>
      <c r="I15" s="10">
        <v>77</v>
      </c>
      <c r="J15" s="4"/>
      <c r="K15" s="23">
        <f t="shared" si="3"/>
        <v>5.6666666666666664E-2</v>
      </c>
      <c r="L15" s="23">
        <f t="shared" si="4"/>
        <v>0.31</v>
      </c>
      <c r="M15" s="23">
        <f t="shared" si="5"/>
        <v>0.34</v>
      </c>
      <c r="N15" s="23">
        <f t="shared" si="6"/>
        <v>3.3333333333333335E-3</v>
      </c>
      <c r="O15" s="23">
        <f t="shared" si="7"/>
        <v>0.16166666666666665</v>
      </c>
      <c r="P15" s="23">
        <f t="shared" si="8"/>
        <v>0.12833333333333333</v>
      </c>
    </row>
    <row r="16" spans="1:16" x14ac:dyDescent="0.25">
      <c r="A16" s="9" t="s">
        <v>77</v>
      </c>
      <c r="B16" s="8" t="s">
        <v>72</v>
      </c>
      <c r="C16" s="7" t="s">
        <v>97</v>
      </c>
      <c r="D16" s="6">
        <v>167</v>
      </c>
      <c r="E16" s="5">
        <v>941</v>
      </c>
      <c r="F16" s="6">
        <v>2115</v>
      </c>
      <c r="G16" s="5">
        <v>245</v>
      </c>
      <c r="H16" s="6">
        <v>775</v>
      </c>
      <c r="I16" s="5">
        <v>655</v>
      </c>
      <c r="J16" s="4"/>
      <c r="K16" s="23">
        <f t="shared" si="3"/>
        <v>3.4095549203756632E-2</v>
      </c>
      <c r="L16" s="23">
        <f t="shared" si="4"/>
        <v>0.19211923233973049</v>
      </c>
      <c r="M16" s="23">
        <f t="shared" si="5"/>
        <v>0.43180890159248675</v>
      </c>
      <c r="N16" s="23">
        <f t="shared" si="6"/>
        <v>5.0020416496529198E-2</v>
      </c>
      <c r="O16" s="23">
        <f t="shared" si="7"/>
        <v>0.15822784810126583</v>
      </c>
      <c r="P16" s="23">
        <f t="shared" si="8"/>
        <v>0.13372805226623111</v>
      </c>
    </row>
    <row r="17" spans="1:16" x14ac:dyDescent="0.25">
      <c r="A17" s="14" t="s">
        <v>77</v>
      </c>
      <c r="B17" s="13" t="s">
        <v>72</v>
      </c>
      <c r="C17" s="12" t="s">
        <v>71</v>
      </c>
      <c r="D17" s="11">
        <v>484</v>
      </c>
      <c r="E17" s="10">
        <v>12855</v>
      </c>
      <c r="F17" s="11">
        <v>4285</v>
      </c>
      <c r="G17" s="10">
        <v>235</v>
      </c>
      <c r="H17" s="11">
        <v>2943</v>
      </c>
      <c r="I17" s="10">
        <v>4011</v>
      </c>
      <c r="J17" s="4"/>
      <c r="K17" s="23">
        <f t="shared" si="3"/>
        <v>1.950590416314029E-2</v>
      </c>
      <c r="L17" s="23">
        <f t="shared" si="4"/>
        <v>0.51807520251481076</v>
      </c>
      <c r="M17" s="23">
        <f t="shared" si="5"/>
        <v>0.17269173417160361</v>
      </c>
      <c r="N17" s="23">
        <f t="shared" si="6"/>
        <v>9.4708418973924961E-3</v>
      </c>
      <c r="O17" s="23">
        <f t="shared" si="7"/>
        <v>0.11860718171926006</v>
      </c>
      <c r="P17" s="23">
        <f t="shared" si="8"/>
        <v>0.16164913553379276</v>
      </c>
    </row>
    <row r="18" spans="1:16" x14ac:dyDescent="0.25">
      <c r="A18" s="9" t="s">
        <v>77</v>
      </c>
      <c r="B18" s="8" t="s">
        <v>72</v>
      </c>
      <c r="C18" s="7" t="s">
        <v>70</v>
      </c>
      <c r="D18" s="6">
        <v>1380</v>
      </c>
      <c r="E18" s="5">
        <v>603</v>
      </c>
      <c r="F18" s="6">
        <v>1920</v>
      </c>
      <c r="G18" s="5">
        <v>85</v>
      </c>
      <c r="H18" s="6">
        <v>386</v>
      </c>
      <c r="I18" s="5">
        <v>5513</v>
      </c>
      <c r="J18" s="4"/>
      <c r="K18" s="23">
        <f t="shared" si="3"/>
        <v>0.13957722261555577</v>
      </c>
      <c r="L18" s="23">
        <f t="shared" si="4"/>
        <v>6.0989177708101548E-2</v>
      </c>
      <c r="M18" s="23">
        <f t="shared" si="5"/>
        <v>0.1941943966825124</v>
      </c>
      <c r="N18" s="23">
        <f t="shared" si="6"/>
        <v>8.5971477697987259E-3</v>
      </c>
      <c r="O18" s="23">
        <f t="shared" si="7"/>
        <v>3.9041165166380093E-2</v>
      </c>
      <c r="P18" s="23">
        <f t="shared" si="8"/>
        <v>0.55760089005765145</v>
      </c>
    </row>
    <row r="19" spans="1:16" x14ac:dyDescent="0.25">
      <c r="A19" s="14" t="s">
        <v>77</v>
      </c>
      <c r="B19" s="13" t="s">
        <v>69</v>
      </c>
      <c r="C19" s="12" t="s">
        <v>67</v>
      </c>
      <c r="D19" s="11">
        <v>160500</v>
      </c>
      <c r="E19" s="10">
        <v>536000</v>
      </c>
      <c r="F19" s="11">
        <v>220490</v>
      </c>
      <c r="G19" s="10">
        <v>28100</v>
      </c>
      <c r="H19" s="11">
        <v>292800</v>
      </c>
      <c r="I19" s="10">
        <v>204300</v>
      </c>
      <c r="J19" s="4"/>
      <c r="K19" s="23">
        <f t="shared" si="3"/>
        <v>0.11128908118902503</v>
      </c>
      <c r="L19" s="23">
        <f t="shared" si="4"/>
        <v>0.37165699387736706</v>
      </c>
      <c r="M19" s="23">
        <f t="shared" si="5"/>
        <v>0.15288554212690422</v>
      </c>
      <c r="N19" s="23">
        <f t="shared" si="6"/>
        <v>1.948425658200376E-2</v>
      </c>
      <c r="O19" s="23">
        <f t="shared" si="7"/>
        <v>0.20302456680465125</v>
      </c>
      <c r="P19" s="23">
        <f t="shared" si="8"/>
        <v>0.14165955942004868</v>
      </c>
    </row>
    <row r="20" spans="1:16" x14ac:dyDescent="0.25">
      <c r="A20" s="9" t="s">
        <v>77</v>
      </c>
      <c r="B20" s="8" t="s">
        <v>66</v>
      </c>
      <c r="C20" s="7" t="s">
        <v>65</v>
      </c>
      <c r="D20" s="6">
        <v>3866</v>
      </c>
      <c r="E20" s="5">
        <v>6916</v>
      </c>
      <c r="F20" s="6">
        <v>17102</v>
      </c>
      <c r="G20" s="5">
        <v>425</v>
      </c>
      <c r="H20" s="6">
        <v>1918</v>
      </c>
      <c r="I20" s="5">
        <v>3501</v>
      </c>
      <c r="J20" s="4"/>
      <c r="K20" s="23">
        <f t="shared" si="3"/>
        <v>0.11462286527514232</v>
      </c>
      <c r="L20" s="23">
        <f t="shared" si="4"/>
        <v>0.20505218216318785</v>
      </c>
      <c r="M20" s="23">
        <f t="shared" si="5"/>
        <v>0.50705645161290325</v>
      </c>
      <c r="N20" s="23">
        <f t="shared" si="6"/>
        <v>1.2600806451612902E-2</v>
      </c>
      <c r="O20" s="23">
        <f t="shared" si="7"/>
        <v>5.6866698292220116E-2</v>
      </c>
      <c r="P20" s="23">
        <f t="shared" si="8"/>
        <v>0.10380099620493359</v>
      </c>
    </row>
    <row r="21" spans="1:16" x14ac:dyDescent="0.25">
      <c r="A21" s="14" t="s">
        <v>77</v>
      </c>
      <c r="B21" s="13" t="s">
        <v>66</v>
      </c>
      <c r="C21" s="12" t="s">
        <v>109</v>
      </c>
      <c r="D21" s="11">
        <v>3114</v>
      </c>
      <c r="E21" s="10">
        <v>21790</v>
      </c>
      <c r="F21" s="11"/>
      <c r="G21" s="10"/>
      <c r="H21" s="11"/>
      <c r="I21" s="10">
        <v>11811</v>
      </c>
      <c r="J21" s="4"/>
      <c r="K21" s="23">
        <f t="shared" si="3"/>
        <v>8.4815470516137817E-2</v>
      </c>
      <c r="L21" s="23">
        <f t="shared" si="4"/>
        <v>0.59349039901947431</v>
      </c>
      <c r="M21" s="23"/>
      <c r="N21" s="23"/>
      <c r="O21" s="23"/>
      <c r="P21" s="23">
        <f t="shared" si="8"/>
        <v>0.32169413046438783</v>
      </c>
    </row>
    <row r="22" spans="1:16" x14ac:dyDescent="0.25">
      <c r="A22" s="9" t="s">
        <v>77</v>
      </c>
      <c r="B22" s="8" t="s">
        <v>66</v>
      </c>
      <c r="C22" s="7" t="s">
        <v>62</v>
      </c>
      <c r="D22" s="6"/>
      <c r="E22" s="5">
        <v>25442</v>
      </c>
      <c r="F22" s="6">
        <v>27266</v>
      </c>
      <c r="G22" s="5">
        <v>214</v>
      </c>
      <c r="H22" s="6">
        <v>16501</v>
      </c>
      <c r="I22" s="5">
        <v>21047</v>
      </c>
      <c r="J22" s="4"/>
      <c r="K22" s="23"/>
      <c r="L22" s="23">
        <f t="shared" si="4"/>
        <v>0.28122029402011717</v>
      </c>
      <c r="M22" s="23">
        <f t="shared" si="5"/>
        <v>0.3013816734829225</v>
      </c>
      <c r="N22" s="23">
        <f t="shared" si="6"/>
        <v>2.3654250027633468E-3</v>
      </c>
      <c r="O22" s="23">
        <f t="shared" si="7"/>
        <v>0.18239195313363546</v>
      </c>
      <c r="P22" s="23">
        <f t="shared" si="8"/>
        <v>0.2326406543605615</v>
      </c>
    </row>
    <row r="23" spans="1:16" x14ac:dyDescent="0.25">
      <c r="A23" s="14" t="s">
        <v>77</v>
      </c>
      <c r="B23" s="13" t="s">
        <v>66</v>
      </c>
      <c r="C23" s="12" t="s">
        <v>96</v>
      </c>
      <c r="D23" s="11">
        <v>505</v>
      </c>
      <c r="E23" s="10">
        <v>713</v>
      </c>
      <c r="F23" s="11">
        <v>170</v>
      </c>
      <c r="G23" s="10">
        <v>19</v>
      </c>
      <c r="H23" s="11">
        <v>145</v>
      </c>
      <c r="I23" s="10">
        <v>392</v>
      </c>
      <c r="J23" s="4"/>
      <c r="K23" s="23">
        <f t="shared" si="3"/>
        <v>0.25977366255144035</v>
      </c>
      <c r="L23" s="23">
        <f t="shared" si="4"/>
        <v>0.36676954732510286</v>
      </c>
      <c r="M23" s="23">
        <f t="shared" si="5"/>
        <v>8.7448559670781897E-2</v>
      </c>
      <c r="N23" s="23">
        <f t="shared" si="6"/>
        <v>9.7736625514403298E-3</v>
      </c>
      <c r="O23" s="23">
        <f t="shared" si="7"/>
        <v>7.4588477366255138E-2</v>
      </c>
      <c r="P23" s="23">
        <f t="shared" si="8"/>
        <v>0.20164609053497942</v>
      </c>
    </row>
    <row r="24" spans="1:16" x14ac:dyDescent="0.25">
      <c r="A24" s="9" t="s">
        <v>58</v>
      </c>
      <c r="B24" s="8" t="s">
        <v>57</v>
      </c>
      <c r="C24" s="7" t="s">
        <v>55</v>
      </c>
      <c r="D24" s="6">
        <v>229</v>
      </c>
      <c r="E24" s="5">
        <v>654</v>
      </c>
      <c r="F24" s="6">
        <v>1430</v>
      </c>
      <c r="G24" s="5"/>
      <c r="H24" s="6">
        <v>2462</v>
      </c>
      <c r="I24" s="5">
        <v>1318</v>
      </c>
      <c r="J24" s="4"/>
      <c r="K24" s="23">
        <f t="shared" si="3"/>
        <v>3.7584112916461514E-2</v>
      </c>
      <c r="L24" s="23">
        <f t="shared" si="4"/>
        <v>0.10733628754308222</v>
      </c>
      <c r="M24" s="23">
        <f t="shared" si="5"/>
        <v>0.23469555227310027</v>
      </c>
      <c r="N24" s="23"/>
      <c r="O24" s="23">
        <f t="shared" si="7"/>
        <v>0.40407024454291812</v>
      </c>
      <c r="P24" s="23">
        <f t="shared" si="8"/>
        <v>0.21631380272443787</v>
      </c>
    </row>
    <row r="25" spans="1:16" x14ac:dyDescent="0.25">
      <c r="A25" s="14" t="s">
        <v>58</v>
      </c>
      <c r="B25" s="13" t="s">
        <v>57</v>
      </c>
      <c r="C25" s="12" t="s">
        <v>54</v>
      </c>
      <c r="D25" s="11">
        <v>3282</v>
      </c>
      <c r="E25" s="10">
        <v>12758</v>
      </c>
      <c r="F25" s="11">
        <v>20899</v>
      </c>
      <c r="G25" s="10">
        <v>828</v>
      </c>
      <c r="H25" s="11">
        <v>26257</v>
      </c>
      <c r="I25" s="10">
        <v>5485</v>
      </c>
      <c r="J25" s="4"/>
      <c r="K25" s="23">
        <f t="shared" si="3"/>
        <v>4.7216907163101181E-2</v>
      </c>
      <c r="L25" s="23">
        <f t="shared" si="4"/>
        <v>0.18354457696125681</v>
      </c>
      <c r="M25" s="23">
        <f t="shared" si="5"/>
        <v>0.30066610079270312</v>
      </c>
      <c r="N25" s="23">
        <f t="shared" si="6"/>
        <v>1.1912126487217482E-2</v>
      </c>
      <c r="O25" s="23">
        <f t="shared" si="7"/>
        <v>0.37774964393100174</v>
      </c>
      <c r="P25" s="23">
        <f t="shared" si="8"/>
        <v>7.891064466471967E-2</v>
      </c>
    </row>
    <row r="26" spans="1:16" x14ac:dyDescent="0.25">
      <c r="A26" s="9" t="s">
        <v>58</v>
      </c>
      <c r="B26" s="8" t="s">
        <v>57</v>
      </c>
      <c r="C26" s="7" t="s">
        <v>53</v>
      </c>
      <c r="D26" s="6">
        <v>1828</v>
      </c>
      <c r="E26" s="5">
        <v>616</v>
      </c>
      <c r="F26" s="6">
        <v>1253</v>
      </c>
      <c r="G26" s="5">
        <v>2</v>
      </c>
      <c r="H26" s="6">
        <v>8</v>
      </c>
      <c r="I26" s="5">
        <v>2456</v>
      </c>
      <c r="J26" s="4"/>
      <c r="K26" s="23">
        <f t="shared" si="3"/>
        <v>0.29660879441830279</v>
      </c>
      <c r="L26" s="23">
        <f t="shared" si="4"/>
        <v>9.9951322407918222E-2</v>
      </c>
      <c r="M26" s="23">
        <f t="shared" si="5"/>
        <v>0.20331007626156092</v>
      </c>
      <c r="N26" s="23">
        <f t="shared" si="6"/>
        <v>3.2451728054518905E-4</v>
      </c>
      <c r="O26" s="23">
        <f t="shared" si="7"/>
        <v>1.2980691221807562E-3</v>
      </c>
      <c r="P26" s="23">
        <f t="shared" si="8"/>
        <v>0.39850722050949211</v>
      </c>
    </row>
    <row r="27" spans="1:16" x14ac:dyDescent="0.25">
      <c r="A27" s="14" t="s">
        <v>58</v>
      </c>
      <c r="B27" s="13" t="s">
        <v>57</v>
      </c>
      <c r="C27" s="12" t="s">
        <v>52</v>
      </c>
      <c r="D27" s="11">
        <v>316</v>
      </c>
      <c r="E27" s="10">
        <v>934</v>
      </c>
      <c r="F27" s="11">
        <v>3878</v>
      </c>
      <c r="G27" s="10">
        <v>551</v>
      </c>
      <c r="H27" s="11">
        <v>2091</v>
      </c>
      <c r="I27" s="10">
        <v>244</v>
      </c>
      <c r="J27" s="4"/>
      <c r="K27" s="23">
        <f t="shared" si="3"/>
        <v>3.9430995757424508E-2</v>
      </c>
      <c r="L27" s="23">
        <f t="shared" si="4"/>
        <v>0.11654604442226105</v>
      </c>
      <c r="M27" s="23">
        <f t="shared" si="5"/>
        <v>0.48390316945345646</v>
      </c>
      <c r="N27" s="23">
        <f t="shared" si="6"/>
        <v>6.8754679311205394E-2</v>
      </c>
      <c r="O27" s="23">
        <f t="shared" si="7"/>
        <v>0.260918392812578</v>
      </c>
      <c r="P27" s="23">
        <f t="shared" si="8"/>
        <v>3.0446718243074621E-2</v>
      </c>
    </row>
    <row r="28" spans="1:16" x14ac:dyDescent="0.25">
      <c r="A28" s="9" t="s">
        <v>58</v>
      </c>
      <c r="B28" s="8" t="s">
        <v>48</v>
      </c>
      <c r="C28" s="7" t="s">
        <v>46</v>
      </c>
      <c r="D28" s="6">
        <v>2134</v>
      </c>
      <c r="E28" s="5">
        <v>994</v>
      </c>
      <c r="F28" s="6">
        <v>3589</v>
      </c>
      <c r="G28" s="5">
        <v>958</v>
      </c>
      <c r="H28" s="6">
        <v>5650</v>
      </c>
      <c r="I28" s="5">
        <v>3973</v>
      </c>
      <c r="J28" s="4"/>
      <c r="K28" s="23">
        <f t="shared" si="3"/>
        <v>0.12336686322118164</v>
      </c>
      <c r="L28" s="23">
        <f t="shared" si="4"/>
        <v>5.7463290553821253E-2</v>
      </c>
      <c r="M28" s="23">
        <f t="shared" si="5"/>
        <v>0.20748063359926003</v>
      </c>
      <c r="N28" s="23">
        <f t="shared" si="6"/>
        <v>5.5382125101167766E-2</v>
      </c>
      <c r="O28" s="23">
        <f t="shared" si="7"/>
        <v>0.32662735576367208</v>
      </c>
      <c r="P28" s="23">
        <f t="shared" si="8"/>
        <v>0.2296797317608972</v>
      </c>
    </row>
    <row r="29" spans="1:16" x14ac:dyDescent="0.25">
      <c r="A29" s="14" t="s">
        <v>58</v>
      </c>
      <c r="B29" s="13" t="s">
        <v>48</v>
      </c>
      <c r="C29" s="12" t="s">
        <v>41</v>
      </c>
      <c r="D29" s="11">
        <v>64</v>
      </c>
      <c r="E29" s="10">
        <v>149</v>
      </c>
      <c r="F29" s="11">
        <v>475</v>
      </c>
      <c r="G29" s="10">
        <v>3592</v>
      </c>
      <c r="H29" s="11">
        <v>172</v>
      </c>
      <c r="I29" s="10">
        <v>863</v>
      </c>
      <c r="J29" s="4"/>
      <c r="K29" s="23">
        <f t="shared" si="3"/>
        <v>1.2041392285983067E-2</v>
      </c>
      <c r="L29" s="23">
        <f t="shared" si="4"/>
        <v>2.8033866415804326E-2</v>
      </c>
      <c r="M29" s="23">
        <f t="shared" si="5"/>
        <v>8.9369708372530568E-2</v>
      </c>
      <c r="N29" s="23">
        <f t="shared" si="6"/>
        <v>0.67582314205079963</v>
      </c>
      <c r="O29" s="23">
        <f t="shared" si="7"/>
        <v>3.2361241768579491E-2</v>
      </c>
      <c r="P29" s="23">
        <f t="shared" si="8"/>
        <v>0.16237064910630292</v>
      </c>
    </row>
    <row r="30" spans="1:16" x14ac:dyDescent="0.25">
      <c r="A30" s="9" t="s">
        <v>38</v>
      </c>
      <c r="B30" s="8" t="s">
        <v>37</v>
      </c>
      <c r="C30" s="7" t="s">
        <v>35</v>
      </c>
      <c r="D30" s="6">
        <v>936</v>
      </c>
      <c r="E30" s="5">
        <v>2244</v>
      </c>
      <c r="F30" s="6">
        <v>4664</v>
      </c>
      <c r="G30" s="5">
        <v>114</v>
      </c>
      <c r="H30" s="6">
        <v>586</v>
      </c>
      <c r="I30" s="5">
        <v>2248</v>
      </c>
      <c r="J30" s="4"/>
      <c r="K30" s="23">
        <f t="shared" si="3"/>
        <v>8.6730911786508519E-2</v>
      </c>
      <c r="L30" s="23">
        <f t="shared" si="4"/>
        <v>0.20793180133432171</v>
      </c>
      <c r="M30" s="23">
        <f t="shared" si="5"/>
        <v>0.43217197924388434</v>
      </c>
      <c r="N30" s="23">
        <f t="shared" si="6"/>
        <v>1.0563380281690141E-2</v>
      </c>
      <c r="O30" s="23">
        <f t="shared" si="7"/>
        <v>5.429948109710897E-2</v>
      </c>
      <c r="P30" s="23">
        <f t="shared" si="8"/>
        <v>0.20830244625648628</v>
      </c>
    </row>
    <row r="31" spans="1:16" x14ac:dyDescent="0.25">
      <c r="A31" s="14" t="s">
        <v>38</v>
      </c>
      <c r="B31" s="13" t="s">
        <v>37</v>
      </c>
      <c r="C31" s="12" t="s">
        <v>110</v>
      </c>
      <c r="D31" s="11">
        <v>1156</v>
      </c>
      <c r="E31" s="10">
        <v>2479</v>
      </c>
      <c r="F31" s="11">
        <v>10745</v>
      </c>
      <c r="G31" s="10">
        <v>2412</v>
      </c>
      <c r="H31" s="11">
        <v>2068</v>
      </c>
      <c r="I31" s="10"/>
      <c r="J31" s="4"/>
      <c r="K31" s="23">
        <f t="shared" si="3"/>
        <v>6.1293743372216332E-2</v>
      </c>
      <c r="L31" s="23">
        <f t="shared" si="4"/>
        <v>0.13144220572640508</v>
      </c>
      <c r="M31" s="23">
        <f t="shared" si="5"/>
        <v>0.56972428419936372</v>
      </c>
      <c r="N31" s="23">
        <f t="shared" si="6"/>
        <v>0.1278897136797455</v>
      </c>
      <c r="O31" s="23">
        <f t="shared" si="7"/>
        <v>0.10965005302226935</v>
      </c>
      <c r="P31" s="23"/>
    </row>
    <row r="32" spans="1:16" x14ac:dyDescent="0.25">
      <c r="A32" s="9" t="s">
        <v>38</v>
      </c>
      <c r="B32" s="8" t="s">
        <v>37</v>
      </c>
      <c r="C32" s="7" t="s">
        <v>33</v>
      </c>
      <c r="D32" s="6">
        <v>5321</v>
      </c>
      <c r="E32" s="5"/>
      <c r="F32" s="6">
        <v>38883</v>
      </c>
      <c r="G32" s="5"/>
      <c r="H32" s="6"/>
      <c r="I32" s="5">
        <v>31904</v>
      </c>
      <c r="J32" s="4"/>
      <c r="K32" s="23">
        <f t="shared" si="3"/>
        <v>6.9913806695748149E-2</v>
      </c>
      <c r="L32" s="23"/>
      <c r="M32" s="23">
        <f t="shared" si="5"/>
        <v>0.51089241604036373</v>
      </c>
      <c r="N32" s="23"/>
      <c r="O32" s="23"/>
      <c r="P32" s="23">
        <f t="shared" si="8"/>
        <v>0.41919377726388818</v>
      </c>
    </row>
    <row r="33" spans="1:16" x14ac:dyDescent="0.25">
      <c r="A33" s="14" t="s">
        <v>38</v>
      </c>
      <c r="B33" s="13" t="s">
        <v>37</v>
      </c>
      <c r="C33" s="12" t="s">
        <v>30</v>
      </c>
      <c r="D33" s="11">
        <v>155715</v>
      </c>
      <c r="E33" s="10">
        <v>59974</v>
      </c>
      <c r="F33" s="11">
        <v>230175</v>
      </c>
      <c r="G33" s="10">
        <v>6108</v>
      </c>
      <c r="H33" s="11">
        <v>109978</v>
      </c>
      <c r="I33" s="10">
        <v>50717</v>
      </c>
      <c r="J33" s="4"/>
      <c r="K33" s="23">
        <f t="shared" si="3"/>
        <v>0.25415927412444278</v>
      </c>
      <c r="L33" s="23">
        <f t="shared" si="4"/>
        <v>9.7890044673533905E-2</v>
      </c>
      <c r="M33" s="23">
        <f t="shared" si="5"/>
        <v>0.37569348438874628</v>
      </c>
      <c r="N33" s="23">
        <f t="shared" si="6"/>
        <v>9.9695266759920152E-3</v>
      </c>
      <c r="O33" s="23">
        <f t="shared" si="7"/>
        <v>0.17950697524103632</v>
      </c>
      <c r="P33" s="23">
        <f t="shared" si="8"/>
        <v>8.2780694896248702E-2</v>
      </c>
    </row>
    <row r="34" spans="1:16" x14ac:dyDescent="0.25">
      <c r="A34" s="9" t="s">
        <v>38</v>
      </c>
      <c r="B34" s="8" t="s">
        <v>28</v>
      </c>
      <c r="C34" s="7" t="s">
        <v>27</v>
      </c>
      <c r="D34" s="6">
        <v>193</v>
      </c>
      <c r="E34" s="5">
        <v>1022</v>
      </c>
      <c r="F34" s="6">
        <v>267</v>
      </c>
      <c r="G34" s="5">
        <v>57</v>
      </c>
      <c r="H34" s="6">
        <v>569</v>
      </c>
      <c r="I34" s="5">
        <v>348</v>
      </c>
      <c r="J34" s="4"/>
      <c r="K34" s="23">
        <f t="shared" si="3"/>
        <v>7.8583061889250808E-2</v>
      </c>
      <c r="L34" s="23">
        <f t="shared" si="4"/>
        <v>0.41612377850162868</v>
      </c>
      <c r="M34" s="23">
        <f t="shared" si="5"/>
        <v>0.10871335504885994</v>
      </c>
      <c r="N34" s="23">
        <f t="shared" si="6"/>
        <v>2.3208469055374593E-2</v>
      </c>
      <c r="O34" s="23">
        <f t="shared" si="7"/>
        <v>0.23167752442996742</v>
      </c>
      <c r="P34" s="23">
        <f t="shared" si="8"/>
        <v>0.14169381107491857</v>
      </c>
    </row>
    <row r="35" spans="1:16" x14ac:dyDescent="0.25">
      <c r="A35" s="14" t="s">
        <v>38</v>
      </c>
      <c r="B35" s="13" t="s">
        <v>28</v>
      </c>
      <c r="C35" s="12" t="s">
        <v>26</v>
      </c>
      <c r="D35" s="11">
        <v>157</v>
      </c>
      <c r="E35" s="10">
        <v>1160</v>
      </c>
      <c r="F35" s="11">
        <v>264</v>
      </c>
      <c r="G35" s="10">
        <v>143</v>
      </c>
      <c r="H35" s="11">
        <v>420</v>
      </c>
      <c r="I35" s="10">
        <v>315</v>
      </c>
      <c r="J35" s="4"/>
      <c r="K35" s="23">
        <f t="shared" si="3"/>
        <v>6.3847092313948764E-2</v>
      </c>
      <c r="L35" s="23">
        <f t="shared" si="4"/>
        <v>0.47173647824318826</v>
      </c>
      <c r="M35" s="23">
        <f t="shared" si="5"/>
        <v>0.10736071573810492</v>
      </c>
      <c r="N35" s="23">
        <f t="shared" si="6"/>
        <v>5.8153721024806829E-2</v>
      </c>
      <c r="O35" s="23">
        <f t="shared" si="7"/>
        <v>0.17080113867425784</v>
      </c>
      <c r="P35" s="23">
        <f t="shared" si="8"/>
        <v>0.12810085400569338</v>
      </c>
    </row>
    <row r="36" spans="1:16" x14ac:dyDescent="0.25">
      <c r="A36" s="9" t="s">
        <v>38</v>
      </c>
      <c r="B36" s="8" t="s">
        <v>28</v>
      </c>
      <c r="C36" s="7" t="s">
        <v>25</v>
      </c>
      <c r="D36" s="6">
        <v>273</v>
      </c>
      <c r="E36" s="5">
        <v>988</v>
      </c>
      <c r="F36" s="6">
        <v>1004</v>
      </c>
      <c r="G36" s="5">
        <v>34</v>
      </c>
      <c r="H36" s="6">
        <v>744</v>
      </c>
      <c r="I36" s="5">
        <v>419</v>
      </c>
      <c r="J36" s="4"/>
      <c r="K36" s="23">
        <f t="shared" si="3"/>
        <v>7.8856152512998268E-2</v>
      </c>
      <c r="L36" s="23">
        <f t="shared" si="4"/>
        <v>0.28538417099942232</v>
      </c>
      <c r="M36" s="23">
        <f t="shared" si="5"/>
        <v>0.29000577700751012</v>
      </c>
      <c r="N36" s="23">
        <f t="shared" si="6"/>
        <v>9.8209127671865966E-3</v>
      </c>
      <c r="O36" s="23">
        <f t="shared" si="7"/>
        <v>0.21490467937608318</v>
      </c>
      <c r="P36" s="23">
        <f t="shared" si="8"/>
        <v>0.12102830733679953</v>
      </c>
    </row>
    <row r="37" spans="1:16" x14ac:dyDescent="0.25">
      <c r="A37" s="14" t="s">
        <v>38</v>
      </c>
      <c r="B37" s="13" t="s">
        <v>28</v>
      </c>
      <c r="C37" s="12" t="s">
        <v>24</v>
      </c>
      <c r="D37" s="11">
        <v>741</v>
      </c>
      <c r="E37" s="10">
        <v>1488</v>
      </c>
      <c r="F37" s="11">
        <v>4142</v>
      </c>
      <c r="G37" s="10">
        <v>390</v>
      </c>
      <c r="H37" s="11">
        <v>694</v>
      </c>
      <c r="I37" s="10">
        <v>1411</v>
      </c>
      <c r="J37" s="4"/>
      <c r="K37" s="23">
        <f t="shared" si="3"/>
        <v>8.357771260997067E-2</v>
      </c>
      <c r="L37" s="23">
        <f t="shared" si="4"/>
        <v>0.16783216783216784</v>
      </c>
      <c r="M37" s="23">
        <f t="shared" si="5"/>
        <v>0.46717798330701554</v>
      </c>
      <c r="N37" s="23">
        <f t="shared" si="6"/>
        <v>4.398826979472141E-2</v>
      </c>
      <c r="O37" s="23">
        <f t="shared" si="7"/>
        <v>7.8276562147529885E-2</v>
      </c>
      <c r="P37" s="23">
        <f t="shared" si="8"/>
        <v>0.15914730430859464</v>
      </c>
    </row>
    <row r="38" spans="1:16" x14ac:dyDescent="0.25">
      <c r="A38" s="9" t="s">
        <v>38</v>
      </c>
      <c r="B38" s="8" t="s">
        <v>28</v>
      </c>
      <c r="C38" s="7" t="s">
        <v>23</v>
      </c>
      <c r="D38" s="6">
        <v>1907</v>
      </c>
      <c r="E38" s="5">
        <v>2272</v>
      </c>
      <c r="F38" s="6">
        <v>2269</v>
      </c>
      <c r="G38" s="5">
        <v>80</v>
      </c>
      <c r="H38" s="6">
        <v>774</v>
      </c>
      <c r="I38" s="5">
        <v>922</v>
      </c>
      <c r="J38" s="4"/>
      <c r="K38" s="23">
        <f t="shared" si="3"/>
        <v>0.23188229571984437</v>
      </c>
      <c r="L38" s="23">
        <f t="shared" si="4"/>
        <v>0.27626459143968873</v>
      </c>
      <c r="M38" s="23">
        <f t="shared" si="5"/>
        <v>0.27589980544747084</v>
      </c>
      <c r="N38" s="23">
        <f t="shared" si="6"/>
        <v>9.727626459143969E-3</v>
      </c>
      <c r="O38" s="23">
        <f t="shared" si="7"/>
        <v>9.4114785992217898E-2</v>
      </c>
      <c r="P38" s="23">
        <f t="shared" si="8"/>
        <v>0.11211089494163425</v>
      </c>
    </row>
    <row r="39" spans="1:16" x14ac:dyDescent="0.25">
      <c r="A39" s="14" t="s">
        <v>38</v>
      </c>
      <c r="B39" s="13" t="s">
        <v>28</v>
      </c>
      <c r="C39" s="12" t="s">
        <v>22</v>
      </c>
      <c r="D39" s="11">
        <v>428</v>
      </c>
      <c r="E39" s="10">
        <v>1784</v>
      </c>
      <c r="F39" s="11">
        <v>328</v>
      </c>
      <c r="G39" s="10">
        <v>411</v>
      </c>
      <c r="H39" s="11">
        <v>1522</v>
      </c>
      <c r="I39" s="10">
        <v>372</v>
      </c>
      <c r="J39" s="4"/>
      <c r="K39" s="23">
        <f t="shared" si="3"/>
        <v>8.8338493292053663E-2</v>
      </c>
      <c r="L39" s="23">
        <f t="shared" si="4"/>
        <v>0.36821465428276573</v>
      </c>
      <c r="M39" s="23">
        <f t="shared" si="5"/>
        <v>6.7698658410732721E-2</v>
      </c>
      <c r="N39" s="23">
        <f t="shared" si="6"/>
        <v>8.4829721362229105E-2</v>
      </c>
      <c r="O39" s="23">
        <f t="shared" si="7"/>
        <v>0.31413828689370488</v>
      </c>
      <c r="P39" s="23">
        <f t="shared" si="8"/>
        <v>7.6780185758513933E-2</v>
      </c>
    </row>
    <row r="40" spans="1:16" x14ac:dyDescent="0.25">
      <c r="A40" s="9" t="s">
        <v>38</v>
      </c>
      <c r="B40" s="8" t="s">
        <v>28</v>
      </c>
      <c r="C40" s="7" t="s">
        <v>112</v>
      </c>
      <c r="D40" s="6">
        <v>4829</v>
      </c>
      <c r="E40" s="5">
        <v>33302</v>
      </c>
      <c r="F40" s="6">
        <v>10686</v>
      </c>
      <c r="G40" s="5">
        <v>1215</v>
      </c>
      <c r="H40" s="6"/>
      <c r="I40" s="5">
        <v>8123</v>
      </c>
      <c r="J40" s="4"/>
      <c r="K40" s="23">
        <f t="shared" si="3"/>
        <v>8.3036712234545618E-2</v>
      </c>
      <c r="L40" s="23">
        <f t="shared" si="4"/>
        <v>0.57264207720746285</v>
      </c>
      <c r="M40" s="23">
        <f t="shared" si="5"/>
        <v>0.1837503224142378</v>
      </c>
      <c r="N40" s="23">
        <f t="shared" si="6"/>
        <v>2.0892442610265669E-2</v>
      </c>
      <c r="O40" s="23"/>
      <c r="P40" s="23">
        <f t="shared" si="8"/>
        <v>0.1396784455334881</v>
      </c>
    </row>
    <row r="41" spans="1:16" x14ac:dyDescent="0.25">
      <c r="A41" s="14" t="s">
        <v>38</v>
      </c>
      <c r="B41" s="13" t="s">
        <v>21</v>
      </c>
      <c r="C41" s="12" t="s">
        <v>113</v>
      </c>
      <c r="D41" s="11">
        <v>1</v>
      </c>
      <c r="E41" s="10">
        <v>3</v>
      </c>
      <c r="F41" s="11">
        <v>5</v>
      </c>
      <c r="G41" s="10">
        <v>3</v>
      </c>
      <c r="H41" s="11"/>
      <c r="I41" s="10">
        <v>1</v>
      </c>
      <c r="J41" s="4"/>
      <c r="K41" s="23">
        <f t="shared" si="3"/>
        <v>7.6923076923076927E-2</v>
      </c>
      <c r="L41" s="23">
        <f t="shared" si="4"/>
        <v>0.23076923076923078</v>
      </c>
      <c r="M41" s="23">
        <f t="shared" si="5"/>
        <v>0.38461538461538464</v>
      </c>
      <c r="N41" s="23">
        <f t="shared" si="6"/>
        <v>0.23076923076923078</v>
      </c>
      <c r="O41" s="23"/>
      <c r="P41" s="23">
        <f t="shared" si="8"/>
        <v>7.6923076923076927E-2</v>
      </c>
    </row>
    <row r="42" spans="1:16" x14ac:dyDescent="0.25">
      <c r="A42" s="9" t="s">
        <v>38</v>
      </c>
      <c r="B42" s="8" t="s">
        <v>21</v>
      </c>
      <c r="C42" s="7" t="s">
        <v>18</v>
      </c>
      <c r="D42" s="6">
        <v>5730</v>
      </c>
      <c r="E42" s="5">
        <v>3790</v>
      </c>
      <c r="F42" s="6">
        <v>11635</v>
      </c>
      <c r="G42" s="5">
        <v>196</v>
      </c>
      <c r="H42" s="6">
        <v>14456</v>
      </c>
      <c r="I42" s="5">
        <v>2434</v>
      </c>
      <c r="J42" s="4"/>
      <c r="K42" s="23">
        <f t="shared" si="3"/>
        <v>0.14983917784576764</v>
      </c>
      <c r="L42" s="23">
        <f t="shared" si="4"/>
        <v>9.9108286917183125E-2</v>
      </c>
      <c r="M42" s="23">
        <f t="shared" si="5"/>
        <v>0.30425459585261894</v>
      </c>
      <c r="N42" s="23">
        <f t="shared" si="6"/>
        <v>5.1253889804136919E-3</v>
      </c>
      <c r="O42" s="23">
        <f t="shared" si="7"/>
        <v>0.37802358724928742</v>
      </c>
      <c r="P42" s="23">
        <f t="shared" si="8"/>
        <v>6.3648963154729218E-2</v>
      </c>
    </row>
    <row r="43" spans="1:16" x14ac:dyDescent="0.25">
      <c r="A43" s="14" t="s">
        <v>38</v>
      </c>
      <c r="B43" s="13" t="s">
        <v>21</v>
      </c>
      <c r="C43" s="12" t="s">
        <v>16</v>
      </c>
      <c r="D43" s="11">
        <v>1015</v>
      </c>
      <c r="E43" s="10">
        <v>1430</v>
      </c>
      <c r="F43" s="11">
        <v>2782</v>
      </c>
      <c r="G43" s="10"/>
      <c r="H43" s="11">
        <v>1831</v>
      </c>
      <c r="I43" s="10">
        <v>2641</v>
      </c>
      <c r="J43" s="4"/>
      <c r="K43" s="23">
        <f t="shared" si="3"/>
        <v>0.10464996391380554</v>
      </c>
      <c r="L43" s="23">
        <f t="shared" si="4"/>
        <v>0.14743788019383441</v>
      </c>
      <c r="M43" s="23">
        <f t="shared" si="5"/>
        <v>0.28683369419527788</v>
      </c>
      <c r="N43" s="23"/>
      <c r="O43" s="23">
        <f t="shared" si="7"/>
        <v>0.18878234869574184</v>
      </c>
      <c r="P43" s="23">
        <f t="shared" si="8"/>
        <v>0.27229611300134032</v>
      </c>
    </row>
    <row r="44" spans="1:16" x14ac:dyDescent="0.25">
      <c r="A44" s="9" t="s">
        <v>38</v>
      </c>
      <c r="B44" s="8" t="s">
        <v>11</v>
      </c>
      <c r="C44" s="7" t="s">
        <v>10</v>
      </c>
      <c r="D44" s="6">
        <v>481</v>
      </c>
      <c r="E44" s="5">
        <v>1279</v>
      </c>
      <c r="F44" s="6">
        <v>3162</v>
      </c>
      <c r="G44" s="5">
        <v>18</v>
      </c>
      <c r="H44" s="6">
        <v>999</v>
      </c>
      <c r="I44" s="5">
        <v>2258</v>
      </c>
      <c r="J44" s="4"/>
      <c r="K44" s="23">
        <f t="shared" si="3"/>
        <v>5.8680004879834088E-2</v>
      </c>
      <c r="L44" s="23">
        <f t="shared" si="4"/>
        <v>0.15603269488837379</v>
      </c>
      <c r="M44" s="23">
        <f t="shared" si="5"/>
        <v>0.385750884469928</v>
      </c>
      <c r="N44" s="23">
        <f t="shared" si="6"/>
        <v>2.1959253385384898E-3</v>
      </c>
      <c r="O44" s="23">
        <f t="shared" si="7"/>
        <v>0.12187385628888618</v>
      </c>
      <c r="P44" s="23">
        <f t="shared" si="8"/>
        <v>0.27546663413443945</v>
      </c>
    </row>
    <row r="45" spans="1:16" x14ac:dyDescent="0.25">
      <c r="A45" s="14" t="s">
        <v>38</v>
      </c>
      <c r="B45" s="13" t="s">
        <v>11</v>
      </c>
      <c r="C45" s="12" t="s">
        <v>8</v>
      </c>
      <c r="D45" s="11">
        <v>0</v>
      </c>
      <c r="E45" s="10">
        <v>0</v>
      </c>
      <c r="F45" s="11">
        <v>2</v>
      </c>
      <c r="G45" s="10">
        <v>1</v>
      </c>
      <c r="H45" s="11">
        <v>0</v>
      </c>
      <c r="I45" s="10">
        <v>0</v>
      </c>
      <c r="J45" s="4"/>
      <c r="K45" s="23">
        <f t="shared" si="3"/>
        <v>0</v>
      </c>
      <c r="L45" s="23">
        <f t="shared" si="4"/>
        <v>0</v>
      </c>
      <c r="M45" s="23">
        <f t="shared" si="5"/>
        <v>0.66666666666666663</v>
      </c>
      <c r="N45" s="23">
        <f t="shared" si="6"/>
        <v>0.33333333333333331</v>
      </c>
      <c r="O45" s="23">
        <f t="shared" si="7"/>
        <v>0</v>
      </c>
      <c r="P45" s="23">
        <f t="shared" si="8"/>
        <v>0</v>
      </c>
    </row>
    <row r="46" spans="1:16" x14ac:dyDescent="0.25">
      <c r="A46" s="9" t="s">
        <v>38</v>
      </c>
      <c r="B46" s="8" t="s">
        <v>11</v>
      </c>
      <c r="C46" s="7" t="s">
        <v>7</v>
      </c>
      <c r="D46" s="6">
        <v>0</v>
      </c>
      <c r="E46" s="5">
        <v>0</v>
      </c>
      <c r="F46" s="6">
        <v>0</v>
      </c>
      <c r="G46" s="5">
        <v>2</v>
      </c>
      <c r="H46" s="6">
        <v>0</v>
      </c>
      <c r="I46" s="5">
        <v>3</v>
      </c>
      <c r="J46" s="4"/>
      <c r="K46" s="23">
        <f t="shared" si="3"/>
        <v>0</v>
      </c>
      <c r="L46" s="23">
        <f t="shared" si="4"/>
        <v>0</v>
      </c>
      <c r="M46" s="23">
        <f t="shared" si="5"/>
        <v>0</v>
      </c>
      <c r="N46" s="23">
        <f t="shared" si="6"/>
        <v>0.4</v>
      </c>
      <c r="O46" s="23">
        <f t="shared" si="7"/>
        <v>0</v>
      </c>
      <c r="P46" s="23">
        <f t="shared" si="8"/>
        <v>0.6</v>
      </c>
    </row>
    <row r="47" spans="1:16" x14ac:dyDescent="0.25">
      <c r="A47" s="14" t="s">
        <v>38</v>
      </c>
      <c r="B47" s="13" t="s">
        <v>11</v>
      </c>
      <c r="C47" s="12" t="s">
        <v>6</v>
      </c>
      <c r="D47" s="11">
        <v>605</v>
      </c>
      <c r="E47" s="10">
        <v>3359</v>
      </c>
      <c r="F47" s="11">
        <v>1029</v>
      </c>
      <c r="G47" s="10"/>
      <c r="H47" s="11">
        <v>764</v>
      </c>
      <c r="I47" s="10">
        <v>521</v>
      </c>
      <c r="J47" s="4"/>
      <c r="K47" s="23">
        <f t="shared" si="3"/>
        <v>9.6368270149729207E-2</v>
      </c>
      <c r="L47" s="23">
        <f t="shared" si="4"/>
        <v>0.53504300732717425</v>
      </c>
      <c r="M47" s="23">
        <f t="shared" si="5"/>
        <v>0.1639057024530105</v>
      </c>
      <c r="N47" s="23"/>
      <c r="O47" s="23">
        <f t="shared" si="7"/>
        <v>0.1216948072634597</v>
      </c>
      <c r="P47" s="23">
        <f t="shared" si="8"/>
        <v>8.2988212806626313E-2</v>
      </c>
    </row>
    <row r="48" spans="1:16" x14ac:dyDescent="0.25">
      <c r="A48" s="9" t="s">
        <v>38</v>
      </c>
      <c r="B48" s="8" t="s">
        <v>11</v>
      </c>
      <c r="C48" s="7" t="s">
        <v>5</v>
      </c>
      <c r="D48" s="6">
        <v>400</v>
      </c>
      <c r="E48" s="5">
        <v>1034</v>
      </c>
      <c r="F48" s="6">
        <v>540</v>
      </c>
      <c r="G48" s="5"/>
      <c r="H48" s="6">
        <v>824</v>
      </c>
      <c r="I48" s="5"/>
      <c r="J48" s="4"/>
      <c r="K48" s="23">
        <f t="shared" si="3"/>
        <v>0.14295925661186562</v>
      </c>
      <c r="L48" s="23">
        <f t="shared" si="4"/>
        <v>0.36954967834167263</v>
      </c>
      <c r="M48" s="23">
        <f t="shared" si="5"/>
        <v>0.19299499642601858</v>
      </c>
      <c r="N48" s="23"/>
      <c r="O48" s="23">
        <f t="shared" si="7"/>
        <v>0.2944960686204432</v>
      </c>
      <c r="P48" s="23"/>
    </row>
    <row r="49" spans="1:19" x14ac:dyDescent="0.25">
      <c r="A49" s="14" t="s">
        <v>4</v>
      </c>
      <c r="B49" s="13" t="s">
        <v>3</v>
      </c>
      <c r="C49" s="12" t="s">
        <v>2</v>
      </c>
      <c r="D49" s="11">
        <v>1765</v>
      </c>
      <c r="E49" s="10">
        <v>11076</v>
      </c>
      <c r="F49" s="11">
        <v>4384</v>
      </c>
      <c r="G49" s="10">
        <v>558</v>
      </c>
      <c r="H49" s="11">
        <v>2939</v>
      </c>
      <c r="I49" s="10">
        <v>6356</v>
      </c>
      <c r="J49" s="4"/>
      <c r="K49" s="23">
        <f t="shared" si="3"/>
        <v>6.5182066622350252E-2</v>
      </c>
      <c r="L49" s="23">
        <f t="shared" si="4"/>
        <v>0.40904054952359847</v>
      </c>
      <c r="M49" s="23">
        <f t="shared" si="5"/>
        <v>0.16190265159908412</v>
      </c>
      <c r="N49" s="23">
        <f t="shared" si="6"/>
        <v>2.0607134943496565E-2</v>
      </c>
      <c r="O49" s="23">
        <f t="shared" si="7"/>
        <v>0.10853829677228746</v>
      </c>
      <c r="P49" s="23">
        <f t="shared" si="8"/>
        <v>0.23472930053918309</v>
      </c>
    </row>
    <row r="50" spans="1:19" x14ac:dyDescent="0.25">
      <c r="A50" s="9" t="s">
        <v>4</v>
      </c>
      <c r="B50" s="8" t="s">
        <v>3</v>
      </c>
      <c r="C50" s="7" t="s">
        <v>1</v>
      </c>
      <c r="D50" s="6"/>
      <c r="E50" s="5">
        <v>3964</v>
      </c>
      <c r="F50" s="6">
        <v>116</v>
      </c>
      <c r="G50" s="5"/>
      <c r="H50" s="6">
        <v>660</v>
      </c>
      <c r="I50" s="5">
        <v>1529</v>
      </c>
      <c r="J50" s="4"/>
      <c r="K50" s="23"/>
      <c r="L50" s="23">
        <f t="shared" si="4"/>
        <v>0.63231775402775559</v>
      </c>
      <c r="M50" s="23">
        <f t="shared" si="5"/>
        <v>1.85037486042431E-2</v>
      </c>
      <c r="N50" s="23"/>
      <c r="O50" s="23">
        <f t="shared" si="7"/>
        <v>0.10527994895517627</v>
      </c>
      <c r="P50" s="23">
        <f t="shared" si="8"/>
        <v>0.24389854841282502</v>
      </c>
    </row>
    <row r="52" spans="1:19" ht="60" customHeight="1" x14ac:dyDescent="0.25">
      <c r="A52" s="31" t="s">
        <v>106</v>
      </c>
      <c r="B52" s="31"/>
      <c r="C52" s="31"/>
      <c r="D52" s="31"/>
      <c r="E52" s="31"/>
      <c r="F52" s="31"/>
      <c r="G52" s="31"/>
      <c r="H52" s="31"/>
      <c r="I52" s="31"/>
      <c r="J52" s="31"/>
      <c r="K52" s="31"/>
      <c r="L52" s="31"/>
      <c r="M52" s="31"/>
      <c r="N52" s="31"/>
      <c r="O52" s="31"/>
      <c r="P52" s="31"/>
      <c r="Q52" s="31"/>
      <c r="R52" s="31"/>
      <c r="S52" s="31"/>
    </row>
    <row r="53" spans="1:19" x14ac:dyDescent="0.25">
      <c r="A53" s="3" t="s">
        <v>266</v>
      </c>
    </row>
  </sheetData>
  <mergeCells count="4">
    <mergeCell ref="B7:O9"/>
    <mergeCell ref="D11:I11"/>
    <mergeCell ref="K11:P11"/>
    <mergeCell ref="A52:S52"/>
  </mergeCells>
  <conditionalFormatting sqref="D13:I50 K13:P50">
    <cfRule type="containsBlanks" dxfId="97" priority="1">
      <formula>LEN(TRIM(D13))=0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4"/>
  <sheetViews>
    <sheetView topLeftCell="A43" zoomScale="80" zoomScaleNormal="80" workbookViewId="0">
      <selection activeCell="A74" sqref="A74"/>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120</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c r="E13" s="20"/>
      <c r="F13" s="19"/>
      <c r="G13" s="20"/>
      <c r="H13" s="19">
        <v>449</v>
      </c>
      <c r="I13" s="10"/>
      <c r="J13" s="4"/>
      <c r="K13" s="23"/>
      <c r="L13" s="23"/>
      <c r="M13" s="23"/>
      <c r="N13" s="23"/>
      <c r="O13" s="23">
        <f t="shared" ref="O13" si="0">H13/(SUM($D13:$I13))</f>
        <v>1</v>
      </c>
      <c r="P13" s="23"/>
    </row>
    <row r="14" spans="1:16" x14ac:dyDescent="0.25">
      <c r="A14" s="9" t="s">
        <v>89</v>
      </c>
      <c r="B14" s="8" t="s">
        <v>88</v>
      </c>
      <c r="C14" s="7" t="s">
        <v>86</v>
      </c>
      <c r="D14" s="6">
        <v>8</v>
      </c>
      <c r="E14" s="5">
        <v>713</v>
      </c>
      <c r="F14" s="6">
        <v>2003</v>
      </c>
      <c r="G14" s="5"/>
      <c r="H14" s="6"/>
      <c r="I14" s="5"/>
      <c r="J14" s="4"/>
      <c r="K14" s="23">
        <f t="shared" ref="K14:K70" si="1">D14/(SUM($D14:$I14))</f>
        <v>2.936857562408223E-3</v>
      </c>
      <c r="L14" s="23">
        <f t="shared" ref="L14:L71" si="2">E14/(SUM($D14:$I14))</f>
        <v>0.26174743024963287</v>
      </c>
      <c r="M14" s="23">
        <f t="shared" ref="M14:M71" si="3">F14/(SUM($D14:$I14))</f>
        <v>0.73531571218795888</v>
      </c>
      <c r="N14" s="23"/>
      <c r="O14" s="23"/>
      <c r="P14" s="23"/>
    </row>
    <row r="15" spans="1:16" x14ac:dyDescent="0.25">
      <c r="A15" s="14" t="s">
        <v>89</v>
      </c>
      <c r="B15" s="13" t="s">
        <v>82</v>
      </c>
      <c r="C15" s="12" t="s">
        <v>81</v>
      </c>
      <c r="D15" s="11">
        <v>913</v>
      </c>
      <c r="E15" s="10"/>
      <c r="F15" s="11">
        <v>11403</v>
      </c>
      <c r="G15" s="10"/>
      <c r="H15" s="11">
        <v>7239</v>
      </c>
      <c r="I15" s="10"/>
      <c r="J15" s="4"/>
      <c r="K15" s="23">
        <f t="shared" si="1"/>
        <v>4.6688826387113268E-2</v>
      </c>
      <c r="L15" s="23"/>
      <c r="M15" s="23">
        <f t="shared" si="3"/>
        <v>0.58312452058297115</v>
      </c>
      <c r="N15" s="23"/>
      <c r="O15" s="23">
        <f t="shared" ref="O15:O71" si="4">H15/(SUM($D15:$I15))</f>
        <v>0.3701866530299156</v>
      </c>
      <c r="P15" s="23"/>
    </row>
    <row r="16" spans="1:16" x14ac:dyDescent="0.25">
      <c r="A16" s="14" t="s">
        <v>77</v>
      </c>
      <c r="B16" s="13" t="s">
        <v>76</v>
      </c>
      <c r="C16" s="12" t="s">
        <v>75</v>
      </c>
      <c r="D16" s="11">
        <v>0</v>
      </c>
      <c r="E16" s="10">
        <v>27</v>
      </c>
      <c r="F16" s="11">
        <v>333</v>
      </c>
      <c r="G16" s="10">
        <v>19</v>
      </c>
      <c r="H16" s="11">
        <v>222</v>
      </c>
      <c r="I16" s="10">
        <v>342</v>
      </c>
      <c r="J16" s="4"/>
      <c r="K16" s="23">
        <f t="shared" si="1"/>
        <v>0</v>
      </c>
      <c r="L16" s="23">
        <f t="shared" si="2"/>
        <v>2.863202545068929E-2</v>
      </c>
      <c r="M16" s="23">
        <f t="shared" si="3"/>
        <v>0.35312831389183458</v>
      </c>
      <c r="N16" s="23">
        <f t="shared" ref="N16:N70" si="5">G16/(SUM($D16:$I16))</f>
        <v>2.0148462354188761E-2</v>
      </c>
      <c r="O16" s="23">
        <f t="shared" si="4"/>
        <v>0.23541887592788971</v>
      </c>
      <c r="P16" s="23">
        <f t="shared" ref="P16:P71" si="6">I16/(SUM($D16:$I16))</f>
        <v>0.36267232237539765</v>
      </c>
    </row>
    <row r="17" spans="1:16" x14ac:dyDescent="0.25">
      <c r="A17" s="9" t="s">
        <v>77</v>
      </c>
      <c r="B17" s="8" t="s">
        <v>76</v>
      </c>
      <c r="C17" s="7" t="s">
        <v>74</v>
      </c>
      <c r="D17" s="6">
        <v>23</v>
      </c>
      <c r="E17" s="5">
        <v>169</v>
      </c>
      <c r="F17" s="6">
        <v>213</v>
      </c>
      <c r="G17" s="5">
        <v>2</v>
      </c>
      <c r="H17" s="6">
        <v>116</v>
      </c>
      <c r="I17" s="5">
        <v>56</v>
      </c>
      <c r="J17" s="4"/>
      <c r="K17" s="23">
        <f t="shared" si="1"/>
        <v>3.9723661485319514E-2</v>
      </c>
      <c r="L17" s="23">
        <f t="shared" si="2"/>
        <v>0.2918825561312608</v>
      </c>
      <c r="M17" s="23">
        <f t="shared" si="3"/>
        <v>0.36787564766839376</v>
      </c>
      <c r="N17" s="23">
        <f t="shared" si="5"/>
        <v>3.4542314335060447E-3</v>
      </c>
      <c r="O17" s="23">
        <f t="shared" si="4"/>
        <v>0.2003454231433506</v>
      </c>
      <c r="P17" s="23">
        <f t="shared" si="6"/>
        <v>9.6718480138169263E-2</v>
      </c>
    </row>
    <row r="18" spans="1:16" x14ac:dyDescent="0.25">
      <c r="A18" s="14" t="s">
        <v>77</v>
      </c>
      <c r="B18" s="13" t="s">
        <v>76</v>
      </c>
      <c r="C18" s="12" t="s">
        <v>73</v>
      </c>
      <c r="D18" s="11"/>
      <c r="E18" s="10">
        <v>154</v>
      </c>
      <c r="F18" s="11">
        <v>335</v>
      </c>
      <c r="G18" s="10">
        <v>0</v>
      </c>
      <c r="H18" s="11">
        <v>198</v>
      </c>
      <c r="I18" s="10">
        <v>169</v>
      </c>
      <c r="J18" s="4"/>
      <c r="K18" s="23"/>
      <c r="L18" s="23">
        <f t="shared" si="2"/>
        <v>0.17990654205607476</v>
      </c>
      <c r="M18" s="23">
        <f t="shared" si="3"/>
        <v>0.39135514018691586</v>
      </c>
      <c r="N18" s="23">
        <f t="shared" si="5"/>
        <v>0</v>
      </c>
      <c r="O18" s="23">
        <f t="shared" si="4"/>
        <v>0.23130841121495327</v>
      </c>
      <c r="P18" s="23">
        <f t="shared" si="6"/>
        <v>0.19742990654205608</v>
      </c>
    </row>
    <row r="19" spans="1:16" x14ac:dyDescent="0.25">
      <c r="A19" s="9" t="s">
        <v>77</v>
      </c>
      <c r="B19" s="8" t="s">
        <v>76</v>
      </c>
      <c r="C19" s="7" t="s">
        <v>115</v>
      </c>
      <c r="D19" s="6">
        <v>7</v>
      </c>
      <c r="E19" s="5">
        <v>191</v>
      </c>
      <c r="F19" s="6">
        <v>357</v>
      </c>
      <c r="G19" s="5">
        <v>13</v>
      </c>
      <c r="H19" s="6">
        <v>749</v>
      </c>
      <c r="I19" s="5">
        <v>1102</v>
      </c>
      <c r="J19" s="4"/>
      <c r="K19" s="23">
        <f t="shared" si="1"/>
        <v>2.8937577511368336E-3</v>
      </c>
      <c r="L19" s="23">
        <f t="shared" si="2"/>
        <v>7.8958247209590743E-2</v>
      </c>
      <c r="M19" s="23">
        <f t="shared" si="3"/>
        <v>0.14758164530797852</v>
      </c>
      <c r="N19" s="23">
        <f t="shared" si="5"/>
        <v>5.3741215378255479E-3</v>
      </c>
      <c r="O19" s="23">
        <f t="shared" si="4"/>
        <v>0.30963207937164117</v>
      </c>
      <c r="P19" s="23">
        <f t="shared" si="6"/>
        <v>0.45556014882182722</v>
      </c>
    </row>
    <row r="20" spans="1:16" x14ac:dyDescent="0.25">
      <c r="A20" s="14" t="s">
        <v>77</v>
      </c>
      <c r="B20" s="13" t="s">
        <v>72</v>
      </c>
      <c r="C20" s="12" t="s">
        <v>97</v>
      </c>
      <c r="D20" s="11">
        <v>157</v>
      </c>
      <c r="E20" s="10">
        <v>919</v>
      </c>
      <c r="F20" s="11">
        <v>2219</v>
      </c>
      <c r="G20" s="10">
        <v>254</v>
      </c>
      <c r="H20" s="11">
        <v>913</v>
      </c>
      <c r="I20" s="10">
        <v>558</v>
      </c>
      <c r="J20" s="4"/>
      <c r="K20" s="23">
        <f t="shared" si="1"/>
        <v>3.1274900398406372E-2</v>
      </c>
      <c r="L20" s="23">
        <f t="shared" si="2"/>
        <v>0.18306772908366534</v>
      </c>
      <c r="M20" s="23">
        <f t="shared" si="3"/>
        <v>0.44203187250996018</v>
      </c>
      <c r="N20" s="23">
        <f t="shared" si="5"/>
        <v>5.0597609561752986E-2</v>
      </c>
      <c r="O20" s="23">
        <f t="shared" si="4"/>
        <v>0.18187250996015936</v>
      </c>
      <c r="P20" s="23">
        <f t="shared" si="6"/>
        <v>0.11115537848605578</v>
      </c>
    </row>
    <row r="21" spans="1:16" x14ac:dyDescent="0.25">
      <c r="A21" s="9" t="s">
        <v>77</v>
      </c>
      <c r="B21" s="8" t="s">
        <v>72</v>
      </c>
      <c r="C21" s="7" t="s">
        <v>71</v>
      </c>
      <c r="D21" s="6">
        <v>492</v>
      </c>
      <c r="E21" s="5">
        <v>16217</v>
      </c>
      <c r="F21" s="6">
        <v>4229</v>
      </c>
      <c r="G21" s="5">
        <v>315</v>
      </c>
      <c r="H21" s="6">
        <v>1352</v>
      </c>
      <c r="I21" s="5">
        <v>5379</v>
      </c>
      <c r="J21" s="4"/>
      <c r="K21" s="23">
        <f t="shared" si="1"/>
        <v>1.7581475128644941E-2</v>
      </c>
      <c r="L21" s="23">
        <f t="shared" si="2"/>
        <v>0.57950971983990851</v>
      </c>
      <c r="M21" s="23">
        <f t="shared" si="3"/>
        <v>0.15112206975414522</v>
      </c>
      <c r="N21" s="23">
        <f t="shared" si="5"/>
        <v>1.1256432246998285E-2</v>
      </c>
      <c r="O21" s="23">
        <f t="shared" si="4"/>
        <v>4.8313321898227561E-2</v>
      </c>
      <c r="P21" s="23">
        <f t="shared" si="6"/>
        <v>0.19221698113207547</v>
      </c>
    </row>
    <row r="22" spans="1:16" x14ac:dyDescent="0.25">
      <c r="A22" s="14" t="s">
        <v>77</v>
      </c>
      <c r="B22" s="13" t="s">
        <v>72</v>
      </c>
      <c r="C22" s="12" t="s">
        <v>70</v>
      </c>
      <c r="D22" s="11">
        <v>1428</v>
      </c>
      <c r="E22" s="10">
        <v>635</v>
      </c>
      <c r="F22" s="11">
        <v>1960</v>
      </c>
      <c r="G22" s="10">
        <v>97</v>
      </c>
      <c r="H22" s="11">
        <v>333</v>
      </c>
      <c r="I22" s="10">
        <v>10983</v>
      </c>
      <c r="J22" s="4"/>
      <c r="K22" s="23">
        <f t="shared" si="1"/>
        <v>9.2511013215859028E-2</v>
      </c>
      <c r="L22" s="23">
        <f t="shared" si="2"/>
        <v>4.1137600414615186E-2</v>
      </c>
      <c r="M22" s="23">
        <f t="shared" si="3"/>
        <v>0.12697590049235552</v>
      </c>
      <c r="N22" s="23">
        <f t="shared" si="5"/>
        <v>6.2840114019175955E-3</v>
      </c>
      <c r="O22" s="23">
        <f t="shared" si="4"/>
        <v>2.1572946359160405E-2</v>
      </c>
      <c r="P22" s="23">
        <f t="shared" si="6"/>
        <v>0.71151852811609229</v>
      </c>
    </row>
    <row r="23" spans="1:16" x14ac:dyDescent="0.25">
      <c r="A23" s="9" t="s">
        <v>77</v>
      </c>
      <c r="B23" s="8" t="s">
        <v>72</v>
      </c>
      <c r="C23" s="7" t="s">
        <v>116</v>
      </c>
      <c r="D23" s="6">
        <v>2981</v>
      </c>
      <c r="E23" s="5">
        <v>3778</v>
      </c>
      <c r="F23" s="6">
        <v>116</v>
      </c>
      <c r="G23" s="5">
        <v>101</v>
      </c>
      <c r="H23" s="6">
        <v>2933</v>
      </c>
      <c r="I23" s="5">
        <v>5766</v>
      </c>
      <c r="J23" s="4"/>
      <c r="K23" s="23">
        <f t="shared" si="1"/>
        <v>0.19017543859649122</v>
      </c>
      <c r="L23" s="23">
        <f t="shared" si="2"/>
        <v>0.24102073365231261</v>
      </c>
      <c r="M23" s="23">
        <f t="shared" si="3"/>
        <v>7.400318979266348E-3</v>
      </c>
      <c r="N23" s="23">
        <f t="shared" si="5"/>
        <v>6.4433811802232857E-3</v>
      </c>
      <c r="O23" s="23">
        <f t="shared" si="4"/>
        <v>0.18711323763955343</v>
      </c>
      <c r="P23" s="23">
        <f t="shared" si="6"/>
        <v>0.36784688995215309</v>
      </c>
    </row>
    <row r="24" spans="1:16" x14ac:dyDescent="0.25">
      <c r="A24" s="14" t="s">
        <v>77</v>
      </c>
      <c r="B24" s="13" t="s">
        <v>69</v>
      </c>
      <c r="C24" s="12" t="s">
        <v>67</v>
      </c>
      <c r="D24" s="11">
        <v>156900</v>
      </c>
      <c r="E24" s="10">
        <v>517400</v>
      </c>
      <c r="F24" s="11">
        <v>222100</v>
      </c>
      <c r="G24" s="10"/>
      <c r="H24" s="11">
        <v>188400</v>
      </c>
      <c r="I24" s="10">
        <v>141100</v>
      </c>
      <c r="J24" s="4"/>
      <c r="K24" s="23">
        <f t="shared" si="1"/>
        <v>0.12798760094624356</v>
      </c>
      <c r="L24" s="23">
        <f t="shared" si="2"/>
        <v>0.42205726405090138</v>
      </c>
      <c r="M24" s="23">
        <f t="shared" si="3"/>
        <v>0.18117301574353536</v>
      </c>
      <c r="N24" s="23"/>
      <c r="O24" s="23">
        <f t="shared" si="4"/>
        <v>0.15368300840199037</v>
      </c>
      <c r="P24" s="23">
        <f t="shared" si="6"/>
        <v>0.11509911085732931</v>
      </c>
    </row>
    <row r="25" spans="1:16" x14ac:dyDescent="0.25">
      <c r="A25" s="9" t="s">
        <v>77</v>
      </c>
      <c r="B25" s="8" t="s">
        <v>66</v>
      </c>
      <c r="C25" s="7" t="s">
        <v>65</v>
      </c>
      <c r="D25" s="6">
        <v>4007</v>
      </c>
      <c r="E25" s="5">
        <v>7738</v>
      </c>
      <c r="F25" s="6">
        <v>16256</v>
      </c>
      <c r="G25" s="5">
        <v>353</v>
      </c>
      <c r="H25" s="6">
        <v>1640</v>
      </c>
      <c r="I25" s="5">
        <v>3165</v>
      </c>
      <c r="J25" s="4"/>
      <c r="K25" s="23">
        <f t="shared" si="1"/>
        <v>0.12084200367924244</v>
      </c>
      <c r="L25" s="23">
        <f t="shared" si="2"/>
        <v>0.23336047528574444</v>
      </c>
      <c r="M25" s="23">
        <f t="shared" si="3"/>
        <v>0.49024397599445096</v>
      </c>
      <c r="N25" s="23">
        <f t="shared" si="5"/>
        <v>1.0645676890135408E-2</v>
      </c>
      <c r="O25" s="23">
        <f t="shared" si="4"/>
        <v>4.9458668838022857E-2</v>
      </c>
      <c r="P25" s="23">
        <f t="shared" si="6"/>
        <v>9.5449199312403879E-2</v>
      </c>
    </row>
    <row r="26" spans="1:16" x14ac:dyDescent="0.25">
      <c r="A26" s="14" t="s">
        <v>77</v>
      </c>
      <c r="B26" s="13" t="s">
        <v>66</v>
      </c>
      <c r="C26" s="12" t="s">
        <v>63</v>
      </c>
      <c r="D26" s="11">
        <v>61446</v>
      </c>
      <c r="E26" s="10">
        <v>29649</v>
      </c>
      <c r="F26" s="11">
        <v>243911</v>
      </c>
      <c r="G26" s="10">
        <v>7032</v>
      </c>
      <c r="H26" s="11">
        <v>117985</v>
      </c>
      <c r="I26" s="10">
        <v>52877</v>
      </c>
      <c r="J26" s="4"/>
      <c r="K26" s="23">
        <f t="shared" si="1"/>
        <v>0.11980113082472217</v>
      </c>
      <c r="L26" s="23">
        <f t="shared" si="2"/>
        <v>5.7806589978553327E-2</v>
      </c>
      <c r="M26" s="23">
        <f t="shared" si="3"/>
        <v>0.47555273932540454</v>
      </c>
      <c r="N26" s="23">
        <f t="shared" si="5"/>
        <v>1.3710274907389354E-2</v>
      </c>
      <c r="O26" s="23">
        <f t="shared" si="4"/>
        <v>0.23003509456034316</v>
      </c>
      <c r="P26" s="23">
        <f t="shared" si="6"/>
        <v>0.10309417040358744</v>
      </c>
    </row>
    <row r="27" spans="1:16" x14ac:dyDescent="0.25">
      <c r="A27" s="9" t="s">
        <v>77</v>
      </c>
      <c r="B27" s="8" t="s">
        <v>66</v>
      </c>
      <c r="C27" s="7" t="s">
        <v>109</v>
      </c>
      <c r="D27" s="6">
        <v>3150</v>
      </c>
      <c r="E27" s="5">
        <v>24099</v>
      </c>
      <c r="F27" s="6">
        <v>12486</v>
      </c>
      <c r="G27" s="5"/>
      <c r="H27" s="6">
        <v>6859</v>
      </c>
      <c r="I27" s="5">
        <v>16401</v>
      </c>
      <c r="J27" s="4"/>
      <c r="K27" s="23">
        <f t="shared" si="1"/>
        <v>5.0003968568934042E-2</v>
      </c>
      <c r="L27" s="23">
        <f t="shared" si="2"/>
        <v>0.38255417096594968</v>
      </c>
      <c r="M27" s="23">
        <f t="shared" si="3"/>
        <v>0.19820620684181284</v>
      </c>
      <c r="N27" s="23"/>
      <c r="O27" s="23">
        <f t="shared" si="4"/>
        <v>0.10888165727438685</v>
      </c>
      <c r="P27" s="23">
        <f t="shared" si="6"/>
        <v>0.26035399634891659</v>
      </c>
    </row>
    <row r="28" spans="1:16" x14ac:dyDescent="0.25">
      <c r="A28" s="14" t="s">
        <v>77</v>
      </c>
      <c r="B28" s="13" t="s">
        <v>66</v>
      </c>
      <c r="C28" s="12" t="s">
        <v>62</v>
      </c>
      <c r="D28" s="11"/>
      <c r="E28" s="10">
        <v>21228</v>
      </c>
      <c r="F28" s="11">
        <v>21378</v>
      </c>
      <c r="G28" s="10">
        <v>141</v>
      </c>
      <c r="H28" s="11">
        <v>14272</v>
      </c>
      <c r="I28" s="10">
        <v>52049</v>
      </c>
      <c r="J28" s="4"/>
      <c r="K28" s="23"/>
      <c r="L28" s="23">
        <f t="shared" si="2"/>
        <v>0.19463087248322147</v>
      </c>
      <c r="M28" s="23">
        <f t="shared" si="3"/>
        <v>0.19600616129387172</v>
      </c>
      <c r="N28" s="23">
        <f t="shared" si="5"/>
        <v>1.2927714820112225E-3</v>
      </c>
      <c r="O28" s="23">
        <f t="shared" si="4"/>
        <v>0.1308541460373345</v>
      </c>
      <c r="P28" s="23">
        <f t="shared" si="6"/>
        <v>0.4772160487035611</v>
      </c>
    </row>
    <row r="29" spans="1:16" x14ac:dyDescent="0.25">
      <c r="A29" s="9" t="s">
        <v>77</v>
      </c>
      <c r="B29" s="8" t="s">
        <v>66</v>
      </c>
      <c r="C29" s="7" t="s">
        <v>60</v>
      </c>
      <c r="D29" s="6">
        <v>10</v>
      </c>
      <c r="E29" s="5">
        <v>2</v>
      </c>
      <c r="F29" s="6">
        <v>23</v>
      </c>
      <c r="G29" s="5">
        <v>0</v>
      </c>
      <c r="H29" s="6">
        <v>253</v>
      </c>
      <c r="I29" s="5">
        <v>25</v>
      </c>
      <c r="J29" s="4"/>
      <c r="K29" s="23">
        <f t="shared" si="1"/>
        <v>3.1948881789137379E-2</v>
      </c>
      <c r="L29" s="23">
        <f t="shared" si="2"/>
        <v>6.3897763578274758E-3</v>
      </c>
      <c r="M29" s="23">
        <f t="shared" si="3"/>
        <v>7.3482428115015971E-2</v>
      </c>
      <c r="N29" s="23">
        <f t="shared" si="5"/>
        <v>0</v>
      </c>
      <c r="O29" s="23">
        <f t="shared" si="4"/>
        <v>0.80830670926517567</v>
      </c>
      <c r="P29" s="23">
        <f t="shared" si="6"/>
        <v>7.9872204472843447E-2</v>
      </c>
    </row>
    <row r="30" spans="1:16" x14ac:dyDescent="0.25">
      <c r="A30" s="14" t="s">
        <v>77</v>
      </c>
      <c r="B30" s="13" t="s">
        <v>66</v>
      </c>
      <c r="C30" s="12" t="s">
        <v>96</v>
      </c>
      <c r="D30" s="11">
        <v>599</v>
      </c>
      <c r="E30" s="10">
        <v>640</v>
      </c>
      <c r="F30" s="11">
        <v>410</v>
      </c>
      <c r="G30" s="10">
        <v>38</v>
      </c>
      <c r="H30" s="11">
        <v>135</v>
      </c>
      <c r="I30" s="10">
        <v>295</v>
      </c>
      <c r="J30" s="4"/>
      <c r="K30" s="23">
        <f t="shared" si="1"/>
        <v>0.2829475673122343</v>
      </c>
      <c r="L30" s="23">
        <f t="shared" si="2"/>
        <v>0.30231459612659423</v>
      </c>
      <c r="M30" s="23">
        <f t="shared" si="3"/>
        <v>0.19367028814359943</v>
      </c>
      <c r="N30" s="23">
        <f t="shared" si="5"/>
        <v>1.7949929145016533E-2</v>
      </c>
      <c r="O30" s="23">
        <f t="shared" si="4"/>
        <v>6.3769485120453467E-2</v>
      </c>
      <c r="P30" s="23">
        <f t="shared" si="6"/>
        <v>0.13934813415210204</v>
      </c>
    </row>
    <row r="31" spans="1:16" x14ac:dyDescent="0.25">
      <c r="A31" s="9" t="s">
        <v>58</v>
      </c>
      <c r="B31" s="8" t="s">
        <v>57</v>
      </c>
      <c r="C31" s="7" t="s">
        <v>55</v>
      </c>
      <c r="D31" s="6">
        <v>233</v>
      </c>
      <c r="E31" s="5">
        <v>661</v>
      </c>
      <c r="F31" s="6">
        <v>1393</v>
      </c>
      <c r="G31" s="5"/>
      <c r="H31" s="6">
        <v>2446</v>
      </c>
      <c r="I31" s="5">
        <v>1275</v>
      </c>
      <c r="J31" s="4"/>
      <c r="K31" s="23">
        <f t="shared" si="1"/>
        <v>3.878162450066578E-2</v>
      </c>
      <c r="L31" s="23">
        <f t="shared" si="2"/>
        <v>0.11001997336884155</v>
      </c>
      <c r="M31" s="23">
        <f t="shared" si="3"/>
        <v>0.23185752330226364</v>
      </c>
      <c r="N31" s="23"/>
      <c r="O31" s="23">
        <f t="shared" si="4"/>
        <v>0.40712383488681758</v>
      </c>
      <c r="P31" s="23">
        <f t="shared" si="6"/>
        <v>0.21221704394141144</v>
      </c>
    </row>
    <row r="32" spans="1:16" x14ac:dyDescent="0.25">
      <c r="A32" s="14" t="s">
        <v>58</v>
      </c>
      <c r="B32" s="13" t="s">
        <v>57</v>
      </c>
      <c r="C32" s="12" t="s">
        <v>54</v>
      </c>
      <c r="D32" s="11">
        <v>3139</v>
      </c>
      <c r="E32" s="10">
        <v>12201</v>
      </c>
      <c r="F32" s="11">
        <v>19837</v>
      </c>
      <c r="G32" s="10">
        <v>781</v>
      </c>
      <c r="H32" s="11">
        <v>13061</v>
      </c>
      <c r="I32" s="10">
        <v>5097</v>
      </c>
      <c r="J32" s="4"/>
      <c r="K32" s="23">
        <f t="shared" si="1"/>
        <v>5.8005026239929043E-2</v>
      </c>
      <c r="L32" s="23">
        <f t="shared" si="2"/>
        <v>0.22546012269938651</v>
      </c>
      <c r="M32" s="23">
        <f t="shared" si="3"/>
        <v>0.3665644171779141</v>
      </c>
      <c r="N32" s="23">
        <f t="shared" si="5"/>
        <v>1.4431960972725257E-2</v>
      </c>
      <c r="O32" s="23">
        <f t="shared" si="4"/>
        <v>0.24135191071032597</v>
      </c>
      <c r="P32" s="23">
        <f t="shared" si="6"/>
        <v>9.4186562199719118E-2</v>
      </c>
    </row>
    <row r="33" spans="1:16" x14ac:dyDescent="0.25">
      <c r="A33" s="9" t="s">
        <v>58</v>
      </c>
      <c r="B33" s="8" t="s">
        <v>57</v>
      </c>
      <c r="C33" s="7" t="s">
        <v>53</v>
      </c>
      <c r="D33" s="6">
        <v>1869</v>
      </c>
      <c r="E33" s="5">
        <v>678</v>
      </c>
      <c r="F33" s="6">
        <v>1212</v>
      </c>
      <c r="G33" s="5">
        <v>2</v>
      </c>
      <c r="H33" s="6">
        <v>4</v>
      </c>
      <c r="I33" s="5">
        <v>2738</v>
      </c>
      <c r="J33" s="4"/>
      <c r="K33" s="23">
        <f t="shared" si="1"/>
        <v>0.28740581270182991</v>
      </c>
      <c r="L33" s="23">
        <f t="shared" si="2"/>
        <v>0.10425957250499769</v>
      </c>
      <c r="M33" s="23">
        <f t="shared" si="3"/>
        <v>0.18637551899123481</v>
      </c>
      <c r="N33" s="23">
        <f t="shared" si="5"/>
        <v>3.0755036137167463E-4</v>
      </c>
      <c r="O33" s="23">
        <f t="shared" si="4"/>
        <v>6.1510072274334926E-4</v>
      </c>
      <c r="P33" s="23">
        <f t="shared" si="6"/>
        <v>0.42103644471782253</v>
      </c>
    </row>
    <row r="34" spans="1:16" x14ac:dyDescent="0.25">
      <c r="A34" s="14" t="s">
        <v>58</v>
      </c>
      <c r="B34" s="13" t="s">
        <v>57</v>
      </c>
      <c r="C34" s="12" t="s">
        <v>52</v>
      </c>
      <c r="D34" s="11">
        <v>345</v>
      </c>
      <c r="E34" s="10">
        <v>1148</v>
      </c>
      <c r="F34" s="11">
        <v>4204</v>
      </c>
      <c r="G34" s="10">
        <v>546</v>
      </c>
      <c r="H34" s="11">
        <v>2091</v>
      </c>
      <c r="I34" s="10">
        <v>271</v>
      </c>
      <c r="J34" s="4"/>
      <c r="K34" s="23">
        <f t="shared" si="1"/>
        <v>4.0092969203951188E-2</v>
      </c>
      <c r="L34" s="23">
        <f t="shared" si="2"/>
        <v>0.13341080766995933</v>
      </c>
      <c r="M34" s="23">
        <f t="shared" si="3"/>
        <v>0.48855316676350957</v>
      </c>
      <c r="N34" s="23">
        <f t="shared" si="5"/>
        <v>6.3451481696687975E-2</v>
      </c>
      <c r="O34" s="23">
        <f t="shared" si="4"/>
        <v>0.2429982568274259</v>
      </c>
      <c r="P34" s="23">
        <f t="shared" si="6"/>
        <v>3.1493317838466005E-2</v>
      </c>
    </row>
    <row r="35" spans="1:16" x14ac:dyDescent="0.25">
      <c r="A35" s="9" t="s">
        <v>58</v>
      </c>
      <c r="B35" s="8" t="s">
        <v>57</v>
      </c>
      <c r="C35" s="7" t="s">
        <v>117</v>
      </c>
      <c r="D35" s="6">
        <v>25</v>
      </c>
      <c r="E35" s="5">
        <v>127</v>
      </c>
      <c r="F35" s="6">
        <v>94</v>
      </c>
      <c r="G35" s="5">
        <v>77</v>
      </c>
      <c r="H35" s="6">
        <v>273</v>
      </c>
      <c r="I35" s="5">
        <v>129</v>
      </c>
      <c r="J35" s="4"/>
      <c r="K35" s="23">
        <f t="shared" si="1"/>
        <v>3.4482758620689655E-2</v>
      </c>
      <c r="L35" s="23">
        <f t="shared" si="2"/>
        <v>0.17517241379310344</v>
      </c>
      <c r="M35" s="23">
        <f t="shared" si="3"/>
        <v>0.1296551724137931</v>
      </c>
      <c r="N35" s="23">
        <f t="shared" si="5"/>
        <v>0.10620689655172413</v>
      </c>
      <c r="O35" s="23">
        <f t="shared" si="4"/>
        <v>0.37655172413793103</v>
      </c>
      <c r="P35" s="23">
        <f t="shared" si="6"/>
        <v>0.17793103448275863</v>
      </c>
    </row>
    <row r="36" spans="1:16" x14ac:dyDescent="0.25">
      <c r="A36" s="14" t="s">
        <v>58</v>
      </c>
      <c r="B36" s="13" t="s">
        <v>51</v>
      </c>
      <c r="C36" s="12" t="s">
        <v>50</v>
      </c>
      <c r="D36" s="11">
        <v>4800</v>
      </c>
      <c r="E36" s="10">
        <v>12867</v>
      </c>
      <c r="F36" s="11">
        <v>27703</v>
      </c>
      <c r="G36" s="10">
        <v>11340</v>
      </c>
      <c r="H36" s="11">
        <v>42300</v>
      </c>
      <c r="I36" s="10"/>
      <c r="J36" s="4"/>
      <c r="K36" s="23">
        <f t="shared" si="1"/>
        <v>4.8479951520048477E-2</v>
      </c>
      <c r="L36" s="23">
        <f t="shared" si="2"/>
        <v>0.12995657004342995</v>
      </c>
      <c r="M36" s="23">
        <f t="shared" si="3"/>
        <v>0.27980002019997979</v>
      </c>
      <c r="N36" s="23">
        <f t="shared" si="5"/>
        <v>0.11453388546611454</v>
      </c>
      <c r="O36" s="23">
        <f t="shared" si="4"/>
        <v>0.42722957277042722</v>
      </c>
      <c r="P36" s="23"/>
    </row>
    <row r="37" spans="1:16" x14ac:dyDescent="0.25">
      <c r="A37" s="9" t="s">
        <v>58</v>
      </c>
      <c r="B37" s="8" t="s">
        <v>48</v>
      </c>
      <c r="C37" s="7" t="s">
        <v>46</v>
      </c>
      <c r="D37" s="6">
        <v>2118</v>
      </c>
      <c r="E37" s="5">
        <v>1067</v>
      </c>
      <c r="F37" s="6">
        <v>3377</v>
      </c>
      <c r="G37" s="5">
        <v>953</v>
      </c>
      <c r="H37" s="6">
        <v>5496</v>
      </c>
      <c r="I37" s="5">
        <v>4432</v>
      </c>
      <c r="J37" s="4"/>
      <c r="K37" s="23">
        <f t="shared" si="1"/>
        <v>0.12142406696095855</v>
      </c>
      <c r="L37" s="23">
        <f t="shared" si="2"/>
        <v>6.1170670182881387E-2</v>
      </c>
      <c r="M37" s="23">
        <f t="shared" si="3"/>
        <v>0.19360201800149057</v>
      </c>
      <c r="N37" s="23">
        <f t="shared" si="5"/>
        <v>5.4635097173651323E-2</v>
      </c>
      <c r="O37" s="23">
        <f t="shared" si="4"/>
        <v>0.31508341455024941</v>
      </c>
      <c r="P37" s="23">
        <f t="shared" si="6"/>
        <v>0.25408473313076879</v>
      </c>
    </row>
    <row r="38" spans="1:16" x14ac:dyDescent="0.25">
      <c r="A38" s="14" t="s">
        <v>58</v>
      </c>
      <c r="B38" s="13" t="s">
        <v>48</v>
      </c>
      <c r="C38" s="12" t="s">
        <v>43</v>
      </c>
      <c r="D38" s="11">
        <v>1055</v>
      </c>
      <c r="E38" s="10">
        <v>5025</v>
      </c>
      <c r="F38" s="11">
        <v>1124</v>
      </c>
      <c r="G38" s="10">
        <v>236</v>
      </c>
      <c r="H38" s="11">
        <v>866</v>
      </c>
      <c r="I38" s="10">
        <v>4328</v>
      </c>
      <c r="J38" s="4"/>
      <c r="K38" s="23">
        <f t="shared" si="1"/>
        <v>8.3504828241253756E-2</v>
      </c>
      <c r="L38" s="23">
        <f t="shared" si="2"/>
        <v>0.39773626721545036</v>
      </c>
      <c r="M38" s="23">
        <f t="shared" si="3"/>
        <v>8.8966281462719649E-2</v>
      </c>
      <c r="N38" s="23">
        <f t="shared" si="5"/>
        <v>1.8679753047332593E-2</v>
      </c>
      <c r="O38" s="23">
        <f t="shared" si="4"/>
        <v>6.8545195504195036E-2</v>
      </c>
      <c r="P38" s="23">
        <f t="shared" si="6"/>
        <v>0.34256767452904857</v>
      </c>
    </row>
    <row r="39" spans="1:16" x14ac:dyDescent="0.25">
      <c r="A39" s="9" t="s">
        <v>58</v>
      </c>
      <c r="B39" s="8" t="s">
        <v>48</v>
      </c>
      <c r="C39" s="7" t="s">
        <v>42</v>
      </c>
      <c r="D39" s="6">
        <v>755</v>
      </c>
      <c r="E39" s="5"/>
      <c r="F39" s="6"/>
      <c r="G39" s="5">
        <v>1089</v>
      </c>
      <c r="H39" s="6">
        <v>423</v>
      </c>
      <c r="I39" s="5"/>
      <c r="J39" s="4"/>
      <c r="K39" s="23">
        <f t="shared" si="1"/>
        <v>0.33303925893250991</v>
      </c>
      <c r="L39" s="23"/>
      <c r="M39" s="23"/>
      <c r="N39" s="23">
        <f t="shared" si="5"/>
        <v>0.48037053374503752</v>
      </c>
      <c r="O39" s="23">
        <f t="shared" si="4"/>
        <v>0.18659020732245257</v>
      </c>
      <c r="P39" s="23"/>
    </row>
    <row r="40" spans="1:16" x14ac:dyDescent="0.25">
      <c r="A40" s="14" t="s">
        <v>58</v>
      </c>
      <c r="B40" s="13" t="s">
        <v>48</v>
      </c>
      <c r="C40" s="12" t="s">
        <v>41</v>
      </c>
      <c r="D40" s="11">
        <v>65</v>
      </c>
      <c r="E40" s="10">
        <v>254</v>
      </c>
      <c r="F40" s="11">
        <v>502</v>
      </c>
      <c r="G40" s="10">
        <v>5074</v>
      </c>
      <c r="H40" s="11">
        <v>171</v>
      </c>
      <c r="I40" s="10">
        <v>841</v>
      </c>
      <c r="J40" s="4"/>
      <c r="K40" s="23">
        <f t="shared" si="1"/>
        <v>9.4107427247719713E-3</v>
      </c>
      <c r="L40" s="23">
        <f t="shared" si="2"/>
        <v>3.6774286955262775E-2</v>
      </c>
      <c r="M40" s="23">
        <f t="shared" si="3"/>
        <v>7.2679889966700453E-2</v>
      </c>
      <c r="N40" s="23">
        <f t="shared" si="5"/>
        <v>0.73461705516143039</v>
      </c>
      <c r="O40" s="23">
        <f t="shared" si="4"/>
        <v>2.4757492399015493E-2</v>
      </c>
      <c r="P40" s="23">
        <f t="shared" si="6"/>
        <v>0.12176053279281888</v>
      </c>
    </row>
    <row r="41" spans="1:16" x14ac:dyDescent="0.25">
      <c r="A41" s="9" t="s">
        <v>58</v>
      </c>
      <c r="B41" s="8" t="s">
        <v>48</v>
      </c>
      <c r="C41" s="7" t="s">
        <v>40</v>
      </c>
      <c r="D41" s="6">
        <v>6262</v>
      </c>
      <c r="E41" s="5">
        <v>21700</v>
      </c>
      <c r="F41" s="6">
        <v>11320</v>
      </c>
      <c r="G41" s="5">
        <v>4002</v>
      </c>
      <c r="H41" s="6">
        <v>7761</v>
      </c>
      <c r="I41" s="5">
        <v>60574</v>
      </c>
      <c r="J41" s="4"/>
      <c r="K41" s="23">
        <f t="shared" si="1"/>
        <v>5.6101559770290008E-2</v>
      </c>
      <c r="L41" s="23">
        <f t="shared" si="2"/>
        <v>0.19441134573862873</v>
      </c>
      <c r="M41" s="23">
        <f t="shared" si="3"/>
        <v>0.10141642551895287</v>
      </c>
      <c r="N41" s="23">
        <f t="shared" si="5"/>
        <v>3.5854110859262309E-2</v>
      </c>
      <c r="O41" s="23">
        <f t="shared" si="4"/>
        <v>6.9531173008179611E-2</v>
      </c>
      <c r="P41" s="23">
        <f t="shared" si="6"/>
        <v>0.54268538510468645</v>
      </c>
    </row>
    <row r="42" spans="1:16" x14ac:dyDescent="0.25">
      <c r="A42" s="14" t="s">
        <v>58</v>
      </c>
      <c r="B42" s="13" t="s">
        <v>48</v>
      </c>
      <c r="C42" s="12" t="s">
        <v>39</v>
      </c>
      <c r="D42" s="11">
        <v>26</v>
      </c>
      <c r="E42" s="10">
        <v>1517</v>
      </c>
      <c r="F42" s="11">
        <v>2398</v>
      </c>
      <c r="G42" s="10">
        <v>3464</v>
      </c>
      <c r="H42" s="11">
        <v>2133</v>
      </c>
      <c r="I42" s="10"/>
      <c r="J42" s="4"/>
      <c r="K42" s="23">
        <f t="shared" si="1"/>
        <v>2.7259383518557349E-3</v>
      </c>
      <c r="L42" s="23">
        <f t="shared" si="2"/>
        <v>0.15904801845250577</v>
      </c>
      <c r="M42" s="23">
        <f t="shared" si="3"/>
        <v>0.2514153910673097</v>
      </c>
      <c r="N42" s="23">
        <f t="shared" si="5"/>
        <v>0.36317886349339484</v>
      </c>
      <c r="O42" s="23">
        <f t="shared" si="4"/>
        <v>0.22363178863493394</v>
      </c>
      <c r="P42" s="23"/>
    </row>
    <row r="43" spans="1:16" x14ac:dyDescent="0.25">
      <c r="A43" s="9" t="s">
        <v>38</v>
      </c>
      <c r="B43" s="8" t="s">
        <v>37</v>
      </c>
      <c r="C43" s="7" t="s">
        <v>36</v>
      </c>
      <c r="D43" s="6">
        <v>3374</v>
      </c>
      <c r="E43" s="5"/>
      <c r="F43" s="6"/>
      <c r="G43" s="5"/>
      <c r="H43" s="6"/>
      <c r="I43" s="5"/>
      <c r="J43" s="4"/>
      <c r="K43" s="23">
        <f t="shared" si="1"/>
        <v>1</v>
      </c>
      <c r="L43" s="23"/>
      <c r="M43" s="23"/>
      <c r="N43" s="23"/>
      <c r="O43" s="23"/>
      <c r="P43" s="23"/>
    </row>
    <row r="44" spans="1:16" x14ac:dyDescent="0.25">
      <c r="A44" s="14" t="s">
        <v>38</v>
      </c>
      <c r="B44" s="13" t="s">
        <v>37</v>
      </c>
      <c r="C44" s="12" t="s">
        <v>35</v>
      </c>
      <c r="D44" s="11">
        <v>944</v>
      </c>
      <c r="E44" s="10">
        <v>2122</v>
      </c>
      <c r="F44" s="11">
        <v>4445</v>
      </c>
      <c r="G44" s="10">
        <v>126</v>
      </c>
      <c r="H44" s="11">
        <v>509</v>
      </c>
      <c r="I44" s="10">
        <v>3258</v>
      </c>
      <c r="J44" s="4"/>
      <c r="K44" s="23">
        <f t="shared" si="1"/>
        <v>8.2777972641178532E-2</v>
      </c>
      <c r="L44" s="23">
        <f t="shared" si="2"/>
        <v>0.18607506138197125</v>
      </c>
      <c r="M44" s="23">
        <f t="shared" si="3"/>
        <v>0.38977551736232902</v>
      </c>
      <c r="N44" s="23">
        <f t="shared" si="5"/>
        <v>1.104875482286917E-2</v>
      </c>
      <c r="O44" s="23">
        <f t="shared" si="4"/>
        <v>4.4633461943177834E-2</v>
      </c>
      <c r="P44" s="23">
        <f t="shared" si="6"/>
        <v>0.28568923184847422</v>
      </c>
    </row>
    <row r="45" spans="1:16" x14ac:dyDescent="0.25">
      <c r="A45" s="9" t="s">
        <v>38</v>
      </c>
      <c r="B45" s="8" t="s">
        <v>37</v>
      </c>
      <c r="C45" s="7" t="s">
        <v>110</v>
      </c>
      <c r="D45" s="6">
        <v>1030</v>
      </c>
      <c r="E45" s="5">
        <v>2779</v>
      </c>
      <c r="F45" s="6">
        <v>10852</v>
      </c>
      <c r="G45" s="5">
        <v>2792</v>
      </c>
      <c r="H45" s="6">
        <v>1541</v>
      </c>
      <c r="I45" s="5"/>
      <c r="J45" s="4"/>
      <c r="K45" s="23">
        <f t="shared" si="1"/>
        <v>5.4227650837106456E-2</v>
      </c>
      <c r="L45" s="23">
        <f t="shared" si="2"/>
        <v>0.14630936085079499</v>
      </c>
      <c r="M45" s="23">
        <f t="shared" si="3"/>
        <v>0.57133831736337792</v>
      </c>
      <c r="N45" s="23">
        <f t="shared" si="5"/>
        <v>0.14699378751184586</v>
      </c>
      <c r="O45" s="23">
        <f t="shared" si="4"/>
        <v>8.1130883436874801E-2</v>
      </c>
      <c r="P45" s="23"/>
    </row>
    <row r="46" spans="1:16" x14ac:dyDescent="0.25">
      <c r="A46" s="14" t="s">
        <v>38</v>
      </c>
      <c r="B46" s="13" t="s">
        <v>37</v>
      </c>
      <c r="C46" s="12" t="s">
        <v>33</v>
      </c>
      <c r="D46" s="11">
        <v>5269</v>
      </c>
      <c r="E46" s="10">
        <v>27098</v>
      </c>
      <c r="F46" s="11">
        <v>26574</v>
      </c>
      <c r="G46" s="10">
        <v>422</v>
      </c>
      <c r="H46" s="11">
        <v>3099</v>
      </c>
      <c r="I46" s="10">
        <v>20240</v>
      </c>
      <c r="J46" s="4"/>
      <c r="K46" s="23">
        <f t="shared" si="1"/>
        <v>6.3710672051461872E-2</v>
      </c>
      <c r="L46" s="23">
        <f t="shared" si="2"/>
        <v>0.32765833958066309</v>
      </c>
      <c r="M46" s="23">
        <f t="shared" si="3"/>
        <v>0.32132233803293753</v>
      </c>
      <c r="N46" s="23">
        <f t="shared" si="5"/>
        <v>5.1026577350003627E-3</v>
      </c>
      <c r="O46" s="23">
        <f t="shared" si="4"/>
        <v>3.7471887016033469E-2</v>
      </c>
      <c r="P46" s="23">
        <f t="shared" si="6"/>
        <v>0.24473410558390365</v>
      </c>
    </row>
    <row r="47" spans="1:16" x14ac:dyDescent="0.25">
      <c r="A47" s="9" t="s">
        <v>38</v>
      </c>
      <c r="B47" s="8" t="s">
        <v>37</v>
      </c>
      <c r="C47" s="7" t="s">
        <v>30</v>
      </c>
      <c r="D47" s="6">
        <v>146805</v>
      </c>
      <c r="E47" s="5">
        <v>55600</v>
      </c>
      <c r="F47" s="6">
        <v>197993</v>
      </c>
      <c r="G47" s="5">
        <v>4941</v>
      </c>
      <c r="H47" s="6">
        <v>111102</v>
      </c>
      <c r="I47" s="5">
        <v>44592</v>
      </c>
      <c r="J47" s="4"/>
      <c r="K47" s="23">
        <f t="shared" si="1"/>
        <v>0.2616690996786285</v>
      </c>
      <c r="L47" s="23">
        <f t="shared" si="2"/>
        <v>9.9102904820215568E-2</v>
      </c>
      <c r="M47" s="23">
        <f t="shared" si="3"/>
        <v>0.35290793946167159</v>
      </c>
      <c r="N47" s="23">
        <f t="shared" si="5"/>
        <v>8.8069685740410995E-3</v>
      </c>
      <c r="O47" s="23">
        <f t="shared" si="4"/>
        <v>0.19803113185855378</v>
      </c>
      <c r="P47" s="23">
        <f t="shared" si="6"/>
        <v>7.9481955606889435E-2</v>
      </c>
    </row>
    <row r="48" spans="1:16" x14ac:dyDescent="0.25">
      <c r="A48" s="14" t="s">
        <v>38</v>
      </c>
      <c r="B48" s="13" t="s">
        <v>28</v>
      </c>
      <c r="C48" s="12" t="s">
        <v>27</v>
      </c>
      <c r="D48" s="11">
        <v>179</v>
      </c>
      <c r="E48" s="10">
        <v>980</v>
      </c>
      <c r="F48" s="11">
        <v>270</v>
      </c>
      <c r="G48" s="10">
        <v>59</v>
      </c>
      <c r="H48" s="11">
        <v>524</v>
      </c>
      <c r="I48" s="10">
        <v>349</v>
      </c>
      <c r="J48" s="4"/>
      <c r="K48" s="23">
        <f t="shared" si="1"/>
        <v>7.5815332486234649E-2</v>
      </c>
      <c r="L48" s="23">
        <f t="shared" si="2"/>
        <v>0.41507835662854725</v>
      </c>
      <c r="M48" s="23">
        <f t="shared" si="3"/>
        <v>0.11435832274459974</v>
      </c>
      <c r="N48" s="23">
        <f t="shared" si="5"/>
        <v>2.4989411266412537E-2</v>
      </c>
      <c r="O48" s="23">
        <f t="shared" si="4"/>
        <v>0.22193985599322322</v>
      </c>
      <c r="P48" s="23">
        <f t="shared" si="6"/>
        <v>0.14781872088098263</v>
      </c>
    </row>
    <row r="49" spans="1:16" x14ac:dyDescent="0.25">
      <c r="A49" s="9" t="s">
        <v>38</v>
      </c>
      <c r="B49" s="8" t="s">
        <v>28</v>
      </c>
      <c r="C49" s="7" t="s">
        <v>111</v>
      </c>
      <c r="D49" s="6"/>
      <c r="E49" s="5"/>
      <c r="F49" s="6"/>
      <c r="G49" s="5">
        <v>10</v>
      </c>
      <c r="H49" s="6"/>
      <c r="I49" s="5"/>
      <c r="J49" s="4"/>
      <c r="K49" s="23"/>
      <c r="L49" s="23"/>
      <c r="M49" s="23"/>
      <c r="N49" s="23">
        <f t="shared" si="5"/>
        <v>1</v>
      </c>
      <c r="O49" s="23"/>
      <c r="P49" s="23"/>
    </row>
    <row r="50" spans="1:16" x14ac:dyDescent="0.25">
      <c r="A50" s="14" t="s">
        <v>38</v>
      </c>
      <c r="B50" s="13" t="s">
        <v>28</v>
      </c>
      <c r="C50" s="12" t="s">
        <v>26</v>
      </c>
      <c r="D50" s="11">
        <v>542</v>
      </c>
      <c r="E50" s="10">
        <v>751</v>
      </c>
      <c r="F50" s="11">
        <v>263</v>
      </c>
      <c r="G50" s="10">
        <v>178</v>
      </c>
      <c r="H50" s="11">
        <v>423</v>
      </c>
      <c r="I50" s="10">
        <v>281</v>
      </c>
      <c r="J50" s="4"/>
      <c r="K50" s="23">
        <f t="shared" si="1"/>
        <v>0.22231337161607875</v>
      </c>
      <c r="L50" s="23">
        <f t="shared" si="2"/>
        <v>0.308039376538146</v>
      </c>
      <c r="M50" s="23">
        <f t="shared" si="3"/>
        <v>0.10787530762920426</v>
      </c>
      <c r="N50" s="23">
        <f t="shared" si="5"/>
        <v>7.3010664479081208E-2</v>
      </c>
      <c r="O50" s="23">
        <f t="shared" si="4"/>
        <v>0.17350287120590649</v>
      </c>
      <c r="P50" s="23">
        <f t="shared" si="6"/>
        <v>0.11525840853158327</v>
      </c>
    </row>
    <row r="51" spans="1:16" x14ac:dyDescent="0.25">
      <c r="A51" s="9" t="s">
        <v>38</v>
      </c>
      <c r="B51" s="8" t="s">
        <v>28</v>
      </c>
      <c r="C51" s="7" t="s">
        <v>25</v>
      </c>
      <c r="D51" s="6">
        <v>295</v>
      </c>
      <c r="E51" s="5">
        <v>1040</v>
      </c>
      <c r="F51" s="6">
        <v>1033</v>
      </c>
      <c r="G51" s="5">
        <v>54</v>
      </c>
      <c r="H51" s="6">
        <v>672</v>
      </c>
      <c r="I51" s="5">
        <v>377</v>
      </c>
      <c r="J51" s="4"/>
      <c r="K51" s="23">
        <f t="shared" si="1"/>
        <v>8.4989916450590605E-2</v>
      </c>
      <c r="L51" s="23">
        <f t="shared" si="2"/>
        <v>0.29962546816479402</v>
      </c>
      <c r="M51" s="23">
        <f t="shared" si="3"/>
        <v>0.29760875828291561</v>
      </c>
      <c r="N51" s="23">
        <f t="shared" si="5"/>
        <v>1.5557476231633534E-2</v>
      </c>
      <c r="O51" s="23">
        <f t="shared" si="4"/>
        <v>0.19360414866032843</v>
      </c>
      <c r="P51" s="23">
        <f t="shared" si="6"/>
        <v>0.10861423220973783</v>
      </c>
    </row>
    <row r="52" spans="1:16" x14ac:dyDescent="0.25">
      <c r="A52" s="14" t="s">
        <v>38</v>
      </c>
      <c r="B52" s="13" t="s">
        <v>28</v>
      </c>
      <c r="C52" s="12" t="s">
        <v>24</v>
      </c>
      <c r="D52" s="11">
        <v>684</v>
      </c>
      <c r="E52" s="10">
        <v>1409</v>
      </c>
      <c r="F52" s="11">
        <v>3731</v>
      </c>
      <c r="G52" s="10">
        <v>398</v>
      </c>
      <c r="H52" s="11">
        <v>797</v>
      </c>
      <c r="I52" s="10">
        <v>1271</v>
      </c>
      <c r="J52" s="4"/>
      <c r="K52" s="23">
        <f t="shared" si="1"/>
        <v>8.2509047044632092E-2</v>
      </c>
      <c r="L52" s="23">
        <f t="shared" si="2"/>
        <v>0.16996381182147166</v>
      </c>
      <c r="M52" s="23">
        <f t="shared" si="3"/>
        <v>0.45006031363088056</v>
      </c>
      <c r="N52" s="23">
        <f t="shared" si="5"/>
        <v>4.8009650180940895E-2</v>
      </c>
      <c r="O52" s="23">
        <f t="shared" si="4"/>
        <v>9.6139927623642943E-2</v>
      </c>
      <c r="P52" s="23">
        <f t="shared" si="6"/>
        <v>0.15331724969843186</v>
      </c>
    </row>
    <row r="53" spans="1:16" x14ac:dyDescent="0.25">
      <c r="A53" s="9" t="s">
        <v>38</v>
      </c>
      <c r="B53" s="8" t="s">
        <v>28</v>
      </c>
      <c r="C53" s="7" t="s">
        <v>23</v>
      </c>
      <c r="D53" s="6">
        <v>1893</v>
      </c>
      <c r="E53" s="5">
        <v>2283</v>
      </c>
      <c r="F53" s="6">
        <v>2128</v>
      </c>
      <c r="G53" s="5">
        <v>81</v>
      </c>
      <c r="H53" s="6">
        <v>1698</v>
      </c>
      <c r="I53" s="5">
        <v>925</v>
      </c>
      <c r="J53" s="4"/>
      <c r="K53" s="23">
        <f t="shared" si="1"/>
        <v>0.21014653641207814</v>
      </c>
      <c r="L53" s="23">
        <f t="shared" si="2"/>
        <v>0.25344138543516875</v>
      </c>
      <c r="M53" s="23">
        <f t="shared" si="3"/>
        <v>0.23623445825932504</v>
      </c>
      <c r="N53" s="23">
        <f t="shared" si="5"/>
        <v>8.9920071047957378E-3</v>
      </c>
      <c r="O53" s="23">
        <f t="shared" si="4"/>
        <v>0.18849911190053287</v>
      </c>
      <c r="P53" s="23">
        <f t="shared" si="6"/>
        <v>0.10268650088809947</v>
      </c>
    </row>
    <row r="54" spans="1:16" x14ac:dyDescent="0.25">
      <c r="A54" s="14" t="s">
        <v>38</v>
      </c>
      <c r="B54" s="13" t="s">
        <v>28</v>
      </c>
      <c r="C54" s="12" t="s">
        <v>95</v>
      </c>
      <c r="D54" s="11">
        <v>125</v>
      </c>
      <c r="E54" s="10">
        <v>799</v>
      </c>
      <c r="F54" s="11">
        <v>358</v>
      </c>
      <c r="G54" s="10">
        <v>146</v>
      </c>
      <c r="H54" s="11">
        <v>672</v>
      </c>
      <c r="I54" s="10">
        <v>633</v>
      </c>
      <c r="J54" s="4"/>
      <c r="K54" s="23">
        <f t="shared" si="1"/>
        <v>4.5737285034760336E-2</v>
      </c>
      <c r="L54" s="23">
        <f t="shared" si="2"/>
        <v>0.29235272594218809</v>
      </c>
      <c r="M54" s="23">
        <f t="shared" si="3"/>
        <v>0.1309915843395536</v>
      </c>
      <c r="N54" s="23">
        <f t="shared" si="5"/>
        <v>5.342114892060007E-2</v>
      </c>
      <c r="O54" s="23">
        <f t="shared" si="4"/>
        <v>0.24588364434687157</v>
      </c>
      <c r="P54" s="23">
        <f t="shared" si="6"/>
        <v>0.23161361141602635</v>
      </c>
    </row>
    <row r="55" spans="1:16" x14ac:dyDescent="0.25">
      <c r="A55" s="14" t="s">
        <v>38</v>
      </c>
      <c r="B55" s="13" t="s">
        <v>28</v>
      </c>
      <c r="C55" s="12" t="s">
        <v>22</v>
      </c>
      <c r="D55" s="11">
        <v>437</v>
      </c>
      <c r="E55" s="10">
        <v>1735</v>
      </c>
      <c r="F55" s="11">
        <v>335</v>
      </c>
      <c r="G55" s="10">
        <v>360</v>
      </c>
      <c r="H55" s="11">
        <v>1318</v>
      </c>
      <c r="I55" s="10">
        <v>395</v>
      </c>
      <c r="J55" s="4"/>
      <c r="K55" s="23">
        <f t="shared" si="1"/>
        <v>9.5414847161572058E-2</v>
      </c>
      <c r="L55" s="23">
        <f t="shared" si="2"/>
        <v>0.37882096069868998</v>
      </c>
      <c r="M55" s="23">
        <f t="shared" si="3"/>
        <v>7.3144104803493454E-2</v>
      </c>
      <c r="N55" s="23">
        <f t="shared" si="5"/>
        <v>7.8602620087336247E-2</v>
      </c>
      <c r="O55" s="23">
        <f t="shared" si="4"/>
        <v>0.28777292576419217</v>
      </c>
      <c r="P55" s="23">
        <f t="shared" si="6"/>
        <v>8.6244541484716164E-2</v>
      </c>
    </row>
    <row r="56" spans="1:16" ht="20.25" customHeight="1" x14ac:dyDescent="0.25">
      <c r="A56" s="14" t="s">
        <v>38</v>
      </c>
      <c r="B56" s="13" t="s">
        <v>28</v>
      </c>
      <c r="C56" s="12" t="s">
        <v>112</v>
      </c>
      <c r="D56" s="11">
        <v>4979</v>
      </c>
      <c r="E56" s="10">
        <v>34485</v>
      </c>
      <c r="F56" s="11">
        <v>11278</v>
      </c>
      <c r="G56" s="10">
        <v>1249</v>
      </c>
      <c r="H56" s="11">
        <v>10108</v>
      </c>
      <c r="I56" s="10">
        <v>7877</v>
      </c>
      <c r="J56" s="4"/>
      <c r="K56" s="23">
        <f t="shared" si="1"/>
        <v>7.1152966731450787E-2</v>
      </c>
      <c r="L56" s="23">
        <f t="shared" si="2"/>
        <v>0.49281182119583855</v>
      </c>
      <c r="M56" s="23">
        <f t="shared" si="3"/>
        <v>0.16116954384360352</v>
      </c>
      <c r="N56" s="23">
        <f t="shared" si="5"/>
        <v>1.7848976792042986E-2</v>
      </c>
      <c r="O56" s="23">
        <f t="shared" si="4"/>
        <v>0.14444952555161769</v>
      </c>
      <c r="P56" s="23">
        <f t="shared" si="6"/>
        <v>0.11256716588544644</v>
      </c>
    </row>
    <row r="57" spans="1:16" x14ac:dyDescent="0.25">
      <c r="A57" s="14" t="s">
        <v>38</v>
      </c>
      <c r="B57" s="13" t="s">
        <v>28</v>
      </c>
      <c r="C57" s="12" t="s">
        <v>119</v>
      </c>
      <c r="D57" s="11">
        <v>153</v>
      </c>
      <c r="E57" s="10"/>
      <c r="F57" s="11"/>
      <c r="G57" s="10"/>
      <c r="H57" s="11"/>
      <c r="I57" s="10"/>
      <c r="J57" s="4"/>
      <c r="K57" s="23">
        <f t="shared" si="1"/>
        <v>1</v>
      </c>
      <c r="L57" s="23"/>
      <c r="M57" s="23"/>
      <c r="N57" s="23"/>
      <c r="O57" s="23"/>
      <c r="P57" s="23"/>
    </row>
    <row r="58" spans="1:16" x14ac:dyDescent="0.25">
      <c r="A58" s="14" t="s">
        <v>38</v>
      </c>
      <c r="B58" s="13" t="s">
        <v>28</v>
      </c>
      <c r="C58" s="12" t="s">
        <v>94</v>
      </c>
      <c r="D58" s="11">
        <v>56</v>
      </c>
      <c r="E58" s="10">
        <v>116</v>
      </c>
      <c r="F58" s="11">
        <v>50</v>
      </c>
      <c r="G58" s="10">
        <v>3</v>
      </c>
      <c r="H58" s="11">
        <v>51</v>
      </c>
      <c r="I58" s="10">
        <v>77</v>
      </c>
      <c r="J58" s="4"/>
      <c r="K58" s="23">
        <f t="shared" si="1"/>
        <v>0.15864022662889518</v>
      </c>
      <c r="L58" s="23">
        <f t="shared" si="2"/>
        <v>0.32861189801699719</v>
      </c>
      <c r="M58" s="23">
        <f t="shared" si="3"/>
        <v>0.14164305949008499</v>
      </c>
      <c r="N58" s="23">
        <f t="shared" si="5"/>
        <v>8.4985835694051E-3</v>
      </c>
      <c r="O58" s="23">
        <f t="shared" si="4"/>
        <v>0.14447592067988668</v>
      </c>
      <c r="P58" s="23">
        <f t="shared" si="6"/>
        <v>0.21813031161473087</v>
      </c>
    </row>
    <row r="59" spans="1:16" x14ac:dyDescent="0.25">
      <c r="A59" s="14" t="s">
        <v>38</v>
      </c>
      <c r="B59" s="13" t="s">
        <v>21</v>
      </c>
      <c r="C59" s="12" t="s">
        <v>113</v>
      </c>
      <c r="D59" s="11">
        <v>1</v>
      </c>
      <c r="E59" s="10">
        <v>0</v>
      </c>
      <c r="F59" s="11">
        <v>2</v>
      </c>
      <c r="G59" s="10">
        <v>2</v>
      </c>
      <c r="H59" s="11"/>
      <c r="I59" s="10">
        <v>1</v>
      </c>
      <c r="J59" s="4"/>
      <c r="K59" s="23">
        <f t="shared" si="1"/>
        <v>0.16666666666666666</v>
      </c>
      <c r="L59" s="23">
        <f t="shared" si="2"/>
        <v>0</v>
      </c>
      <c r="M59" s="23">
        <f t="shared" si="3"/>
        <v>0.33333333333333331</v>
      </c>
      <c r="N59" s="23">
        <f t="shared" si="5"/>
        <v>0.33333333333333331</v>
      </c>
      <c r="O59" s="23"/>
      <c r="P59" s="23">
        <f t="shared" si="6"/>
        <v>0.16666666666666666</v>
      </c>
    </row>
    <row r="60" spans="1:16" x14ac:dyDescent="0.25">
      <c r="A60" s="14" t="s">
        <v>38</v>
      </c>
      <c r="B60" s="13" t="s">
        <v>21</v>
      </c>
      <c r="C60" s="12" t="s">
        <v>18</v>
      </c>
      <c r="D60" s="11">
        <v>5832</v>
      </c>
      <c r="E60" s="10">
        <v>3961</v>
      </c>
      <c r="F60" s="11">
        <v>12265</v>
      </c>
      <c r="G60" s="10">
        <v>248</v>
      </c>
      <c r="H60" s="11">
        <v>14366</v>
      </c>
      <c r="I60" s="10">
        <v>2721</v>
      </c>
      <c r="J60" s="4"/>
      <c r="K60" s="23">
        <f t="shared" si="1"/>
        <v>0.14804660726525018</v>
      </c>
      <c r="L60" s="23">
        <f t="shared" si="2"/>
        <v>0.10055085928972153</v>
      </c>
      <c r="M60" s="23">
        <f t="shared" si="3"/>
        <v>0.31134973218592138</v>
      </c>
      <c r="N60" s="23">
        <f t="shared" si="5"/>
        <v>6.2955347396745614E-3</v>
      </c>
      <c r="O60" s="23">
        <f t="shared" si="4"/>
        <v>0.36468408092808369</v>
      </c>
      <c r="P60" s="23">
        <f t="shared" si="6"/>
        <v>6.9073185591348715E-2</v>
      </c>
    </row>
    <row r="61" spans="1:16" x14ac:dyDescent="0.25">
      <c r="A61" s="14" t="s">
        <v>38</v>
      </c>
      <c r="B61" s="13" t="s">
        <v>21</v>
      </c>
      <c r="C61" s="12" t="s">
        <v>16</v>
      </c>
      <c r="D61" s="11">
        <v>1017</v>
      </c>
      <c r="E61" s="10">
        <v>1564</v>
      </c>
      <c r="F61" s="11">
        <v>3003</v>
      </c>
      <c r="G61" s="10"/>
      <c r="H61" s="11">
        <v>1993</v>
      </c>
      <c r="I61" s="10">
        <v>2822</v>
      </c>
      <c r="J61" s="4"/>
      <c r="K61" s="23">
        <f t="shared" si="1"/>
        <v>9.7797865179344162E-2</v>
      </c>
      <c r="L61" s="23">
        <f t="shared" si="2"/>
        <v>0.150399076834311</v>
      </c>
      <c r="M61" s="23">
        <f t="shared" si="3"/>
        <v>0.28877776709298969</v>
      </c>
      <c r="N61" s="23"/>
      <c r="O61" s="23">
        <f t="shared" si="4"/>
        <v>0.19165304356188095</v>
      </c>
      <c r="P61" s="23">
        <f t="shared" si="6"/>
        <v>0.27137224733147419</v>
      </c>
    </row>
    <row r="62" spans="1:16" x14ac:dyDescent="0.25">
      <c r="A62" s="14" t="s">
        <v>38</v>
      </c>
      <c r="B62" s="13" t="s">
        <v>21</v>
      </c>
      <c r="C62" s="12" t="s">
        <v>15</v>
      </c>
      <c r="D62" s="11">
        <v>356</v>
      </c>
      <c r="E62" s="10">
        <v>1467</v>
      </c>
      <c r="F62" s="11">
        <v>2115</v>
      </c>
      <c r="G62" s="10"/>
      <c r="H62" s="11">
        <v>1508</v>
      </c>
      <c r="I62" s="10">
        <v>2506</v>
      </c>
      <c r="J62" s="4"/>
      <c r="K62" s="23">
        <f t="shared" si="1"/>
        <v>4.4768611670020123E-2</v>
      </c>
      <c r="L62" s="23">
        <f t="shared" si="2"/>
        <v>0.18448189134808854</v>
      </c>
      <c r="M62" s="23">
        <f t="shared" si="3"/>
        <v>0.2659708249496982</v>
      </c>
      <c r="N62" s="23"/>
      <c r="O62" s="23">
        <f t="shared" si="4"/>
        <v>0.18963782696177062</v>
      </c>
      <c r="P62" s="23">
        <f t="shared" si="6"/>
        <v>0.31514084507042256</v>
      </c>
    </row>
    <row r="63" spans="1:16" x14ac:dyDescent="0.25">
      <c r="A63" s="14" t="s">
        <v>38</v>
      </c>
      <c r="B63" s="13" t="s">
        <v>21</v>
      </c>
      <c r="C63" s="12" t="s">
        <v>13</v>
      </c>
      <c r="D63" s="11">
        <v>3517</v>
      </c>
      <c r="E63" s="10">
        <v>10223</v>
      </c>
      <c r="F63" s="11">
        <v>19639</v>
      </c>
      <c r="G63" s="10">
        <v>996</v>
      </c>
      <c r="H63" s="11">
        <v>12572</v>
      </c>
      <c r="I63" s="10">
        <v>5034</v>
      </c>
      <c r="J63" s="4"/>
      <c r="K63" s="23">
        <f t="shared" si="1"/>
        <v>6.765933706546623E-2</v>
      </c>
      <c r="L63" s="23">
        <f t="shared" si="2"/>
        <v>0.19666801331255651</v>
      </c>
      <c r="M63" s="23">
        <f t="shared" si="3"/>
        <v>0.37781112329505012</v>
      </c>
      <c r="N63" s="23">
        <f t="shared" si="5"/>
        <v>1.9160847232642695E-2</v>
      </c>
      <c r="O63" s="23">
        <f t="shared" si="4"/>
        <v>0.24185760181604818</v>
      </c>
      <c r="P63" s="23">
        <f t="shared" si="6"/>
        <v>9.6843077278236281E-2</v>
      </c>
    </row>
    <row r="64" spans="1:16" x14ac:dyDescent="0.25">
      <c r="A64" s="14" t="s">
        <v>38</v>
      </c>
      <c r="B64" s="13" t="s">
        <v>21</v>
      </c>
      <c r="C64" s="12" t="s">
        <v>12</v>
      </c>
      <c r="D64" s="11">
        <v>0</v>
      </c>
      <c r="E64" s="10">
        <v>0</v>
      </c>
      <c r="F64" s="11">
        <v>0</v>
      </c>
      <c r="G64" s="10">
        <v>0</v>
      </c>
      <c r="H64" s="11">
        <v>0</v>
      </c>
      <c r="I64" s="10">
        <v>0</v>
      </c>
      <c r="J64" s="4"/>
      <c r="K64" s="23">
        <v>0</v>
      </c>
      <c r="L64" s="23">
        <v>0</v>
      </c>
      <c r="M64" s="23">
        <v>0</v>
      </c>
      <c r="N64" s="23">
        <v>0</v>
      </c>
      <c r="O64" s="23">
        <v>0</v>
      </c>
      <c r="P64" s="23">
        <v>0</v>
      </c>
    </row>
    <row r="65" spans="1:19" x14ac:dyDescent="0.25">
      <c r="A65" s="14" t="s">
        <v>38</v>
      </c>
      <c r="B65" s="13" t="s">
        <v>11</v>
      </c>
      <c r="C65" s="12" t="s">
        <v>10</v>
      </c>
      <c r="D65" s="11">
        <v>481</v>
      </c>
      <c r="E65" s="10">
        <v>1268</v>
      </c>
      <c r="F65" s="11">
        <v>3155</v>
      </c>
      <c r="G65" s="10">
        <v>12</v>
      </c>
      <c r="H65" s="11">
        <v>1003</v>
      </c>
      <c r="I65" s="10">
        <v>2308</v>
      </c>
      <c r="J65" s="4"/>
      <c r="K65" s="23">
        <f t="shared" si="1"/>
        <v>5.8466026498115962E-2</v>
      </c>
      <c r="L65" s="23">
        <f t="shared" si="2"/>
        <v>0.15412665613224749</v>
      </c>
      <c r="M65" s="23">
        <f t="shared" si="3"/>
        <v>0.38349337547101009</v>
      </c>
      <c r="N65" s="23">
        <f t="shared" si="5"/>
        <v>1.4586118876868846E-3</v>
      </c>
      <c r="O65" s="23">
        <f t="shared" si="4"/>
        <v>0.12191564361249545</v>
      </c>
      <c r="P65" s="23">
        <f t="shared" si="6"/>
        <v>0.28053968639844412</v>
      </c>
    </row>
    <row r="66" spans="1:19" x14ac:dyDescent="0.25">
      <c r="A66" s="14" t="s">
        <v>38</v>
      </c>
      <c r="B66" s="13" t="s">
        <v>11</v>
      </c>
      <c r="C66" s="12" t="s">
        <v>8</v>
      </c>
      <c r="D66" s="11">
        <v>0</v>
      </c>
      <c r="E66" s="10">
        <v>0</v>
      </c>
      <c r="F66" s="11">
        <v>2</v>
      </c>
      <c r="G66" s="10">
        <v>2</v>
      </c>
      <c r="H66" s="11">
        <v>0</v>
      </c>
      <c r="I66" s="10">
        <v>0</v>
      </c>
      <c r="J66" s="4"/>
      <c r="K66" s="23">
        <f t="shared" si="1"/>
        <v>0</v>
      </c>
      <c r="L66" s="23">
        <f t="shared" si="2"/>
        <v>0</v>
      </c>
      <c r="M66" s="23">
        <f t="shared" si="3"/>
        <v>0.5</v>
      </c>
      <c r="N66" s="23">
        <f t="shared" si="5"/>
        <v>0.5</v>
      </c>
      <c r="O66" s="23">
        <f t="shared" si="4"/>
        <v>0</v>
      </c>
      <c r="P66" s="23">
        <f t="shared" si="6"/>
        <v>0</v>
      </c>
    </row>
    <row r="67" spans="1:19" x14ac:dyDescent="0.25">
      <c r="A67" s="14" t="s">
        <v>38</v>
      </c>
      <c r="B67" s="13" t="s">
        <v>11</v>
      </c>
      <c r="C67" s="12" t="s">
        <v>7</v>
      </c>
      <c r="D67" s="11">
        <v>0</v>
      </c>
      <c r="E67" s="10">
        <v>2</v>
      </c>
      <c r="F67" s="11">
        <v>8</v>
      </c>
      <c r="G67" s="10">
        <v>0</v>
      </c>
      <c r="H67" s="11">
        <v>0</v>
      </c>
      <c r="I67" s="10">
        <v>0</v>
      </c>
      <c r="J67" s="4"/>
      <c r="K67" s="23">
        <f t="shared" si="1"/>
        <v>0</v>
      </c>
      <c r="L67" s="23">
        <f t="shared" si="2"/>
        <v>0.2</v>
      </c>
      <c r="M67" s="23">
        <f t="shared" si="3"/>
        <v>0.8</v>
      </c>
      <c r="N67" s="23">
        <f t="shared" si="5"/>
        <v>0</v>
      </c>
      <c r="O67" s="23">
        <f t="shared" si="4"/>
        <v>0</v>
      </c>
      <c r="P67" s="23">
        <f t="shared" si="6"/>
        <v>0</v>
      </c>
    </row>
    <row r="68" spans="1:19" x14ac:dyDescent="0.25">
      <c r="A68" s="14" t="s">
        <v>38</v>
      </c>
      <c r="B68" s="13" t="s">
        <v>11</v>
      </c>
      <c r="C68" s="12" t="s">
        <v>6</v>
      </c>
      <c r="D68" s="11">
        <v>599</v>
      </c>
      <c r="E68" s="10">
        <v>3262</v>
      </c>
      <c r="F68" s="11">
        <v>1017</v>
      </c>
      <c r="G68" s="10"/>
      <c r="H68" s="11">
        <v>738</v>
      </c>
      <c r="I68" s="10">
        <v>494</v>
      </c>
      <c r="J68" s="4"/>
      <c r="K68" s="23">
        <f t="shared" si="1"/>
        <v>9.8036006546644849E-2</v>
      </c>
      <c r="L68" s="23">
        <f t="shared" si="2"/>
        <v>0.53387888707037645</v>
      </c>
      <c r="M68" s="23">
        <f t="shared" si="3"/>
        <v>0.16644844517184942</v>
      </c>
      <c r="N68" s="23"/>
      <c r="O68" s="23">
        <f t="shared" si="4"/>
        <v>0.12078559738134206</v>
      </c>
      <c r="P68" s="23">
        <f t="shared" si="6"/>
        <v>8.085106382978724E-2</v>
      </c>
    </row>
    <row r="69" spans="1:19" x14ac:dyDescent="0.25">
      <c r="A69" s="14" t="s">
        <v>38</v>
      </c>
      <c r="B69" s="13" t="s">
        <v>11</v>
      </c>
      <c r="C69" s="12" t="s">
        <v>5</v>
      </c>
      <c r="D69" s="11">
        <v>364</v>
      </c>
      <c r="E69" s="10">
        <v>990</v>
      </c>
      <c r="F69" s="11">
        <v>583</v>
      </c>
      <c r="G69" s="10"/>
      <c r="H69" s="11">
        <v>705</v>
      </c>
      <c r="I69" s="10"/>
      <c r="J69" s="4"/>
      <c r="K69" s="23">
        <f t="shared" si="1"/>
        <v>0.13777441332323997</v>
      </c>
      <c r="L69" s="23">
        <f t="shared" si="2"/>
        <v>0.37471612414837246</v>
      </c>
      <c r="M69" s="23">
        <f t="shared" si="3"/>
        <v>0.22066616199848599</v>
      </c>
      <c r="N69" s="23"/>
      <c r="O69" s="23">
        <f t="shared" si="4"/>
        <v>0.26684330052990157</v>
      </c>
      <c r="P69" s="23"/>
    </row>
    <row r="70" spans="1:19" x14ac:dyDescent="0.25">
      <c r="A70" s="14" t="s">
        <v>4</v>
      </c>
      <c r="B70" s="13" t="s">
        <v>3</v>
      </c>
      <c r="C70" s="12" t="s">
        <v>2</v>
      </c>
      <c r="D70" s="11">
        <v>1766</v>
      </c>
      <c r="E70" s="10">
        <v>11632</v>
      </c>
      <c r="F70" s="11">
        <v>4517</v>
      </c>
      <c r="G70" s="10">
        <v>533</v>
      </c>
      <c r="H70" s="11">
        <v>3023</v>
      </c>
      <c r="I70" s="10">
        <v>5711</v>
      </c>
      <c r="J70" s="4"/>
      <c r="K70" s="23">
        <f t="shared" si="1"/>
        <v>6.4969465087190051E-2</v>
      </c>
      <c r="L70" s="23">
        <f t="shared" si="2"/>
        <v>0.42793024795820761</v>
      </c>
      <c r="M70" s="23">
        <f t="shared" si="3"/>
        <v>0.16617614597895666</v>
      </c>
      <c r="N70" s="23">
        <f t="shared" si="5"/>
        <v>1.9608564491207417E-2</v>
      </c>
      <c r="O70" s="23">
        <f t="shared" si="4"/>
        <v>0.11121330292105069</v>
      </c>
      <c r="P70" s="23">
        <f t="shared" si="6"/>
        <v>0.21010227356338754</v>
      </c>
    </row>
    <row r="71" spans="1:19" x14ac:dyDescent="0.25">
      <c r="A71" s="14" t="s">
        <v>4</v>
      </c>
      <c r="B71" s="13" t="s">
        <v>3</v>
      </c>
      <c r="C71" s="12" t="s">
        <v>1</v>
      </c>
      <c r="D71" s="11"/>
      <c r="E71" s="10">
        <v>4087</v>
      </c>
      <c r="F71" s="11">
        <v>83</v>
      </c>
      <c r="G71" s="10"/>
      <c r="H71" s="11">
        <v>687</v>
      </c>
      <c r="I71" s="10">
        <v>1459</v>
      </c>
      <c r="J71" s="4"/>
      <c r="K71" s="23"/>
      <c r="L71" s="23">
        <f t="shared" si="2"/>
        <v>0.64708676377454089</v>
      </c>
      <c r="M71" s="23">
        <f t="shared" si="3"/>
        <v>1.3141228625712476E-2</v>
      </c>
      <c r="N71" s="23"/>
      <c r="O71" s="23">
        <f t="shared" si="4"/>
        <v>0.10877137428752374</v>
      </c>
      <c r="P71" s="23">
        <f t="shared" si="6"/>
        <v>0.23100063331222292</v>
      </c>
    </row>
    <row r="73" spans="1:19" ht="48.75" customHeight="1" x14ac:dyDescent="0.25">
      <c r="A73" s="31" t="s">
        <v>106</v>
      </c>
      <c r="B73" s="31"/>
      <c r="C73" s="31"/>
      <c r="D73" s="31"/>
      <c r="E73" s="31"/>
      <c r="F73" s="31"/>
      <c r="G73" s="31"/>
      <c r="H73" s="31"/>
      <c r="I73" s="31"/>
      <c r="J73" s="31"/>
      <c r="K73" s="31"/>
      <c r="L73" s="31"/>
      <c r="M73" s="31"/>
      <c r="N73" s="31"/>
      <c r="O73" s="31"/>
      <c r="P73" s="31"/>
      <c r="Q73" s="31"/>
      <c r="R73" s="31"/>
      <c r="S73" s="31"/>
    </row>
    <row r="74" spans="1:19" x14ac:dyDescent="0.25">
      <c r="A74" s="3" t="s">
        <v>266</v>
      </c>
    </row>
  </sheetData>
  <mergeCells count="4">
    <mergeCell ref="B7:O9"/>
    <mergeCell ref="D11:I11"/>
    <mergeCell ref="K11:P11"/>
    <mergeCell ref="A73:S73"/>
  </mergeCells>
  <conditionalFormatting sqref="D13:I70 K13:P71">
    <cfRule type="containsBlanks" dxfId="96" priority="2">
      <formula>LEN(TRIM(D13))=0</formula>
    </cfRule>
  </conditionalFormatting>
  <conditionalFormatting sqref="D71:I71">
    <cfRule type="containsBlanks" dxfId="95" priority="1">
      <formula>LEN(TRIM(D71))=0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2"/>
  <sheetViews>
    <sheetView topLeftCell="A25" zoomScale="80" zoomScaleNormal="80" workbookViewId="0">
      <selection activeCell="A62" sqref="A62"/>
    </sheetView>
  </sheetViews>
  <sheetFormatPr defaultRowHeight="15.75" x14ac:dyDescent="0.25"/>
  <cols>
    <col min="1" max="1" width="9" style="1"/>
    <col min="2" max="2" width="24.875" style="1" customWidth="1"/>
    <col min="3" max="3" width="42.5" style="1" customWidth="1"/>
    <col min="4" max="9" width="12.5" style="1" customWidth="1"/>
    <col min="10" max="10" width="1.25" style="1" customWidth="1"/>
    <col min="11" max="16" width="11.375" style="1" customWidth="1"/>
    <col min="17" max="16384" width="9" style="1"/>
  </cols>
  <sheetData>
    <row r="3" spans="1:16" ht="25.5" x14ac:dyDescent="0.35">
      <c r="H3" s="16"/>
    </row>
    <row r="6" spans="1:16" ht="25.5" x14ac:dyDescent="0.35">
      <c r="B6" s="16" t="s">
        <v>122</v>
      </c>
    </row>
    <row r="7" spans="1:16" ht="15.75" customHeight="1" x14ac:dyDescent="0.25">
      <c r="B7" s="34" t="s">
        <v>99</v>
      </c>
      <c r="C7" s="34"/>
      <c r="D7" s="34"/>
      <c r="E7" s="34"/>
      <c r="F7" s="34"/>
      <c r="G7" s="34"/>
      <c r="H7" s="34"/>
      <c r="I7" s="34"/>
      <c r="J7" s="34"/>
      <c r="K7" s="34"/>
      <c r="L7" s="34"/>
      <c r="M7" s="34"/>
      <c r="N7" s="34"/>
      <c r="O7" s="34"/>
    </row>
    <row r="8" spans="1:16" x14ac:dyDescent="0.25">
      <c r="B8" s="34"/>
      <c r="C8" s="34"/>
      <c r="D8" s="34"/>
      <c r="E8" s="34"/>
      <c r="F8" s="34"/>
      <c r="G8" s="34"/>
      <c r="H8" s="34"/>
      <c r="I8" s="34"/>
      <c r="J8" s="34"/>
      <c r="K8" s="34"/>
      <c r="L8" s="34"/>
      <c r="M8" s="34"/>
      <c r="N8" s="34"/>
      <c r="O8" s="34"/>
    </row>
    <row r="9" spans="1:16" ht="51.75" customHeight="1" x14ac:dyDescent="0.25">
      <c r="B9" s="34"/>
      <c r="C9" s="34"/>
      <c r="D9" s="34"/>
      <c r="E9" s="34"/>
      <c r="F9" s="34"/>
      <c r="G9" s="34"/>
      <c r="H9" s="34"/>
      <c r="I9" s="34"/>
      <c r="J9" s="34"/>
      <c r="K9" s="34"/>
      <c r="L9" s="34"/>
      <c r="M9" s="34"/>
      <c r="N9" s="34"/>
      <c r="O9" s="34"/>
    </row>
    <row r="11" spans="1:16" x14ac:dyDescent="0.25">
      <c r="D11" s="32" t="s">
        <v>93</v>
      </c>
      <c r="E11" s="33"/>
      <c r="F11" s="33"/>
      <c r="G11" s="33"/>
      <c r="H11" s="33"/>
      <c r="I11" s="33"/>
      <c r="J11" s="4"/>
      <c r="K11" s="32" t="s">
        <v>105</v>
      </c>
      <c r="L11" s="33"/>
      <c r="M11" s="33"/>
      <c r="N11" s="33"/>
      <c r="O11" s="33"/>
      <c r="P11" s="33"/>
    </row>
    <row r="12" spans="1:16" ht="62.25" customHeight="1" x14ac:dyDescent="0.25">
      <c r="A12" s="25" t="s">
        <v>92</v>
      </c>
      <c r="B12" s="21" t="s">
        <v>91</v>
      </c>
      <c r="C12" s="21" t="s">
        <v>90</v>
      </c>
      <c r="D12" s="22" t="s">
        <v>100</v>
      </c>
      <c r="E12" s="22" t="s">
        <v>101</v>
      </c>
      <c r="F12" s="22" t="s">
        <v>102</v>
      </c>
      <c r="G12" s="22" t="s">
        <v>103</v>
      </c>
      <c r="H12" s="22" t="s">
        <v>265</v>
      </c>
      <c r="I12" s="22" t="s">
        <v>104</v>
      </c>
      <c r="J12" s="4"/>
      <c r="K12" s="22" t="s">
        <v>100</v>
      </c>
      <c r="L12" s="22" t="s">
        <v>101</v>
      </c>
      <c r="M12" s="22" t="s">
        <v>102</v>
      </c>
      <c r="N12" s="22" t="s">
        <v>103</v>
      </c>
      <c r="O12" s="22" t="s">
        <v>265</v>
      </c>
      <c r="P12" s="22" t="s">
        <v>104</v>
      </c>
    </row>
    <row r="13" spans="1:16" x14ac:dyDescent="0.25">
      <c r="A13" s="14" t="s">
        <v>89</v>
      </c>
      <c r="B13" s="17" t="s">
        <v>88</v>
      </c>
      <c r="C13" s="18" t="s">
        <v>87</v>
      </c>
      <c r="D13" s="19"/>
      <c r="E13" s="20"/>
      <c r="F13" s="19"/>
      <c r="G13" s="20"/>
      <c r="H13" s="19">
        <v>99</v>
      </c>
      <c r="I13" s="10"/>
      <c r="J13" s="4"/>
      <c r="K13" s="23"/>
      <c r="L13" s="23"/>
      <c r="M13" s="23"/>
      <c r="N13" s="23"/>
      <c r="O13" s="23">
        <f t="shared" ref="O13" si="0">H13/(SUM($D13:$I13))</f>
        <v>1</v>
      </c>
      <c r="P13" s="23"/>
    </row>
    <row r="14" spans="1:16" x14ac:dyDescent="0.25">
      <c r="A14" s="9" t="s">
        <v>89</v>
      </c>
      <c r="B14" s="8" t="s">
        <v>84</v>
      </c>
      <c r="C14" s="7" t="s">
        <v>83</v>
      </c>
      <c r="D14" s="6"/>
      <c r="E14" s="5">
        <v>1848</v>
      </c>
      <c r="F14" s="6">
        <v>5107</v>
      </c>
      <c r="G14" s="5">
        <v>3419</v>
      </c>
      <c r="H14" s="6">
        <v>270</v>
      </c>
      <c r="I14" s="5">
        <v>2613</v>
      </c>
      <c r="J14" s="4"/>
      <c r="K14" s="23"/>
      <c r="L14" s="23">
        <f t="shared" ref="L14:L59" si="1">E14/(SUM($D14:$I14))</f>
        <v>0.13939805385833898</v>
      </c>
      <c r="M14" s="23">
        <f t="shared" ref="M14:M59" si="2">F14/(SUM($D14:$I14))</f>
        <v>0.38523044429358078</v>
      </c>
      <c r="N14" s="23">
        <f t="shared" ref="N14:N59" si="3">G14/(SUM($D14:$I14))</f>
        <v>0.25790148600739232</v>
      </c>
      <c r="O14" s="23">
        <f t="shared" ref="O14:O59" si="4">H14/(SUM($D14:$I14))</f>
        <v>2.0366598778004074E-2</v>
      </c>
      <c r="P14" s="23">
        <f t="shared" ref="P14:P59" si="5">I14/(SUM($D14:$I14))</f>
        <v>0.19710341706268386</v>
      </c>
    </row>
    <row r="15" spans="1:16" x14ac:dyDescent="0.25">
      <c r="A15" s="14" t="s">
        <v>89</v>
      </c>
      <c r="B15" s="13" t="s">
        <v>82</v>
      </c>
      <c r="C15" s="12" t="s">
        <v>81</v>
      </c>
      <c r="D15" s="11">
        <v>1020</v>
      </c>
      <c r="E15" s="10">
        <v>623</v>
      </c>
      <c r="F15" s="11">
        <v>10832</v>
      </c>
      <c r="G15" s="10">
        <v>282</v>
      </c>
      <c r="H15" s="11">
        <v>8865</v>
      </c>
      <c r="I15" s="10">
        <v>33968</v>
      </c>
      <c r="J15" s="4"/>
      <c r="K15" s="23">
        <f t="shared" ref="K15:K59" si="6">D15/(SUM($D15:$I15))</f>
        <v>1.834862385321101E-2</v>
      </c>
      <c r="L15" s="23">
        <f t="shared" si="1"/>
        <v>1.1207051627990646E-2</v>
      </c>
      <c r="M15" s="23">
        <f t="shared" si="2"/>
        <v>0.19485518978233496</v>
      </c>
      <c r="N15" s="23">
        <f t="shared" si="3"/>
        <v>5.0728548300053968E-3</v>
      </c>
      <c r="O15" s="23">
        <f t="shared" si="4"/>
        <v>0.15947112790070156</v>
      </c>
      <c r="P15" s="23">
        <f t="shared" si="5"/>
        <v>0.61104515200575638</v>
      </c>
    </row>
    <row r="16" spans="1:16" x14ac:dyDescent="0.25">
      <c r="A16" s="14" t="s">
        <v>77</v>
      </c>
      <c r="B16" s="13" t="s">
        <v>76</v>
      </c>
      <c r="C16" s="12" t="s">
        <v>74</v>
      </c>
      <c r="D16" s="11">
        <v>21</v>
      </c>
      <c r="E16" s="10">
        <v>160</v>
      </c>
      <c r="F16" s="11">
        <v>186</v>
      </c>
      <c r="G16" s="10">
        <v>4</v>
      </c>
      <c r="H16" s="11">
        <v>102</v>
      </c>
      <c r="I16" s="10">
        <v>42</v>
      </c>
      <c r="J16" s="4"/>
      <c r="K16" s="23">
        <f t="shared" si="6"/>
        <v>4.0776699029126215E-2</v>
      </c>
      <c r="L16" s="23">
        <f t="shared" si="1"/>
        <v>0.31067961165048541</v>
      </c>
      <c r="M16" s="23">
        <f t="shared" si="2"/>
        <v>0.3611650485436893</v>
      </c>
      <c r="N16" s="23">
        <f t="shared" si="3"/>
        <v>7.7669902912621356E-3</v>
      </c>
      <c r="O16" s="23">
        <f t="shared" si="4"/>
        <v>0.19805825242718447</v>
      </c>
      <c r="P16" s="23">
        <f t="shared" si="5"/>
        <v>8.155339805825243E-2</v>
      </c>
    </row>
    <row r="17" spans="1:16" x14ac:dyDescent="0.25">
      <c r="A17" s="9" t="s">
        <v>77</v>
      </c>
      <c r="B17" s="8" t="s">
        <v>76</v>
      </c>
      <c r="C17" s="7" t="s">
        <v>73</v>
      </c>
      <c r="D17" s="6"/>
      <c r="E17" s="5">
        <v>142</v>
      </c>
      <c r="F17" s="6">
        <v>323</v>
      </c>
      <c r="G17" s="5">
        <v>1</v>
      </c>
      <c r="H17" s="6">
        <v>227</v>
      </c>
      <c r="I17" s="5">
        <v>126</v>
      </c>
      <c r="J17" s="4"/>
      <c r="K17" s="23"/>
      <c r="L17" s="23">
        <f t="shared" si="1"/>
        <v>0.17338217338217338</v>
      </c>
      <c r="M17" s="23">
        <f t="shared" si="2"/>
        <v>0.39438339438339437</v>
      </c>
      <c r="N17" s="23">
        <f t="shared" si="3"/>
        <v>1.221001221001221E-3</v>
      </c>
      <c r="O17" s="23">
        <f t="shared" si="4"/>
        <v>0.27716727716727718</v>
      </c>
      <c r="P17" s="23">
        <f t="shared" si="5"/>
        <v>0.15384615384615385</v>
      </c>
    </row>
    <row r="18" spans="1:16" x14ac:dyDescent="0.25">
      <c r="A18" s="14" t="s">
        <v>77</v>
      </c>
      <c r="B18" s="13" t="s">
        <v>76</v>
      </c>
      <c r="C18" s="12" t="s">
        <v>115</v>
      </c>
      <c r="D18" s="11">
        <v>12</v>
      </c>
      <c r="E18" s="10">
        <v>188</v>
      </c>
      <c r="F18" s="11">
        <v>476</v>
      </c>
      <c r="G18" s="10">
        <v>30</v>
      </c>
      <c r="H18" s="11">
        <v>939</v>
      </c>
      <c r="I18" s="10">
        <v>1062</v>
      </c>
      <c r="J18" s="4"/>
      <c r="K18" s="23">
        <f t="shared" si="6"/>
        <v>4.4329516069449579E-3</v>
      </c>
      <c r="L18" s="23">
        <f t="shared" si="1"/>
        <v>6.9449575175470998E-2</v>
      </c>
      <c r="M18" s="23">
        <f t="shared" si="2"/>
        <v>0.17584041374214998</v>
      </c>
      <c r="N18" s="23">
        <f t="shared" si="3"/>
        <v>1.1082379017362394E-2</v>
      </c>
      <c r="O18" s="23">
        <f t="shared" si="4"/>
        <v>0.3468784632434429</v>
      </c>
      <c r="P18" s="23">
        <f t="shared" si="5"/>
        <v>0.39231621721462873</v>
      </c>
    </row>
    <row r="19" spans="1:16" x14ac:dyDescent="0.25">
      <c r="A19" s="9" t="s">
        <v>77</v>
      </c>
      <c r="B19" s="8" t="s">
        <v>72</v>
      </c>
      <c r="C19" s="7" t="s">
        <v>71</v>
      </c>
      <c r="D19" s="6">
        <v>369</v>
      </c>
      <c r="E19" s="5">
        <v>3598</v>
      </c>
      <c r="F19" s="6">
        <v>853</v>
      </c>
      <c r="G19" s="5">
        <v>6</v>
      </c>
      <c r="H19" s="6">
        <v>279</v>
      </c>
      <c r="I19" s="5">
        <v>8941</v>
      </c>
      <c r="J19" s="4"/>
      <c r="K19" s="23">
        <f t="shared" si="6"/>
        <v>2.6270824434002565E-2</v>
      </c>
      <c r="L19" s="23">
        <f t="shared" si="1"/>
        <v>0.25615833689306566</v>
      </c>
      <c r="M19" s="23">
        <f t="shared" si="2"/>
        <v>6.0729033176705111E-2</v>
      </c>
      <c r="N19" s="23">
        <f t="shared" si="3"/>
        <v>4.2716787697565144E-4</v>
      </c>
      <c r="O19" s="23">
        <f t="shared" si="4"/>
        <v>1.986330627936779E-2</v>
      </c>
      <c r="P19" s="23">
        <f t="shared" si="5"/>
        <v>0.63655133133988329</v>
      </c>
    </row>
    <row r="20" spans="1:16" x14ac:dyDescent="0.25">
      <c r="A20" s="14" t="s">
        <v>77</v>
      </c>
      <c r="B20" s="13" t="s">
        <v>69</v>
      </c>
      <c r="C20" s="12" t="s">
        <v>68</v>
      </c>
      <c r="D20" s="11">
        <v>32</v>
      </c>
      <c r="E20" s="10">
        <v>67</v>
      </c>
      <c r="F20" s="11">
        <v>43</v>
      </c>
      <c r="G20" s="10">
        <v>2</v>
      </c>
      <c r="H20" s="11">
        <v>38</v>
      </c>
      <c r="I20" s="10">
        <v>12</v>
      </c>
      <c r="J20" s="4"/>
      <c r="K20" s="23">
        <f t="shared" si="6"/>
        <v>0.16494845360824742</v>
      </c>
      <c r="L20" s="23">
        <f t="shared" si="1"/>
        <v>0.34536082474226804</v>
      </c>
      <c r="M20" s="23">
        <f t="shared" si="2"/>
        <v>0.22164948453608246</v>
      </c>
      <c r="N20" s="23">
        <f t="shared" si="3"/>
        <v>1.0309278350515464E-2</v>
      </c>
      <c r="O20" s="23">
        <f t="shared" si="4"/>
        <v>0.19587628865979381</v>
      </c>
      <c r="P20" s="23">
        <f t="shared" si="5"/>
        <v>6.1855670103092786E-2</v>
      </c>
    </row>
    <row r="21" spans="1:16" x14ac:dyDescent="0.25">
      <c r="A21" s="9" t="s">
        <v>77</v>
      </c>
      <c r="B21" s="8" t="s">
        <v>69</v>
      </c>
      <c r="C21" s="7" t="s">
        <v>67</v>
      </c>
      <c r="D21" s="6">
        <v>155300</v>
      </c>
      <c r="E21" s="5">
        <v>515600</v>
      </c>
      <c r="F21" s="6">
        <v>229500</v>
      </c>
      <c r="G21" s="5"/>
      <c r="H21" s="6">
        <v>186000</v>
      </c>
      <c r="I21" s="5">
        <v>147300</v>
      </c>
      <c r="J21" s="4"/>
      <c r="K21" s="23">
        <f t="shared" si="6"/>
        <v>0.12588149469076762</v>
      </c>
      <c r="L21" s="23">
        <f t="shared" si="1"/>
        <v>0.41792980465267082</v>
      </c>
      <c r="M21" s="23">
        <f t="shared" si="2"/>
        <v>0.1860257761206128</v>
      </c>
      <c r="N21" s="23"/>
      <c r="O21" s="23">
        <f t="shared" si="4"/>
        <v>0.15076598848990841</v>
      </c>
      <c r="P21" s="23">
        <f t="shared" si="5"/>
        <v>0.11939693604604036</v>
      </c>
    </row>
    <row r="22" spans="1:16" x14ac:dyDescent="0.25">
      <c r="A22" s="14" t="s">
        <v>77</v>
      </c>
      <c r="B22" s="13" t="s">
        <v>66</v>
      </c>
      <c r="C22" s="12" t="s">
        <v>65</v>
      </c>
      <c r="D22" s="11">
        <v>4797</v>
      </c>
      <c r="E22" s="10">
        <v>7784</v>
      </c>
      <c r="F22" s="11">
        <v>16928</v>
      </c>
      <c r="G22" s="10">
        <v>418</v>
      </c>
      <c r="H22" s="11">
        <v>1858</v>
      </c>
      <c r="I22" s="10">
        <v>3544</v>
      </c>
      <c r="J22" s="4"/>
      <c r="K22" s="23">
        <f t="shared" si="6"/>
        <v>0.13578080330606584</v>
      </c>
      <c r="L22" s="23">
        <f t="shared" si="1"/>
        <v>0.22032890826233406</v>
      </c>
      <c r="M22" s="23">
        <f t="shared" si="2"/>
        <v>0.47915310368252712</v>
      </c>
      <c r="N22" s="23">
        <f t="shared" si="3"/>
        <v>1.1831639729400776E-2</v>
      </c>
      <c r="O22" s="23">
        <f t="shared" si="4"/>
        <v>5.2591355543604404E-2</v>
      </c>
      <c r="P22" s="23">
        <f t="shared" si="5"/>
        <v>0.10031418947606782</v>
      </c>
    </row>
    <row r="23" spans="1:16" x14ac:dyDescent="0.25">
      <c r="A23" s="9" t="s">
        <v>77</v>
      </c>
      <c r="B23" s="8" t="s">
        <v>66</v>
      </c>
      <c r="C23" s="7" t="s">
        <v>63</v>
      </c>
      <c r="D23" s="6">
        <v>63921</v>
      </c>
      <c r="E23" s="5">
        <v>32305</v>
      </c>
      <c r="F23" s="6">
        <v>244317</v>
      </c>
      <c r="G23" s="5">
        <v>6736</v>
      </c>
      <c r="H23" s="6">
        <v>129308</v>
      </c>
      <c r="I23" s="5">
        <v>56387</v>
      </c>
      <c r="J23" s="4"/>
      <c r="K23" s="23">
        <f t="shared" si="6"/>
        <v>0.11993267964290941</v>
      </c>
      <c r="L23" s="23">
        <f t="shared" si="1"/>
        <v>6.0612712815259283E-2</v>
      </c>
      <c r="M23" s="23">
        <f t="shared" si="2"/>
        <v>0.45840322417228607</v>
      </c>
      <c r="N23" s="23">
        <f t="shared" si="3"/>
        <v>1.2638515199615742E-2</v>
      </c>
      <c r="O23" s="23">
        <f t="shared" si="4"/>
        <v>0.24261596250473758</v>
      </c>
      <c r="P23" s="23">
        <f t="shared" si="5"/>
        <v>0.10579690566519193</v>
      </c>
    </row>
    <row r="24" spans="1:16" x14ac:dyDescent="0.25">
      <c r="A24" s="14" t="s">
        <v>77</v>
      </c>
      <c r="B24" s="13" t="s">
        <v>66</v>
      </c>
      <c r="C24" s="12" t="s">
        <v>109</v>
      </c>
      <c r="D24" s="11">
        <v>3012</v>
      </c>
      <c r="E24" s="10">
        <v>22329</v>
      </c>
      <c r="F24" s="11">
        <v>11594</v>
      </c>
      <c r="G24" s="10"/>
      <c r="H24" s="11">
        <v>6305</v>
      </c>
      <c r="I24" s="10">
        <v>14521</v>
      </c>
      <c r="J24" s="4"/>
      <c r="K24" s="23">
        <f t="shared" si="6"/>
        <v>5.2145911601253439E-2</v>
      </c>
      <c r="L24" s="23">
        <f t="shared" si="1"/>
        <v>0.38657571717941169</v>
      </c>
      <c r="M24" s="23">
        <f t="shared" si="2"/>
        <v>0.20072367168158445</v>
      </c>
      <c r="N24" s="23"/>
      <c r="O24" s="23">
        <f t="shared" si="4"/>
        <v>0.10915669742559858</v>
      </c>
      <c r="P24" s="23">
        <f t="shared" si="5"/>
        <v>0.2513980021121518</v>
      </c>
    </row>
    <row r="25" spans="1:16" x14ac:dyDescent="0.25">
      <c r="A25" s="9" t="s">
        <v>77</v>
      </c>
      <c r="B25" s="8" t="s">
        <v>66</v>
      </c>
      <c r="C25" s="7" t="s">
        <v>62</v>
      </c>
      <c r="D25" s="6"/>
      <c r="E25" s="5">
        <v>21768</v>
      </c>
      <c r="F25" s="6">
        <v>21396</v>
      </c>
      <c r="G25" s="5">
        <v>131</v>
      </c>
      <c r="H25" s="6">
        <v>15532</v>
      </c>
      <c r="I25" s="5">
        <v>55224</v>
      </c>
      <c r="J25" s="4"/>
      <c r="K25" s="23"/>
      <c r="L25" s="23">
        <f t="shared" si="1"/>
        <v>0.19086198279716968</v>
      </c>
      <c r="M25" s="23">
        <f t="shared" si="2"/>
        <v>0.18760028408343635</v>
      </c>
      <c r="N25" s="23">
        <f t="shared" si="3"/>
        <v>1.1486089556426511E-3</v>
      </c>
      <c r="O25" s="23">
        <f t="shared" si="4"/>
        <v>0.13618468930566149</v>
      </c>
      <c r="P25" s="23">
        <f t="shared" si="5"/>
        <v>0.48420443485808978</v>
      </c>
    </row>
    <row r="26" spans="1:16" x14ac:dyDescent="0.25">
      <c r="A26" s="14" t="s">
        <v>77</v>
      </c>
      <c r="B26" s="13" t="s">
        <v>66</v>
      </c>
      <c r="C26" s="12" t="s">
        <v>59</v>
      </c>
      <c r="D26" s="11">
        <v>1128</v>
      </c>
      <c r="E26" s="10">
        <v>1258</v>
      </c>
      <c r="F26" s="11">
        <v>1174</v>
      </c>
      <c r="G26" s="10">
        <v>62</v>
      </c>
      <c r="H26" s="11">
        <v>6075</v>
      </c>
      <c r="I26" s="10">
        <v>19343</v>
      </c>
      <c r="J26" s="4"/>
      <c r="K26" s="23">
        <f t="shared" si="6"/>
        <v>3.884297520661157E-2</v>
      </c>
      <c r="L26" s="23">
        <f t="shared" si="1"/>
        <v>4.3319559228650141E-2</v>
      </c>
      <c r="M26" s="23">
        <f t="shared" si="2"/>
        <v>4.0426997245179064E-2</v>
      </c>
      <c r="N26" s="23">
        <f t="shared" si="3"/>
        <v>2.134986225895317E-3</v>
      </c>
      <c r="O26" s="23">
        <f t="shared" si="4"/>
        <v>0.20919421487603307</v>
      </c>
      <c r="P26" s="23">
        <f t="shared" si="5"/>
        <v>0.66608126721763083</v>
      </c>
    </row>
    <row r="27" spans="1:16" x14ac:dyDescent="0.25">
      <c r="A27" s="9" t="s">
        <v>58</v>
      </c>
      <c r="B27" s="8" t="s">
        <v>57</v>
      </c>
      <c r="C27" s="7" t="s">
        <v>54</v>
      </c>
      <c r="D27" s="6">
        <v>2969</v>
      </c>
      <c r="E27" s="5">
        <v>11694</v>
      </c>
      <c r="F27" s="6">
        <v>18512</v>
      </c>
      <c r="G27" s="5">
        <v>682</v>
      </c>
      <c r="H27" s="6">
        <v>12407</v>
      </c>
      <c r="I27" s="5">
        <v>4631</v>
      </c>
      <c r="J27" s="4"/>
      <c r="K27" s="23">
        <f t="shared" si="6"/>
        <v>5.8335789370272131E-2</v>
      </c>
      <c r="L27" s="23">
        <f t="shared" si="1"/>
        <v>0.22976716769820218</v>
      </c>
      <c r="M27" s="23">
        <f t="shared" si="2"/>
        <v>0.3637292464878672</v>
      </c>
      <c r="N27" s="23">
        <f t="shared" si="3"/>
        <v>1.3400137538068572E-2</v>
      </c>
      <c r="O27" s="23">
        <f t="shared" si="4"/>
        <v>0.24377640239709206</v>
      </c>
      <c r="P27" s="23">
        <f t="shared" si="5"/>
        <v>9.0991256508497889E-2</v>
      </c>
    </row>
    <row r="28" spans="1:16" x14ac:dyDescent="0.25">
      <c r="A28" s="14" t="s">
        <v>58</v>
      </c>
      <c r="B28" s="13" t="s">
        <v>57</v>
      </c>
      <c r="C28" s="12" t="s">
        <v>53</v>
      </c>
      <c r="D28" s="11">
        <v>1769</v>
      </c>
      <c r="E28" s="10">
        <v>1435</v>
      </c>
      <c r="F28" s="11">
        <v>1217</v>
      </c>
      <c r="G28" s="10">
        <v>13</v>
      </c>
      <c r="H28" s="11">
        <v>12</v>
      </c>
      <c r="I28" s="10">
        <v>1808</v>
      </c>
      <c r="J28" s="4"/>
      <c r="K28" s="23">
        <f t="shared" si="6"/>
        <v>0.28285897025903423</v>
      </c>
      <c r="L28" s="23">
        <f t="shared" si="1"/>
        <v>0.22945314998401023</v>
      </c>
      <c r="M28" s="23">
        <f t="shared" si="2"/>
        <v>0.19459545890629998</v>
      </c>
      <c r="N28" s="23">
        <f t="shared" si="3"/>
        <v>2.0786696514230891E-3</v>
      </c>
      <c r="O28" s="23">
        <f t="shared" si="4"/>
        <v>1.9187719859290054E-3</v>
      </c>
      <c r="P28" s="23">
        <f t="shared" si="5"/>
        <v>0.28909497921330346</v>
      </c>
    </row>
    <row r="29" spans="1:16" x14ac:dyDescent="0.25">
      <c r="A29" s="9" t="s">
        <v>58</v>
      </c>
      <c r="B29" s="8" t="s">
        <v>57</v>
      </c>
      <c r="C29" s="7" t="s">
        <v>117</v>
      </c>
      <c r="D29" s="6">
        <v>29</v>
      </c>
      <c r="E29" s="5">
        <v>118</v>
      </c>
      <c r="F29" s="6">
        <v>97</v>
      </c>
      <c r="G29" s="5">
        <v>98</v>
      </c>
      <c r="H29" s="6">
        <v>263</v>
      </c>
      <c r="I29" s="5">
        <v>143</v>
      </c>
      <c r="J29" s="4"/>
      <c r="K29" s="23">
        <f t="shared" si="6"/>
        <v>3.8770053475935831E-2</v>
      </c>
      <c r="L29" s="23">
        <f t="shared" si="1"/>
        <v>0.15775401069518716</v>
      </c>
      <c r="M29" s="23">
        <f t="shared" si="2"/>
        <v>0.12967914438502673</v>
      </c>
      <c r="N29" s="23">
        <f t="shared" si="3"/>
        <v>0.13101604278074866</v>
      </c>
      <c r="O29" s="23">
        <f t="shared" si="4"/>
        <v>0.35160427807486633</v>
      </c>
      <c r="P29" s="23">
        <f t="shared" si="5"/>
        <v>0.19117647058823528</v>
      </c>
    </row>
    <row r="30" spans="1:16" x14ac:dyDescent="0.25">
      <c r="A30" s="14" t="s">
        <v>58</v>
      </c>
      <c r="B30" s="13" t="s">
        <v>48</v>
      </c>
      <c r="C30" s="12" t="s">
        <v>46</v>
      </c>
      <c r="D30" s="11">
        <v>2203</v>
      </c>
      <c r="E30" s="10">
        <v>1077</v>
      </c>
      <c r="F30" s="11">
        <v>3277</v>
      </c>
      <c r="G30" s="10">
        <v>883</v>
      </c>
      <c r="H30" s="11">
        <v>4937</v>
      </c>
      <c r="I30" s="10">
        <v>4314</v>
      </c>
      <c r="J30" s="4"/>
      <c r="K30" s="23">
        <f t="shared" si="6"/>
        <v>0.13198729854412558</v>
      </c>
      <c r="L30" s="23">
        <f t="shared" si="1"/>
        <v>6.4525792343178956E-2</v>
      </c>
      <c r="M30" s="23">
        <f t="shared" si="2"/>
        <v>0.19633335330417589</v>
      </c>
      <c r="N30" s="23">
        <f t="shared" si="3"/>
        <v>5.2902761967527412E-2</v>
      </c>
      <c r="O30" s="23">
        <f t="shared" si="4"/>
        <v>0.29578814930201908</v>
      </c>
      <c r="P30" s="23">
        <f t="shared" si="5"/>
        <v>0.25846264453897311</v>
      </c>
    </row>
    <row r="31" spans="1:16" x14ac:dyDescent="0.25">
      <c r="A31" s="9" t="s">
        <v>58</v>
      </c>
      <c r="B31" s="8" t="s">
        <v>48</v>
      </c>
      <c r="C31" s="7" t="s">
        <v>44</v>
      </c>
      <c r="D31" s="6">
        <v>1209</v>
      </c>
      <c r="E31" s="5">
        <v>1155</v>
      </c>
      <c r="F31" s="6">
        <v>3968</v>
      </c>
      <c r="G31" s="5">
        <v>105</v>
      </c>
      <c r="H31" s="6">
        <v>3753</v>
      </c>
      <c r="I31" s="5">
        <v>1757</v>
      </c>
      <c r="J31" s="4"/>
      <c r="K31" s="23">
        <f t="shared" si="6"/>
        <v>0.10119695321001088</v>
      </c>
      <c r="L31" s="23">
        <f t="shared" si="1"/>
        <v>9.6676990039340424E-2</v>
      </c>
      <c r="M31" s="23">
        <f t="shared" si="2"/>
        <v>0.33213359002259979</v>
      </c>
      <c r="N31" s="23">
        <f t="shared" si="3"/>
        <v>8.7888172763036752E-3</v>
      </c>
      <c r="O31" s="23">
        <f t="shared" si="4"/>
        <v>0.31413744036159708</v>
      </c>
      <c r="P31" s="23">
        <f t="shared" si="5"/>
        <v>0.14706620909014814</v>
      </c>
    </row>
    <row r="32" spans="1:16" x14ac:dyDescent="0.25">
      <c r="A32" s="14" t="s">
        <v>58</v>
      </c>
      <c r="B32" s="13" t="s">
        <v>48</v>
      </c>
      <c r="C32" s="12" t="s">
        <v>43</v>
      </c>
      <c r="D32" s="11">
        <v>1035</v>
      </c>
      <c r="E32" s="10">
        <v>5153</v>
      </c>
      <c r="F32" s="11">
        <v>1054</v>
      </c>
      <c r="G32" s="10">
        <v>234</v>
      </c>
      <c r="H32" s="11">
        <v>790</v>
      </c>
      <c r="I32" s="10">
        <v>4205</v>
      </c>
      <c r="J32" s="4"/>
      <c r="K32" s="23">
        <f t="shared" si="6"/>
        <v>8.2992542699061825E-2</v>
      </c>
      <c r="L32" s="23">
        <f t="shared" si="1"/>
        <v>0.4131986208002566</v>
      </c>
      <c r="M32" s="23">
        <f t="shared" si="2"/>
        <v>8.4516077299334455E-2</v>
      </c>
      <c r="N32" s="23">
        <f t="shared" si="3"/>
        <v>1.8763531392831368E-2</v>
      </c>
      <c r="O32" s="23">
        <f t="shared" si="4"/>
        <v>6.3346964958704191E-2</v>
      </c>
      <c r="P32" s="23">
        <f t="shared" si="5"/>
        <v>0.33718226284981156</v>
      </c>
    </row>
    <row r="33" spans="1:16" x14ac:dyDescent="0.25">
      <c r="A33" s="9" t="s">
        <v>58</v>
      </c>
      <c r="B33" s="8" t="s">
        <v>48</v>
      </c>
      <c r="C33" s="7" t="s">
        <v>40</v>
      </c>
      <c r="D33" s="6">
        <v>6382</v>
      </c>
      <c r="E33" s="5">
        <v>40302</v>
      </c>
      <c r="F33" s="6">
        <v>20876</v>
      </c>
      <c r="G33" s="5">
        <v>6922</v>
      </c>
      <c r="H33" s="6">
        <v>11478</v>
      </c>
      <c r="I33" s="5">
        <v>70224</v>
      </c>
      <c r="J33" s="4"/>
      <c r="K33" s="23">
        <f t="shared" si="6"/>
        <v>4.0862060134200684E-2</v>
      </c>
      <c r="L33" s="23">
        <f t="shared" si="1"/>
        <v>0.25804179685499157</v>
      </c>
      <c r="M33" s="23">
        <f t="shared" si="2"/>
        <v>0.13366285919172258</v>
      </c>
      <c r="N33" s="23">
        <f t="shared" si="3"/>
        <v>4.431952056548686E-2</v>
      </c>
      <c r="O33" s="23">
        <f t="shared" si="4"/>
        <v>7.3490242278338364E-2</v>
      </c>
      <c r="P33" s="23">
        <f t="shared" si="5"/>
        <v>0.44962352097525993</v>
      </c>
    </row>
    <row r="34" spans="1:16" x14ac:dyDescent="0.25">
      <c r="A34" s="14" t="s">
        <v>58</v>
      </c>
      <c r="B34" s="13" t="s">
        <v>48</v>
      </c>
      <c r="C34" s="12" t="s">
        <v>39</v>
      </c>
      <c r="D34" s="11">
        <v>34</v>
      </c>
      <c r="E34" s="10">
        <v>1236</v>
      </c>
      <c r="F34" s="11">
        <v>1923</v>
      </c>
      <c r="G34" s="10">
        <v>2798</v>
      </c>
      <c r="H34" s="11">
        <v>1664</v>
      </c>
      <c r="I34" s="10"/>
      <c r="J34" s="4"/>
      <c r="K34" s="23">
        <f t="shared" si="6"/>
        <v>4.4415414761593726E-3</v>
      </c>
      <c r="L34" s="23">
        <f t="shared" si="1"/>
        <v>0.16146309601567602</v>
      </c>
      <c r="M34" s="23">
        <f t="shared" si="2"/>
        <v>0.25120836054866102</v>
      </c>
      <c r="N34" s="23">
        <f t="shared" si="3"/>
        <v>0.36551273677335078</v>
      </c>
      <c r="O34" s="23">
        <f t="shared" si="4"/>
        <v>0.21737426518615285</v>
      </c>
      <c r="P34" s="23"/>
    </row>
    <row r="35" spans="1:16" x14ac:dyDescent="0.25">
      <c r="A35" s="9" t="s">
        <v>38</v>
      </c>
      <c r="B35" s="8" t="s">
        <v>37</v>
      </c>
      <c r="C35" s="7" t="s">
        <v>36</v>
      </c>
      <c r="D35" s="6">
        <v>3366</v>
      </c>
      <c r="E35" s="5"/>
      <c r="F35" s="6"/>
      <c r="G35" s="5"/>
      <c r="H35" s="6">
        <v>2072</v>
      </c>
      <c r="I35" s="5"/>
      <c r="J35" s="4"/>
      <c r="K35" s="23">
        <f t="shared" si="6"/>
        <v>0.61897756528135339</v>
      </c>
      <c r="L35" s="23"/>
      <c r="M35" s="23"/>
      <c r="N35" s="23"/>
      <c r="O35" s="23">
        <f t="shared" si="4"/>
        <v>0.38102243471864655</v>
      </c>
      <c r="P35" s="23"/>
    </row>
    <row r="36" spans="1:16" x14ac:dyDescent="0.25">
      <c r="A36" s="14" t="s">
        <v>38</v>
      </c>
      <c r="B36" s="13" t="s">
        <v>37</v>
      </c>
      <c r="C36" s="12" t="s">
        <v>35</v>
      </c>
      <c r="D36" s="11">
        <v>901</v>
      </c>
      <c r="E36" s="10">
        <v>1995</v>
      </c>
      <c r="F36" s="11">
        <v>3990</v>
      </c>
      <c r="G36" s="10">
        <v>148</v>
      </c>
      <c r="H36" s="11">
        <v>489</v>
      </c>
      <c r="I36" s="10">
        <v>3221</v>
      </c>
      <c r="J36" s="4"/>
      <c r="K36" s="23">
        <f t="shared" si="6"/>
        <v>8.3860759493670889E-2</v>
      </c>
      <c r="L36" s="23">
        <f t="shared" si="1"/>
        <v>0.18568503350707372</v>
      </c>
      <c r="M36" s="23">
        <f t="shared" si="2"/>
        <v>0.37137006701414743</v>
      </c>
      <c r="N36" s="23">
        <f t="shared" si="3"/>
        <v>1.3775130305286671E-2</v>
      </c>
      <c r="O36" s="23">
        <f t="shared" si="4"/>
        <v>4.5513775130305287E-2</v>
      </c>
      <c r="P36" s="23">
        <f t="shared" si="5"/>
        <v>0.29979523454951601</v>
      </c>
    </row>
    <row r="37" spans="1:16" x14ac:dyDescent="0.25">
      <c r="A37" s="9" t="s">
        <v>38</v>
      </c>
      <c r="B37" s="8" t="s">
        <v>37</v>
      </c>
      <c r="C37" s="7" t="s">
        <v>110</v>
      </c>
      <c r="D37" s="6">
        <v>1067</v>
      </c>
      <c r="E37" s="5">
        <v>5201</v>
      </c>
      <c r="F37" s="6">
        <v>6854</v>
      </c>
      <c r="G37" s="5">
        <v>3261</v>
      </c>
      <c r="H37" s="6">
        <v>1840</v>
      </c>
      <c r="I37" s="5"/>
      <c r="J37" s="4"/>
      <c r="K37" s="23">
        <f t="shared" si="6"/>
        <v>5.8552378861877849E-2</v>
      </c>
      <c r="L37" s="23">
        <f t="shared" si="1"/>
        <v>0.28540854963507656</v>
      </c>
      <c r="M37" s="23">
        <f t="shared" si="2"/>
        <v>0.37611809252044121</v>
      </c>
      <c r="N37" s="23">
        <f t="shared" si="3"/>
        <v>0.17894967897711683</v>
      </c>
      <c r="O37" s="23">
        <f t="shared" si="4"/>
        <v>0.10097130000548757</v>
      </c>
      <c r="P37" s="23"/>
    </row>
    <row r="38" spans="1:16" x14ac:dyDescent="0.25">
      <c r="A38" s="14" t="s">
        <v>38</v>
      </c>
      <c r="B38" s="13" t="s">
        <v>37</v>
      </c>
      <c r="C38" s="12" t="s">
        <v>30</v>
      </c>
      <c r="D38" s="11">
        <v>145710</v>
      </c>
      <c r="E38" s="10">
        <v>49802</v>
      </c>
      <c r="F38" s="11">
        <v>182729</v>
      </c>
      <c r="G38" s="10">
        <v>4357</v>
      </c>
      <c r="H38" s="11">
        <v>110428</v>
      </c>
      <c r="I38" s="10">
        <v>43702</v>
      </c>
      <c r="J38" s="4"/>
      <c r="K38" s="23">
        <f t="shared" si="6"/>
        <v>0.27147829067982293</v>
      </c>
      <c r="L38" s="23">
        <f t="shared" si="1"/>
        <v>9.2788153403586177E-2</v>
      </c>
      <c r="M38" s="23">
        <f t="shared" si="2"/>
        <v>0.34044991131448332</v>
      </c>
      <c r="N38" s="23">
        <f t="shared" si="3"/>
        <v>8.1177058025666635E-3</v>
      </c>
      <c r="O38" s="23">
        <f t="shared" si="4"/>
        <v>0.20574294614776945</v>
      </c>
      <c r="P38" s="23">
        <f t="shared" si="5"/>
        <v>8.142299265177147E-2</v>
      </c>
    </row>
    <row r="39" spans="1:16" x14ac:dyDescent="0.25">
      <c r="A39" s="9" t="s">
        <v>38</v>
      </c>
      <c r="B39" s="8" t="s">
        <v>28</v>
      </c>
      <c r="C39" s="7" t="s">
        <v>27</v>
      </c>
      <c r="D39" s="6">
        <v>189</v>
      </c>
      <c r="E39" s="5">
        <v>893</v>
      </c>
      <c r="F39" s="6">
        <v>353</v>
      </c>
      <c r="G39" s="5">
        <v>102</v>
      </c>
      <c r="H39" s="6">
        <v>555</v>
      </c>
      <c r="I39" s="5">
        <v>362</v>
      </c>
      <c r="J39" s="4"/>
      <c r="K39" s="23">
        <f t="shared" si="6"/>
        <v>7.7017114914425422E-2</v>
      </c>
      <c r="L39" s="23">
        <f t="shared" si="1"/>
        <v>0.36389568052159738</v>
      </c>
      <c r="M39" s="23">
        <f t="shared" si="2"/>
        <v>0.14384678076609617</v>
      </c>
      <c r="N39" s="23">
        <f t="shared" si="3"/>
        <v>4.1564792176039117E-2</v>
      </c>
      <c r="O39" s="23">
        <f t="shared" si="4"/>
        <v>0.22616136919315402</v>
      </c>
      <c r="P39" s="23">
        <f t="shared" si="5"/>
        <v>0.14751426242868787</v>
      </c>
    </row>
    <row r="40" spans="1:16" x14ac:dyDescent="0.25">
      <c r="A40" s="14" t="s">
        <v>38</v>
      </c>
      <c r="B40" s="13" t="s">
        <v>28</v>
      </c>
      <c r="C40" s="12" t="s">
        <v>111</v>
      </c>
      <c r="D40" s="11">
        <v>484</v>
      </c>
      <c r="E40" s="10"/>
      <c r="F40" s="11">
        <v>784</v>
      </c>
      <c r="G40" s="10">
        <v>14</v>
      </c>
      <c r="H40" s="11">
        <v>498</v>
      </c>
      <c r="I40" s="10"/>
      <c r="J40" s="4"/>
      <c r="K40" s="23">
        <f t="shared" si="6"/>
        <v>0.27191011235955054</v>
      </c>
      <c r="L40" s="23"/>
      <c r="M40" s="23">
        <f t="shared" si="2"/>
        <v>0.44044943820224719</v>
      </c>
      <c r="N40" s="23">
        <f t="shared" si="3"/>
        <v>7.8651685393258432E-3</v>
      </c>
      <c r="O40" s="23">
        <f t="shared" si="4"/>
        <v>0.27977528089887638</v>
      </c>
      <c r="P40" s="23"/>
    </row>
    <row r="41" spans="1:16" x14ac:dyDescent="0.25">
      <c r="A41" s="9" t="s">
        <v>38</v>
      </c>
      <c r="B41" s="8" t="s">
        <v>28</v>
      </c>
      <c r="C41" s="7" t="s">
        <v>26</v>
      </c>
      <c r="D41" s="6">
        <v>557</v>
      </c>
      <c r="E41" s="5">
        <v>723</v>
      </c>
      <c r="F41" s="6">
        <v>301</v>
      </c>
      <c r="G41" s="5">
        <v>194</v>
      </c>
      <c r="H41" s="6">
        <v>459</v>
      </c>
      <c r="I41" s="5">
        <v>264</v>
      </c>
      <c r="J41" s="4"/>
      <c r="K41" s="23">
        <f t="shared" si="6"/>
        <v>0.22297838270616493</v>
      </c>
      <c r="L41" s="23">
        <f t="shared" si="1"/>
        <v>0.28943154523618897</v>
      </c>
      <c r="M41" s="23">
        <f t="shared" si="2"/>
        <v>0.12049639711769415</v>
      </c>
      <c r="N41" s="23">
        <f t="shared" si="3"/>
        <v>7.7662129703763016E-2</v>
      </c>
      <c r="O41" s="23">
        <f t="shared" si="4"/>
        <v>0.18374699759807847</v>
      </c>
      <c r="P41" s="23">
        <f t="shared" si="5"/>
        <v>0.10568454763811048</v>
      </c>
    </row>
    <row r="42" spans="1:16" x14ac:dyDescent="0.25">
      <c r="A42" s="14" t="s">
        <v>38</v>
      </c>
      <c r="B42" s="13" t="s">
        <v>28</v>
      </c>
      <c r="C42" s="12" t="s">
        <v>25</v>
      </c>
      <c r="D42" s="11">
        <v>393</v>
      </c>
      <c r="E42" s="10">
        <v>1036</v>
      </c>
      <c r="F42" s="11">
        <v>924</v>
      </c>
      <c r="G42" s="10">
        <v>44</v>
      </c>
      <c r="H42" s="11">
        <v>572</v>
      </c>
      <c r="I42" s="10">
        <v>384</v>
      </c>
      <c r="J42" s="4"/>
      <c r="K42" s="23">
        <f t="shared" si="6"/>
        <v>0.11720847002684164</v>
      </c>
      <c r="L42" s="23">
        <f t="shared" si="1"/>
        <v>0.3089770354906054</v>
      </c>
      <c r="M42" s="23">
        <f t="shared" si="2"/>
        <v>0.27557411273486432</v>
      </c>
      <c r="N42" s="23">
        <f t="shared" si="3"/>
        <v>1.3122576796898299E-2</v>
      </c>
      <c r="O42" s="23">
        <f t="shared" si="4"/>
        <v>0.17059349835967791</v>
      </c>
      <c r="P42" s="23">
        <f t="shared" si="5"/>
        <v>0.11452430659111244</v>
      </c>
    </row>
    <row r="43" spans="1:16" x14ac:dyDescent="0.25">
      <c r="A43" s="9" t="s">
        <v>38</v>
      </c>
      <c r="B43" s="8" t="s">
        <v>28</v>
      </c>
      <c r="C43" s="7" t="s">
        <v>24</v>
      </c>
      <c r="D43" s="6">
        <v>676</v>
      </c>
      <c r="E43" s="5">
        <v>1886</v>
      </c>
      <c r="F43" s="6">
        <v>2511</v>
      </c>
      <c r="G43" s="5">
        <v>338</v>
      </c>
      <c r="H43" s="6">
        <v>855</v>
      </c>
      <c r="I43" s="5">
        <v>1278</v>
      </c>
      <c r="J43" s="4"/>
      <c r="K43" s="23">
        <f t="shared" si="6"/>
        <v>8.9607635206786856E-2</v>
      </c>
      <c r="L43" s="23">
        <f t="shared" si="1"/>
        <v>0.25</v>
      </c>
      <c r="M43" s="23">
        <f t="shared" si="2"/>
        <v>0.33284729586426298</v>
      </c>
      <c r="N43" s="23">
        <f t="shared" si="3"/>
        <v>4.4803817603393428E-2</v>
      </c>
      <c r="O43" s="23">
        <f t="shared" si="4"/>
        <v>0.11333510074231178</v>
      </c>
      <c r="P43" s="23">
        <f t="shared" si="5"/>
        <v>0.16940615058324496</v>
      </c>
    </row>
    <row r="44" spans="1:16" x14ac:dyDescent="0.25">
      <c r="A44" s="14" t="s">
        <v>38</v>
      </c>
      <c r="B44" s="13" t="s">
        <v>28</v>
      </c>
      <c r="C44" s="12" t="s">
        <v>23</v>
      </c>
      <c r="D44" s="11">
        <v>1817</v>
      </c>
      <c r="E44" s="10">
        <v>2079</v>
      </c>
      <c r="F44" s="11">
        <v>2018</v>
      </c>
      <c r="G44" s="10">
        <v>68</v>
      </c>
      <c r="H44" s="11">
        <v>824</v>
      </c>
      <c r="I44" s="10">
        <v>966</v>
      </c>
      <c r="J44" s="4"/>
      <c r="K44" s="23">
        <f t="shared" si="6"/>
        <v>0.23378795676788472</v>
      </c>
      <c r="L44" s="23">
        <f t="shared" si="1"/>
        <v>0.26749871332990222</v>
      </c>
      <c r="M44" s="23">
        <f t="shared" si="2"/>
        <v>0.25965002573340196</v>
      </c>
      <c r="N44" s="23">
        <f t="shared" si="3"/>
        <v>8.7493566649511061E-3</v>
      </c>
      <c r="O44" s="23">
        <f t="shared" si="4"/>
        <v>0.10602161605764282</v>
      </c>
      <c r="P44" s="23">
        <f t="shared" si="5"/>
        <v>0.12429233144621719</v>
      </c>
    </row>
    <row r="45" spans="1:16" x14ac:dyDescent="0.25">
      <c r="A45" s="9" t="s">
        <v>38</v>
      </c>
      <c r="B45" s="8" t="s">
        <v>28</v>
      </c>
      <c r="C45" s="7" t="s">
        <v>22</v>
      </c>
      <c r="D45" s="6">
        <v>442</v>
      </c>
      <c r="E45" s="5">
        <v>1580</v>
      </c>
      <c r="F45" s="6">
        <v>308</v>
      </c>
      <c r="G45" s="5">
        <v>289</v>
      </c>
      <c r="H45" s="6">
        <v>1131</v>
      </c>
      <c r="I45" s="5">
        <v>383</v>
      </c>
      <c r="J45" s="4"/>
      <c r="K45" s="23">
        <f t="shared" si="6"/>
        <v>0.10694410839583837</v>
      </c>
      <c r="L45" s="23">
        <f t="shared" si="1"/>
        <v>0.38228889426566659</v>
      </c>
      <c r="M45" s="23">
        <f t="shared" si="2"/>
        <v>7.4522138882167924E-2</v>
      </c>
      <c r="N45" s="23">
        <f t="shared" si="3"/>
        <v>6.9924993951125086E-2</v>
      </c>
      <c r="O45" s="23">
        <f t="shared" si="4"/>
        <v>0.27365110089523348</v>
      </c>
      <c r="P45" s="23">
        <f t="shared" si="5"/>
        <v>9.2668763609968549E-2</v>
      </c>
    </row>
    <row r="46" spans="1:16" x14ac:dyDescent="0.25">
      <c r="A46" s="14" t="s">
        <v>38</v>
      </c>
      <c r="B46" s="13" t="s">
        <v>28</v>
      </c>
      <c r="C46" s="12" t="s">
        <v>112</v>
      </c>
      <c r="D46" s="11">
        <v>5015</v>
      </c>
      <c r="E46" s="10">
        <v>33133</v>
      </c>
      <c r="F46" s="11">
        <v>10908</v>
      </c>
      <c r="G46" s="10">
        <v>1166</v>
      </c>
      <c r="H46" s="11">
        <v>9704</v>
      </c>
      <c r="I46" s="10">
        <v>7661</v>
      </c>
      <c r="J46" s="4"/>
      <c r="K46" s="23">
        <f t="shared" si="6"/>
        <v>7.420065989021557E-2</v>
      </c>
      <c r="L46" s="23">
        <f t="shared" si="1"/>
        <v>0.49022741059671238</v>
      </c>
      <c r="M46" s="23">
        <f t="shared" si="2"/>
        <v>0.16139198366549781</v>
      </c>
      <c r="N46" s="23">
        <f t="shared" si="3"/>
        <v>1.7251838371284418E-2</v>
      </c>
      <c r="O46" s="23">
        <f t="shared" si="4"/>
        <v>0.14357790699394854</v>
      </c>
      <c r="P46" s="23">
        <f t="shared" si="5"/>
        <v>0.11335020048234128</v>
      </c>
    </row>
    <row r="47" spans="1:16" x14ac:dyDescent="0.25">
      <c r="A47" s="9" t="s">
        <v>38</v>
      </c>
      <c r="B47" s="8" t="s">
        <v>28</v>
      </c>
      <c r="C47" s="7" t="s">
        <v>119</v>
      </c>
      <c r="D47" s="6">
        <v>149</v>
      </c>
      <c r="E47" s="5"/>
      <c r="F47" s="6"/>
      <c r="G47" s="5"/>
      <c r="H47" s="6"/>
      <c r="I47" s="5"/>
      <c r="J47" s="4"/>
      <c r="K47" s="23">
        <f t="shared" si="6"/>
        <v>1</v>
      </c>
      <c r="L47" s="23"/>
      <c r="M47" s="23"/>
      <c r="N47" s="23"/>
      <c r="O47" s="23"/>
      <c r="P47" s="23"/>
    </row>
    <row r="48" spans="1:16" x14ac:dyDescent="0.25">
      <c r="A48" s="14" t="s">
        <v>38</v>
      </c>
      <c r="B48" s="13" t="s">
        <v>28</v>
      </c>
      <c r="C48" s="12" t="s">
        <v>94</v>
      </c>
      <c r="D48" s="11">
        <v>56</v>
      </c>
      <c r="E48" s="10">
        <v>75</v>
      </c>
      <c r="F48" s="11">
        <v>54</v>
      </c>
      <c r="G48" s="10">
        <v>7</v>
      </c>
      <c r="H48" s="11">
        <v>40</v>
      </c>
      <c r="I48" s="10">
        <v>68</v>
      </c>
      <c r="J48" s="4"/>
      <c r="K48" s="23">
        <f t="shared" si="6"/>
        <v>0.18666666666666668</v>
      </c>
      <c r="L48" s="23">
        <f t="shared" si="1"/>
        <v>0.25</v>
      </c>
      <c r="M48" s="23">
        <f t="shared" si="2"/>
        <v>0.18</v>
      </c>
      <c r="N48" s="23">
        <f t="shared" si="3"/>
        <v>2.3333333333333334E-2</v>
      </c>
      <c r="O48" s="23">
        <f t="shared" si="4"/>
        <v>0.13333333333333333</v>
      </c>
      <c r="P48" s="23">
        <f t="shared" si="5"/>
        <v>0.22666666666666666</v>
      </c>
    </row>
    <row r="49" spans="1:19" x14ac:dyDescent="0.25">
      <c r="A49" s="9" t="s">
        <v>38</v>
      </c>
      <c r="B49" s="8" t="s">
        <v>21</v>
      </c>
      <c r="C49" s="7" t="s">
        <v>123</v>
      </c>
      <c r="D49" s="6">
        <v>1140</v>
      </c>
      <c r="E49" s="5">
        <v>139</v>
      </c>
      <c r="F49" s="6">
        <v>732</v>
      </c>
      <c r="G49" s="5">
        <v>36</v>
      </c>
      <c r="H49" s="6">
        <v>584</v>
      </c>
      <c r="I49" s="5">
        <v>345</v>
      </c>
      <c r="J49" s="4"/>
      <c r="K49" s="23">
        <f t="shared" si="6"/>
        <v>0.38306451612903225</v>
      </c>
      <c r="L49" s="23">
        <f t="shared" si="1"/>
        <v>4.6706989247311828E-2</v>
      </c>
      <c r="M49" s="23">
        <f t="shared" si="2"/>
        <v>0.24596774193548387</v>
      </c>
      <c r="N49" s="23">
        <f t="shared" si="3"/>
        <v>1.2096774193548387E-2</v>
      </c>
      <c r="O49" s="23">
        <f t="shared" si="4"/>
        <v>0.19623655913978494</v>
      </c>
      <c r="P49" s="23">
        <f t="shared" si="5"/>
        <v>0.1159274193548387</v>
      </c>
    </row>
    <row r="50" spans="1:19" x14ac:dyDescent="0.25">
      <c r="A50" s="14" t="s">
        <v>38</v>
      </c>
      <c r="B50" s="13" t="s">
        <v>21</v>
      </c>
      <c r="C50" s="12" t="s">
        <v>113</v>
      </c>
      <c r="D50" s="11">
        <v>1</v>
      </c>
      <c r="E50" s="10">
        <v>2</v>
      </c>
      <c r="F50" s="11">
        <v>2</v>
      </c>
      <c r="G50" s="10">
        <v>1</v>
      </c>
      <c r="H50" s="11">
        <v>13</v>
      </c>
      <c r="I50" s="10">
        <v>2</v>
      </c>
      <c r="J50" s="4"/>
      <c r="K50" s="23">
        <f t="shared" si="6"/>
        <v>4.7619047619047616E-2</v>
      </c>
      <c r="L50" s="23">
        <f t="shared" si="1"/>
        <v>9.5238095238095233E-2</v>
      </c>
      <c r="M50" s="23">
        <f t="shared" si="2"/>
        <v>9.5238095238095233E-2</v>
      </c>
      <c r="N50" s="23">
        <f t="shared" si="3"/>
        <v>4.7619047619047616E-2</v>
      </c>
      <c r="O50" s="23">
        <f t="shared" si="4"/>
        <v>0.61904761904761907</v>
      </c>
      <c r="P50" s="23">
        <f t="shared" si="5"/>
        <v>9.5238095238095233E-2</v>
      </c>
    </row>
    <row r="51" spans="1:19" x14ac:dyDescent="0.25">
      <c r="A51" s="9" t="s">
        <v>38</v>
      </c>
      <c r="B51" s="8" t="s">
        <v>21</v>
      </c>
      <c r="C51" s="7" t="s">
        <v>18</v>
      </c>
      <c r="D51" s="6">
        <v>6124</v>
      </c>
      <c r="E51" s="5">
        <v>3167</v>
      </c>
      <c r="F51" s="6">
        <v>11749</v>
      </c>
      <c r="G51" s="5">
        <v>267</v>
      </c>
      <c r="H51" s="6">
        <v>13543</v>
      </c>
      <c r="I51" s="5">
        <v>2477</v>
      </c>
      <c r="J51" s="4"/>
      <c r="K51" s="23">
        <f t="shared" si="6"/>
        <v>0.16406354649449459</v>
      </c>
      <c r="L51" s="23">
        <f t="shared" si="1"/>
        <v>8.4844750448736836E-2</v>
      </c>
      <c r="M51" s="23">
        <f t="shared" si="2"/>
        <v>0.31475875371714845</v>
      </c>
      <c r="N51" s="23">
        <f t="shared" si="3"/>
        <v>7.152999169501969E-3</v>
      </c>
      <c r="O51" s="23">
        <f t="shared" si="4"/>
        <v>0.36282047847402682</v>
      </c>
      <c r="P51" s="23">
        <f t="shared" si="5"/>
        <v>6.6359471696091299E-2</v>
      </c>
    </row>
    <row r="52" spans="1:19" x14ac:dyDescent="0.25">
      <c r="A52" s="14" t="s">
        <v>38</v>
      </c>
      <c r="B52" s="13" t="s">
        <v>21</v>
      </c>
      <c r="C52" s="12" t="s">
        <v>16</v>
      </c>
      <c r="D52" s="11">
        <v>1021</v>
      </c>
      <c r="E52" s="10">
        <v>1785</v>
      </c>
      <c r="F52" s="11">
        <v>3263</v>
      </c>
      <c r="G52" s="10"/>
      <c r="H52" s="11">
        <v>2012</v>
      </c>
      <c r="I52" s="10">
        <v>3018</v>
      </c>
      <c r="J52" s="4"/>
      <c r="K52" s="23">
        <f t="shared" si="6"/>
        <v>9.1990269393639065E-2</v>
      </c>
      <c r="L52" s="23">
        <f t="shared" si="1"/>
        <v>0.16082529957653843</v>
      </c>
      <c r="M52" s="23">
        <f t="shared" si="2"/>
        <v>0.29399044959005316</v>
      </c>
      <c r="N52" s="23"/>
      <c r="O52" s="23">
        <f t="shared" si="4"/>
        <v>0.18127759257590773</v>
      </c>
      <c r="P52" s="23">
        <f t="shared" si="5"/>
        <v>0.2719163888638616</v>
      </c>
    </row>
    <row r="53" spans="1:19" x14ac:dyDescent="0.25">
      <c r="A53" s="9" t="s">
        <v>38</v>
      </c>
      <c r="B53" s="8" t="s">
        <v>21</v>
      </c>
      <c r="C53" s="7" t="s">
        <v>15</v>
      </c>
      <c r="D53" s="6">
        <v>603</v>
      </c>
      <c r="E53" s="5">
        <v>1952</v>
      </c>
      <c r="F53" s="6">
        <v>1813</v>
      </c>
      <c r="G53" s="5">
        <v>197</v>
      </c>
      <c r="H53" s="6">
        <v>1520</v>
      </c>
      <c r="I53" s="5">
        <v>969</v>
      </c>
      <c r="J53" s="4"/>
      <c r="K53" s="23">
        <f t="shared" si="6"/>
        <v>8.5483413666005106E-2</v>
      </c>
      <c r="L53" s="23">
        <f t="shared" si="1"/>
        <v>0.27672242699177774</v>
      </c>
      <c r="M53" s="23">
        <f t="shared" si="2"/>
        <v>0.25701729515168698</v>
      </c>
      <c r="N53" s="23">
        <f t="shared" si="3"/>
        <v>2.7927417068330025E-2</v>
      </c>
      <c r="O53" s="23">
        <f t="shared" si="4"/>
        <v>0.21548057839523674</v>
      </c>
      <c r="P53" s="23">
        <f t="shared" si="5"/>
        <v>0.13736886872696341</v>
      </c>
    </row>
    <row r="54" spans="1:19" x14ac:dyDescent="0.25">
      <c r="A54" s="14" t="s">
        <v>38</v>
      </c>
      <c r="B54" s="13" t="s">
        <v>21</v>
      </c>
      <c r="C54" s="12" t="s">
        <v>13</v>
      </c>
      <c r="D54" s="11">
        <v>3550</v>
      </c>
      <c r="E54" s="10">
        <v>10361</v>
      </c>
      <c r="F54" s="11">
        <v>19726</v>
      </c>
      <c r="G54" s="10">
        <v>935</v>
      </c>
      <c r="H54" s="11">
        <v>11970</v>
      </c>
      <c r="I54" s="10">
        <v>5401</v>
      </c>
      <c r="J54" s="4"/>
      <c r="K54" s="23">
        <f t="shared" si="6"/>
        <v>6.8344146468244035E-2</v>
      </c>
      <c r="L54" s="23">
        <f t="shared" si="1"/>
        <v>0.19946864832604971</v>
      </c>
      <c r="M54" s="23">
        <f t="shared" si="2"/>
        <v>0.37976243189650194</v>
      </c>
      <c r="N54" s="23">
        <f t="shared" si="3"/>
        <v>1.8000500548678359E-2</v>
      </c>
      <c r="O54" s="23">
        <f t="shared" si="4"/>
        <v>0.23044491076757215</v>
      </c>
      <c r="P54" s="23">
        <f t="shared" si="5"/>
        <v>0.10397936199295381</v>
      </c>
    </row>
    <row r="55" spans="1:19" x14ac:dyDescent="0.25">
      <c r="A55" s="14" t="s">
        <v>38</v>
      </c>
      <c r="B55" s="13" t="s">
        <v>21</v>
      </c>
      <c r="C55" s="12" t="s">
        <v>12</v>
      </c>
      <c r="D55" s="11">
        <v>0</v>
      </c>
      <c r="E55" s="10">
        <v>0</v>
      </c>
      <c r="F55" s="11">
        <v>0</v>
      </c>
      <c r="G55" s="10">
        <v>0</v>
      </c>
      <c r="H55" s="11">
        <v>0</v>
      </c>
      <c r="I55" s="10">
        <v>0</v>
      </c>
      <c r="J55" s="4"/>
      <c r="K55" s="23">
        <v>0</v>
      </c>
      <c r="L55" s="23">
        <v>0</v>
      </c>
      <c r="M55" s="23">
        <v>0</v>
      </c>
      <c r="N55" s="23">
        <v>0</v>
      </c>
      <c r="O55" s="23">
        <v>0</v>
      </c>
      <c r="P55" s="23">
        <v>0</v>
      </c>
    </row>
    <row r="56" spans="1:19" ht="20.25" customHeight="1" x14ac:dyDescent="0.25">
      <c r="A56" s="14" t="s">
        <v>38</v>
      </c>
      <c r="B56" s="13" t="s">
        <v>11</v>
      </c>
      <c r="C56" s="12" t="s">
        <v>10</v>
      </c>
      <c r="D56" s="11">
        <v>458</v>
      </c>
      <c r="E56" s="10">
        <v>1272</v>
      </c>
      <c r="F56" s="11">
        <v>3343</v>
      </c>
      <c r="G56" s="10">
        <v>5</v>
      </c>
      <c r="H56" s="11">
        <v>919</v>
      </c>
      <c r="I56" s="10">
        <v>2321</v>
      </c>
      <c r="J56" s="4"/>
      <c r="K56" s="23">
        <f t="shared" si="6"/>
        <v>5.5061312815580667E-2</v>
      </c>
      <c r="L56" s="23">
        <f t="shared" si="1"/>
        <v>0.15292137533060832</v>
      </c>
      <c r="M56" s="23">
        <f t="shared" si="2"/>
        <v>0.40189949507093053</v>
      </c>
      <c r="N56" s="23">
        <f t="shared" si="3"/>
        <v>6.0110603510459242E-4</v>
      </c>
      <c r="O56" s="23">
        <f t="shared" si="4"/>
        <v>0.11048328925222409</v>
      </c>
      <c r="P56" s="23">
        <f t="shared" si="5"/>
        <v>0.27903342149555183</v>
      </c>
    </row>
    <row r="57" spans="1:19" x14ac:dyDescent="0.25">
      <c r="A57" s="14" t="s">
        <v>38</v>
      </c>
      <c r="B57" s="13" t="s">
        <v>11</v>
      </c>
      <c r="C57" s="12" t="s">
        <v>9</v>
      </c>
      <c r="D57" s="11">
        <v>3764</v>
      </c>
      <c r="E57" s="10">
        <v>19784</v>
      </c>
      <c r="F57" s="11">
        <v>8782</v>
      </c>
      <c r="G57" s="10"/>
      <c r="H57" s="11"/>
      <c r="I57" s="10">
        <v>9054</v>
      </c>
      <c r="J57" s="4"/>
      <c r="K57" s="23">
        <f t="shared" si="6"/>
        <v>9.0953025323796635E-2</v>
      </c>
      <c r="L57" s="23">
        <f t="shared" si="1"/>
        <v>0.47805915329595977</v>
      </c>
      <c r="M57" s="23">
        <f t="shared" si="2"/>
        <v>0.21220761647013339</v>
      </c>
      <c r="N57" s="23"/>
      <c r="O57" s="23"/>
      <c r="P57" s="23">
        <f t="shared" si="5"/>
        <v>0.21878020491011019</v>
      </c>
    </row>
    <row r="58" spans="1:19" x14ac:dyDescent="0.25">
      <c r="A58" s="14" t="s">
        <v>38</v>
      </c>
      <c r="B58" s="13" t="s">
        <v>11</v>
      </c>
      <c r="C58" s="12" t="s">
        <v>8</v>
      </c>
      <c r="D58" s="11">
        <v>1</v>
      </c>
      <c r="E58" s="10">
        <v>1</v>
      </c>
      <c r="F58" s="11">
        <v>2</v>
      </c>
      <c r="G58" s="10">
        <v>1</v>
      </c>
      <c r="H58" s="11">
        <v>0</v>
      </c>
      <c r="I58" s="10">
        <v>0</v>
      </c>
      <c r="J58" s="4"/>
      <c r="K58" s="23">
        <f t="shared" si="6"/>
        <v>0.2</v>
      </c>
      <c r="L58" s="23">
        <f t="shared" si="1"/>
        <v>0.2</v>
      </c>
      <c r="M58" s="23">
        <f t="shared" si="2"/>
        <v>0.4</v>
      </c>
      <c r="N58" s="23">
        <f t="shared" si="3"/>
        <v>0.2</v>
      </c>
      <c r="O58" s="23">
        <f t="shared" si="4"/>
        <v>0</v>
      </c>
      <c r="P58" s="23">
        <f t="shared" si="5"/>
        <v>0</v>
      </c>
    </row>
    <row r="59" spans="1:19" x14ac:dyDescent="0.25">
      <c r="A59" s="14" t="s">
        <v>4</v>
      </c>
      <c r="B59" s="13" t="s">
        <v>3</v>
      </c>
      <c r="C59" s="12" t="s">
        <v>2</v>
      </c>
      <c r="D59" s="11">
        <v>1800</v>
      </c>
      <c r="E59" s="10">
        <v>12042</v>
      </c>
      <c r="F59" s="11">
        <v>4779</v>
      </c>
      <c r="G59" s="10">
        <v>535</v>
      </c>
      <c r="H59" s="11">
        <v>3201</v>
      </c>
      <c r="I59" s="10">
        <v>6069</v>
      </c>
      <c r="J59" s="4"/>
      <c r="K59" s="23">
        <f t="shared" si="6"/>
        <v>6.3322310560754241E-2</v>
      </c>
      <c r="L59" s="23">
        <f t="shared" si="1"/>
        <v>0.42362625765144585</v>
      </c>
      <c r="M59" s="23">
        <f t="shared" si="2"/>
        <v>0.1681207345388025</v>
      </c>
      <c r="N59" s="23">
        <f t="shared" si="3"/>
        <v>1.8820797861113066E-2</v>
      </c>
      <c r="O59" s="23">
        <f t="shared" si="4"/>
        <v>0.11260817561387462</v>
      </c>
      <c r="P59" s="23">
        <f t="shared" si="5"/>
        <v>0.21350172377400972</v>
      </c>
    </row>
    <row r="61" spans="1:19" ht="48.75" customHeight="1" x14ac:dyDescent="0.25">
      <c r="A61" s="31" t="s">
        <v>106</v>
      </c>
      <c r="B61" s="31"/>
      <c r="C61" s="31"/>
      <c r="D61" s="31"/>
      <c r="E61" s="31"/>
      <c r="F61" s="31"/>
      <c r="G61" s="31"/>
      <c r="H61" s="31"/>
      <c r="I61" s="31"/>
      <c r="J61" s="31"/>
      <c r="K61" s="31"/>
      <c r="L61" s="31"/>
      <c r="M61" s="31"/>
      <c r="N61" s="31"/>
      <c r="O61" s="31"/>
      <c r="P61" s="31"/>
      <c r="Q61" s="31"/>
      <c r="R61" s="31"/>
      <c r="S61" s="31"/>
    </row>
    <row r="62" spans="1:19" x14ac:dyDescent="0.25">
      <c r="A62" s="3" t="s">
        <v>266</v>
      </c>
    </row>
  </sheetData>
  <mergeCells count="4">
    <mergeCell ref="B7:O9"/>
    <mergeCell ref="D11:I11"/>
    <mergeCell ref="K11:P11"/>
    <mergeCell ref="A61:S61"/>
  </mergeCells>
  <conditionalFormatting sqref="D13:I59 K13:P59">
    <cfRule type="containsBlanks" dxfId="94" priority="2">
      <formula>LEN(TRIM(D13))=0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CTS2015 principle offence 2010</vt:lpstr>
      <vt:lpstr>CTS2015 principle offence 2011</vt:lpstr>
      <vt:lpstr>CTS2015 principle offence 2012</vt:lpstr>
      <vt:lpstr>CTS2015 principle offence 2013</vt:lpstr>
      <vt:lpstr>CTS2015 principle offence 2014</vt:lpstr>
      <vt:lpstr>CTS2015 Males Princ Off 2010</vt:lpstr>
      <vt:lpstr>CTS2015 Males Princ Off 2011</vt:lpstr>
      <vt:lpstr>CTS2015 Males Princ Off 2012</vt:lpstr>
      <vt:lpstr>CTS2015 Males Princ Off 2013</vt:lpstr>
      <vt:lpstr>CTS2015 Males Princ Off 2014</vt:lpstr>
      <vt:lpstr>CTS2015 Females Princ Off 2010</vt:lpstr>
      <vt:lpstr>CTS2015 Females Princ Off 2011</vt:lpstr>
      <vt:lpstr>CTS2015 Females Princ Off 2012</vt:lpstr>
      <vt:lpstr>CTS2015 Females Princ Off 2013</vt:lpstr>
      <vt:lpstr>CTS2015 Females Princ Off 2014</vt:lpstr>
      <vt:lpstr>Pers sent Drug rel off type</vt:lpstr>
      <vt:lpstr>Males sent Drug rel off type</vt:lpstr>
      <vt:lpstr>Females sent Drug rel off type</vt:lpstr>
      <vt:lpstr>CTS2015 Deaths 2010</vt:lpstr>
      <vt:lpstr>CTS2015 Deaths 2011</vt:lpstr>
      <vt:lpstr>CTS2015 Deaths 2012</vt:lpstr>
      <vt:lpstr>CTS2015 Deaths 2013</vt:lpstr>
      <vt:lpstr>CTS2015 Deaths 2014</vt:lpstr>
      <vt:lpstr>Prison overcrowding</vt:lpstr>
      <vt:lpstr>CTS2013 Previous Sentence 2010</vt:lpstr>
      <vt:lpstr>CTS2013 Previous Sentence 2011</vt:lpstr>
      <vt:lpstr>CTS2013 Previous Sentence 2012</vt:lpstr>
      <vt:lpstr>CTS 2013 persons Held 2010</vt:lpstr>
      <vt:lpstr>CTS 2013 persons Held 2011</vt:lpstr>
      <vt:lpstr>CTS 2013 persons Held 2012</vt:lpstr>
      <vt:lpstr>CTS2013 lenght of sentence 2010</vt:lpstr>
      <vt:lpstr>CTS2013 lenght of sentence 2011</vt:lpstr>
      <vt:lpstr>CTS2013 lenght of sentence 2012</vt:lpstr>
    </vt:vector>
  </TitlesOfParts>
  <Company>UNOV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Carballo</dc:creator>
  <cp:lastModifiedBy>Lucia Carballo</cp:lastModifiedBy>
  <dcterms:created xsi:type="dcterms:W3CDTF">2016-05-03T12:45:26Z</dcterms:created>
  <dcterms:modified xsi:type="dcterms:W3CDTF">2016-05-05T10:43:18Z</dcterms:modified>
</cp:coreProperties>
</file>