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Legend" sheetId="1" state="visible" r:id="rId1"/>
    <sheet xmlns:r="http://schemas.openxmlformats.org/officeDocument/2006/relationships" name="Execution" sheetId="2" state="visible" r:id="rId2"/>
    <sheet xmlns:r="http://schemas.openxmlformats.org/officeDocument/2006/relationships" name="Guide" sheetId="3" state="visible" r:id="rId3"/>
    <sheet xmlns:r="http://schemas.openxmlformats.org/officeDocument/2006/relationships" name="Summary" sheetId="4" state="visible" r:id="rId4"/>
    <sheet xmlns:r="http://schemas.openxmlformats.org/officeDocument/2006/relationships" name="Example (do not use)" sheetId="5" state="visible" r:id="rId5"/>
    <sheet xmlns:r="http://schemas.openxmlformats.org/officeDocument/2006/relationships" name="Screenshots" sheetId="6" state="visible" r:id="rId6"/>
  </sheets>
  <definedNames>
    <definedName name="_xlnm._FilterDatabase" localSheetId="1" hidden="1">'Execution'!$A$1:$I$66</definedName>
    <definedName name="_xlnm._FilterDatabase" localSheetId="2" hidden="1">'Guide'!$A$1:$K$66</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0.0%"/>
    <numFmt numFmtId="166" formatCode="yyyy-mm-dd"/>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
      <name val="Arial"/>
      <charset val="1"/>
      <family val="0"/>
      <i val="1"/>
      <sz val="10"/>
    </font>
    <font>
      <name val="Arial"/>
      <charset val="1"/>
      <family val="0"/>
      <b val="1"/>
      <color rgb="FFFFFFFF"/>
      <sz val="10"/>
    </font>
    <font>
      <name val="Arial"/>
      <charset val="1"/>
      <family val="0"/>
      <b val="1"/>
      <sz val="10"/>
    </font>
    <font>
      <name val="Arial"/>
      <charset val="1"/>
      <family val="0"/>
      <b val="1"/>
      <sz val="12"/>
    </font>
    <font>
      <b val="1"/>
      <color rgb="00FFFFFF"/>
    </font>
    <font>
      <name val="Calibri"/>
      <family val="2"/>
      <color theme="10"/>
      <sz val="12"/>
      <scheme val="minor"/>
    </font>
    <font>
      <b val="1"/>
      <color rgb="009C0006"/>
    </font>
    <font>
      <b val="1"/>
    </font>
  </fonts>
  <fills count="9">
    <fill>
      <patternFill/>
    </fill>
    <fill>
      <patternFill patternType="gray125"/>
    </fill>
    <fill>
      <patternFill patternType="solid">
        <fgColor rgb="FF1F3864"/>
        <bgColor rgb="FF333333"/>
      </patternFill>
    </fill>
    <fill>
      <patternFill patternType="solid">
        <fgColor rgb="FFFFF9DB"/>
        <bgColor rgb="FFFFFFFF"/>
      </patternFill>
    </fill>
    <fill>
      <patternFill patternType="solid">
        <fgColor rgb="FFD9E1F2"/>
        <bgColor rgb="FFC6EFCE"/>
      </patternFill>
    </fill>
    <fill>
      <patternFill patternType="solid">
        <fgColor rgb="0017365D"/>
      </patternFill>
    </fill>
    <fill>
      <patternFill patternType="solid">
        <fgColor rgb="00244062"/>
      </patternFill>
    </fill>
    <fill>
      <patternFill patternType="solid">
        <fgColor rgb="00D9EAD3"/>
      </patternFill>
    </fill>
    <fill>
      <patternFill patternType="solid">
        <fgColor rgb="00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1" fillId="0" borderId="0"/>
  </cellStyleXfs>
  <cellXfs count="54">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8" fillId="0" borderId="1" applyAlignment="1" pivotButton="0" quotePrefix="0" xfId="0">
      <alignment horizontal="general" vertical="top" wrapText="1"/>
    </xf>
    <xf numFmtId="0" fontId="5" fillId="3" borderId="1" applyAlignment="1" pivotButton="0" quotePrefix="0" xfId="0">
      <alignment horizontal="general" vertical="top" wrapText="1"/>
    </xf>
    <xf numFmtId="164"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right" vertical="bottom"/>
    </xf>
    <xf numFmtId="0" fontId="8" fillId="4" borderId="0" applyAlignment="1" pivotButton="0" quotePrefix="0" xfId="0">
      <alignment horizontal="general" vertical="bottom"/>
    </xf>
    <xf numFmtId="0" fontId="8" fillId="4" borderId="0" applyAlignment="1" pivotButton="0" quotePrefix="0" xfId="0">
      <alignment horizontal="right" vertical="bottom"/>
    </xf>
    <xf numFmtId="0" fontId="5" fillId="0" borderId="0" applyAlignment="1" pivotButton="0" quotePrefix="0" xfId="0">
      <alignment horizontal="general" vertical="bottom"/>
    </xf>
    <xf numFmtId="0" fontId="5" fillId="0" borderId="0" applyAlignment="1" pivotButton="0" quotePrefix="0" xfId="0">
      <alignment horizontal="right" vertical="bottom"/>
    </xf>
    <xf numFmtId="0" fontId="8" fillId="0" borderId="0" applyAlignment="1" pivotButton="0" quotePrefix="0" xfId="0">
      <alignment horizontal="general" vertical="bottom"/>
    </xf>
    <xf numFmtId="0" fontId="8" fillId="0" borderId="0" applyAlignment="1" pivotButton="0" quotePrefix="0" xfId="0">
      <alignment horizontal="right" vertical="bottom"/>
    </xf>
    <xf numFmtId="165" fontId="5" fillId="0" borderId="0" applyAlignment="1" pivotButton="0" quotePrefix="0" xfId="0">
      <alignment horizontal="right" vertical="bottom"/>
    </xf>
    <xf numFmtId="0" fontId="0" fillId="4" borderId="0" applyAlignment="1" pivotButton="0" quotePrefix="0" xfId="0">
      <alignment horizontal="right" vertical="bottom"/>
    </xf>
    <xf numFmtId="0" fontId="7"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10" fillId="5" borderId="0" applyAlignment="1" pivotButton="0" quotePrefix="0" xfId="0">
      <alignment vertical="center" wrapText="1"/>
    </xf>
    <xf numFmtId="0" fontId="5" fillId="0" borderId="0" applyAlignment="1" pivotButton="0" quotePrefix="0" xfId="0">
      <alignment horizontal="general" vertical="top" wrapText="1"/>
    </xf>
    <xf numFmtId="0" fontId="4" fillId="0" borderId="0" applyAlignment="1" pivotButton="0" quotePrefix="0" xfId="0">
      <alignment horizontal="general" vertical="top" wrapText="1"/>
    </xf>
    <xf numFmtId="0" fontId="6" fillId="0" borderId="0" applyAlignment="1" pivotButton="0" quotePrefix="0" xfId="0">
      <alignment horizontal="general" vertical="bottom"/>
    </xf>
    <xf numFmtId="0" fontId="12" fillId="0" borderId="0" applyAlignment="1" pivotButton="0" quotePrefix="0" xfId="0">
      <alignment vertical="top" wrapText="1"/>
    </xf>
    <xf numFmtId="0" fontId="10" fillId="5" borderId="1" applyAlignment="1" pivotButton="0" quotePrefix="0" xfId="0">
      <alignment vertical="center" wrapText="1"/>
    </xf>
    <xf numFmtId="0" fontId="8" fillId="0" borderId="1" applyAlignment="1" pivotButton="0" quotePrefix="0" xfId="0">
      <alignment vertical="top" wrapText="1"/>
    </xf>
    <xf numFmtId="0" fontId="5" fillId="3" borderId="1" applyAlignment="1" pivotButton="0" quotePrefix="0" xfId="0">
      <alignment vertical="top" wrapText="1"/>
    </xf>
    <xf numFmtId="164" fontId="5" fillId="3" borderId="1" applyAlignment="1" pivotButton="0" quotePrefix="0" xfId="0">
      <alignment vertical="top" wrapText="1"/>
    </xf>
    <xf numFmtId="0" fontId="10" fillId="5" borderId="0" pivotButton="0" quotePrefix="0" xfId="0"/>
    <xf numFmtId="0" fontId="8" fillId="0"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11" fillId="0" borderId="0" applyAlignment="1" pivotButton="0" quotePrefix="0" xfId="6">
      <alignment vertical="top" wrapText="1"/>
    </xf>
    <xf numFmtId="0" fontId="0" fillId="0" borderId="0" applyAlignment="1" pivotButton="0" quotePrefix="0" xfId="0">
      <alignment horizontal="right" vertical="bottom"/>
    </xf>
    <xf numFmtId="0" fontId="8" fillId="4" borderId="0" applyAlignment="1" pivotButton="0" quotePrefix="0" xfId="0">
      <alignment horizontal="general" vertical="bottom"/>
    </xf>
    <xf numFmtId="0" fontId="8" fillId="4" borderId="0" applyAlignment="1" pivotButton="0" quotePrefix="0" xfId="0">
      <alignment horizontal="right" vertical="bottom"/>
    </xf>
    <xf numFmtId="0" fontId="5" fillId="0" borderId="0" applyAlignment="1" pivotButton="0" quotePrefix="0" xfId="0">
      <alignment horizontal="general" vertical="bottom"/>
    </xf>
    <xf numFmtId="0" fontId="5" fillId="0" borderId="0" applyAlignment="1" pivotButton="0" quotePrefix="0" xfId="0">
      <alignment horizontal="right" vertical="bottom"/>
    </xf>
    <xf numFmtId="0" fontId="8" fillId="0" borderId="0" applyAlignment="1" pivotButton="0" quotePrefix="0" xfId="0">
      <alignment horizontal="general" vertical="bottom"/>
    </xf>
    <xf numFmtId="0" fontId="8" fillId="0" borderId="0" applyAlignment="1" pivotButton="0" quotePrefix="0" xfId="0">
      <alignment horizontal="right" vertical="bottom"/>
    </xf>
    <xf numFmtId="165" fontId="5" fillId="0" borderId="0" applyAlignment="1" pivotButton="0" quotePrefix="0" xfId="0">
      <alignment horizontal="right" vertical="bottom"/>
    </xf>
    <xf numFmtId="0" fontId="0" fillId="4" borderId="0" applyAlignment="1" pivotButton="0" quotePrefix="0" xfId="0">
      <alignment horizontal="right" vertical="bottom"/>
    </xf>
    <xf numFmtId="0" fontId="0" fillId="0" borderId="0" applyAlignment="1" pivotButton="0" quotePrefix="0" xfId="0">
      <alignment vertical="top" wrapText="1"/>
    </xf>
    <xf numFmtId="0" fontId="7" fillId="2" borderId="0" applyAlignment="1" pivotButton="0" quotePrefix="0" xfId="0">
      <alignment horizontal="general" vertical="bottom"/>
    </xf>
    <xf numFmtId="0" fontId="10" fillId="5" borderId="0" applyAlignment="1" pivotButton="0" quotePrefix="0" xfId="0">
      <alignment wrapText="1"/>
    </xf>
    <xf numFmtId="0" fontId="10" fillId="6" borderId="1" applyAlignment="1" pivotButton="0" quotePrefix="0" xfId="0">
      <alignment vertical="center" wrapText="1"/>
    </xf>
    <xf numFmtId="0" fontId="5" fillId="7" borderId="1" applyAlignment="1" pivotButton="0" quotePrefix="0" xfId="0">
      <alignment vertical="top" wrapText="1"/>
    </xf>
    <xf numFmtId="0" fontId="5" fillId="8" borderId="1" applyAlignment="1" pivotButton="0" quotePrefix="0" xfId="0">
      <alignment vertical="top" wrapText="1"/>
    </xf>
    <xf numFmtId="166" fontId="5" fillId="3" borderId="1" applyAlignment="1" pivotButton="0" quotePrefix="0" xfId="0">
      <alignment vertical="top" wrapText="1"/>
    </xf>
    <xf numFmtId="9" fontId="5" fillId="0" borderId="0" applyAlignment="1" pivotButton="0" quotePrefix="0" xfId="0">
      <alignment horizontal="right" vertical="bottom"/>
    </xf>
    <xf numFmtId="0" fontId="13" fillId="0" borderId="0" pivotButton="0" quotePrefix="0" xfId="0"/>
  </cellXfs>
  <cellStyles count="7">
    <cellStyle name="Normal" xfId="0" builtinId="0"/>
    <cellStyle name="Comma" xfId="1" builtinId="3"/>
    <cellStyle name="Comma [0]" xfId="2" builtinId="6"/>
    <cellStyle name="Currency" xfId="3" builtinId="4"/>
    <cellStyle name="Currency [0]" xfId="4" builtinId="7"/>
    <cellStyle name="Percent" xfId="5" builtinId="5"/>
    <cellStyle name="Hyperlink" xfId="6" builtinId="8" hidden="0"/>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bgColor rgb="FFFF9999"/>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9DB"/>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99"/>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s>
</file>

<file path=xl/drawings/drawing1.xml><?xml version="1.0" encoding="utf-8"?>
<wsDr xmlns="http://schemas.openxmlformats.org/drawingml/2006/spreadsheetDrawing">
  <oneCellAnchor>
    <from>
      <col>3</col>
      <colOff>0</colOff>
      <row>1</row>
      <rowOff>0</rowOff>
    </from>
    <ext cx="3429000" cy="2009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row>
      <rowOff>0</rowOff>
    </from>
    <ext cx="3429000" cy="2009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row>
      <rowOff>0</rowOff>
    </from>
    <ext cx="3429000" cy="2009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3429000" cy="20097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row>
      <rowOff>0</rowOff>
    </from>
    <ext cx="3429000" cy="20097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row>
      <rowOff>0</rowOff>
    </from>
    <ext cx="3429000" cy="2009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row>
      <rowOff>0</rowOff>
    </from>
    <ext cx="3429000" cy="20097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row>
      <rowOff>0</rowOff>
    </from>
    <ext cx="3429000" cy="20097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9</row>
      <rowOff>0</rowOff>
    </from>
    <ext cx="3429000" cy="20097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10</row>
      <rowOff>0</rowOff>
    </from>
    <ext cx="3429000" cy="20097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11</row>
      <rowOff>0</rowOff>
    </from>
    <ext cx="3429000" cy="20097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12</row>
      <rowOff>0</rowOff>
    </from>
    <ext cx="3429000" cy="20097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13</row>
      <rowOff>0</rowOff>
    </from>
    <ext cx="3429000" cy="20097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14</row>
      <rowOff>0</rowOff>
    </from>
    <ext cx="3429000" cy="20097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15</row>
      <rowOff>0</rowOff>
    </from>
    <ext cx="3429000" cy="20097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16</row>
      <rowOff>0</rowOff>
    </from>
    <ext cx="3429000" cy="20097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17</row>
      <rowOff>0</rowOff>
    </from>
    <ext cx="3429000" cy="20097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18</row>
      <rowOff>0</rowOff>
    </from>
    <ext cx="3429000" cy="20097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19</row>
      <rowOff>0</rowOff>
    </from>
    <ext cx="3429000" cy="20097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20</row>
      <rowOff>0</rowOff>
    </from>
    <ext cx="3429000" cy="20097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21</row>
      <rowOff>0</rowOff>
    </from>
    <ext cx="3429000" cy="20097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22</row>
      <rowOff>0</rowOff>
    </from>
    <ext cx="3429000" cy="20097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23</row>
      <rowOff>0</rowOff>
    </from>
    <ext cx="3429000" cy="20097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24</row>
      <rowOff>0</rowOff>
    </from>
    <ext cx="3429000" cy="20097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25</row>
      <rowOff>0</rowOff>
    </from>
    <ext cx="3429000" cy="20097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26</row>
      <rowOff>0</rowOff>
    </from>
    <ext cx="3429000" cy="20097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27</row>
      <rowOff>0</rowOff>
    </from>
    <ext cx="3429000" cy="20097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28</row>
      <rowOff>0</rowOff>
    </from>
    <ext cx="3429000" cy="20097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29</row>
      <rowOff>0</rowOff>
    </from>
    <ext cx="3429000" cy="20097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30</row>
      <rowOff>0</rowOff>
    </from>
    <ext cx="3429000" cy="20097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31</row>
      <rowOff>0</rowOff>
    </from>
    <ext cx="3429000" cy="20097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32</row>
      <rowOff>0</rowOff>
    </from>
    <ext cx="3429000" cy="20097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33</row>
      <rowOff>0</rowOff>
    </from>
    <ext cx="3429000" cy="20097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34</row>
      <rowOff>0</rowOff>
    </from>
    <ext cx="3429000" cy="20097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35</row>
      <rowOff>0</rowOff>
    </from>
    <ext cx="3429000" cy="20097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36</row>
      <rowOff>0</rowOff>
    </from>
    <ext cx="3429000" cy="20097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37</row>
      <rowOff>0</rowOff>
    </from>
    <ext cx="3429000" cy="20097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38</row>
      <rowOff>0</rowOff>
    </from>
    <ext cx="3429000" cy="20097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39</row>
      <rowOff>0</rowOff>
    </from>
    <ext cx="3429000" cy="20097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40</row>
      <rowOff>0</rowOff>
    </from>
    <ext cx="3429000" cy="20097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41</row>
      <rowOff>0</rowOff>
    </from>
    <ext cx="3429000" cy="20097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42</row>
      <rowOff>0</rowOff>
    </from>
    <ext cx="3429000" cy="20097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43</row>
      <rowOff>0</rowOff>
    </from>
    <ext cx="3429000" cy="20097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44</row>
      <rowOff>0</rowOff>
    </from>
    <ext cx="3429000" cy="20097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45</row>
      <rowOff>0</rowOff>
    </from>
    <ext cx="3429000" cy="20097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46</row>
      <rowOff>0</rowOff>
    </from>
    <ext cx="3429000" cy="20097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47</row>
      <rowOff>0</rowOff>
    </from>
    <ext cx="3429000" cy="22002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48</row>
      <rowOff>0</rowOff>
    </from>
    <ext cx="3429000" cy="20097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49</row>
      <rowOff>0</rowOff>
    </from>
    <ext cx="3429000" cy="20097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50</row>
      <rowOff>0</rowOff>
    </from>
    <ext cx="3429000" cy="20097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51</row>
      <rowOff>0</rowOff>
    </from>
    <ext cx="3429000" cy="20097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52</row>
      <rowOff>0</rowOff>
    </from>
    <ext cx="3429000" cy="20097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53</row>
      <rowOff>0</rowOff>
    </from>
    <ext cx="3429000" cy="20097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54</row>
      <rowOff>0</rowOff>
    </from>
    <ext cx="3429000" cy="20097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55</row>
      <rowOff>0</rowOff>
    </from>
    <ext cx="3429000" cy="20097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56</row>
      <rowOff>0</rowOff>
    </from>
    <ext cx="3429000" cy="20097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57</row>
      <rowOff>0</rowOff>
    </from>
    <ext cx="3429000" cy="20097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58</row>
      <rowOff>0</rowOff>
    </from>
    <ext cx="3429000" cy="20097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59</row>
      <rowOff>0</rowOff>
    </from>
    <ext cx="3429000" cy="20097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60</row>
      <rowOff>0</rowOff>
    </from>
    <ext cx="3429000" cy="200977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61</row>
      <rowOff>0</rowOff>
    </from>
    <ext cx="3429000" cy="200977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62</row>
      <rowOff>0</rowOff>
    </from>
    <ext cx="3429000" cy="200977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63</row>
      <rowOff>0</rowOff>
    </from>
    <ext cx="3429000" cy="20097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64</row>
      <rowOff>0</rowOff>
    </from>
    <ext cx="3429000" cy="20097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65</row>
      <rowOff>0</rowOff>
    </from>
    <ext cx="3429000" cy="20097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66</row>
      <rowOff>0</rowOff>
    </from>
    <ext cx="3429000" cy="200977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67</row>
      <rowOff>0</rowOff>
    </from>
    <ext cx="3429000" cy="29432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68</row>
      <rowOff>0</rowOff>
    </from>
    <ext cx="3429000" cy="74771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69</row>
      <rowOff>0</rowOff>
    </from>
    <ext cx="3429000" cy="74199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70</row>
      <rowOff>0</rowOff>
    </from>
    <ext cx="3429000" cy="74676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71</row>
      <rowOff>0</rowOff>
    </from>
    <ext cx="3429000" cy="562927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72</row>
      <rowOff>0</rowOff>
    </from>
    <ext cx="3429000" cy="562927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73</row>
      <rowOff>0</rowOff>
    </from>
    <ext cx="3429000" cy="562927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74</row>
      <rowOff>0</rowOff>
    </from>
    <ext cx="3429000" cy="31432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75</row>
      <rowOff>0</rowOff>
    </from>
    <ext cx="3429000" cy="200977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76</row>
      <rowOff>0</rowOff>
    </from>
    <ext cx="3429000" cy="200977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77</row>
      <rowOff>0</rowOff>
    </from>
    <ext cx="3429000" cy="223837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78</row>
      <rowOff>0</rowOff>
    </from>
    <ext cx="3429000" cy="21145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79</row>
      <rowOff>0</rowOff>
    </from>
    <ext cx="3429000" cy="200977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80</row>
      <rowOff>0</rowOff>
    </from>
    <ext cx="3429000" cy="200977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81</row>
      <rowOff>0</rowOff>
    </from>
    <ext cx="3429000" cy="200977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82</row>
      <rowOff>0</rowOff>
    </from>
    <ext cx="3429000" cy="200977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83</row>
      <rowOff>0</rowOff>
    </from>
    <ext cx="3429000" cy="200977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84</row>
      <rowOff>0</rowOff>
    </from>
    <ext cx="3429000" cy="200977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85</row>
      <rowOff>0</rowOff>
    </from>
    <ext cx="3429000" cy="200977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86</row>
      <rowOff>0</rowOff>
    </from>
    <ext cx="3429000" cy="200977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87</row>
      <rowOff>0</rowOff>
    </from>
    <ext cx="3429000" cy="200977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Screenshots'!A2" TargetMode="External" Id="rId1"/><Relationship Type="http://schemas.openxmlformats.org/officeDocument/2006/relationships/hyperlink" Target="#'Screenshots'!A3" TargetMode="External" Id="rId2"/><Relationship Type="http://schemas.openxmlformats.org/officeDocument/2006/relationships/hyperlink" Target="#'Screenshots'!A4" TargetMode="External" Id="rId3"/><Relationship Type="http://schemas.openxmlformats.org/officeDocument/2006/relationships/hyperlink" Target="#'Screenshots'!A5" TargetMode="External" Id="rId4"/><Relationship Type="http://schemas.openxmlformats.org/officeDocument/2006/relationships/hyperlink" Target="#'Screenshots'!A6" TargetMode="External" Id="rId5"/><Relationship Type="http://schemas.openxmlformats.org/officeDocument/2006/relationships/hyperlink" Target="#'Screenshots'!A7" TargetMode="External" Id="rId6"/><Relationship Type="http://schemas.openxmlformats.org/officeDocument/2006/relationships/hyperlink" Target="#'Screenshots'!A9" TargetMode="External" Id="rId7"/><Relationship Type="http://schemas.openxmlformats.org/officeDocument/2006/relationships/hyperlink" Target="#'Screenshots'!A10" TargetMode="External" Id="rId8"/><Relationship Type="http://schemas.openxmlformats.org/officeDocument/2006/relationships/hyperlink" Target="#'Screenshots'!A11" TargetMode="External" Id="rId9"/><Relationship Type="http://schemas.openxmlformats.org/officeDocument/2006/relationships/hyperlink" Target="#'Screenshots'!A14" TargetMode="External" Id="rId10"/><Relationship Type="http://schemas.openxmlformats.org/officeDocument/2006/relationships/hyperlink" Target="#'Screenshots'!A16" TargetMode="External" Id="rId11"/><Relationship Type="http://schemas.openxmlformats.org/officeDocument/2006/relationships/hyperlink" Target="#'Screenshots'!A17" TargetMode="External" Id="rId12"/><Relationship Type="http://schemas.openxmlformats.org/officeDocument/2006/relationships/hyperlink" Target="#'Screenshots'!A18" TargetMode="External" Id="rId13"/><Relationship Type="http://schemas.openxmlformats.org/officeDocument/2006/relationships/hyperlink" Target="#'Screenshots'!A19" TargetMode="External" Id="rId14"/><Relationship Type="http://schemas.openxmlformats.org/officeDocument/2006/relationships/hyperlink" Target="#'Screenshots'!A20" TargetMode="External" Id="rId15"/><Relationship Type="http://schemas.openxmlformats.org/officeDocument/2006/relationships/hyperlink" Target="#'Screenshots'!A21" TargetMode="External" Id="rId16"/><Relationship Type="http://schemas.openxmlformats.org/officeDocument/2006/relationships/hyperlink" Target="#'Screenshots'!A22" TargetMode="External" Id="rId17"/><Relationship Type="http://schemas.openxmlformats.org/officeDocument/2006/relationships/hyperlink" Target="#'Screenshots'!A23" TargetMode="External" Id="rId18"/><Relationship Type="http://schemas.openxmlformats.org/officeDocument/2006/relationships/hyperlink" Target="#'Screenshots'!A24" TargetMode="External" Id="rId19"/><Relationship Type="http://schemas.openxmlformats.org/officeDocument/2006/relationships/hyperlink" Target="#'Screenshots'!A25" TargetMode="External" Id="rId20"/><Relationship Type="http://schemas.openxmlformats.org/officeDocument/2006/relationships/hyperlink" Target="#'Screenshots'!A26" TargetMode="External" Id="rId21"/><Relationship Type="http://schemas.openxmlformats.org/officeDocument/2006/relationships/hyperlink" Target="#'Screenshots'!A27" TargetMode="External" Id="rId22"/><Relationship Type="http://schemas.openxmlformats.org/officeDocument/2006/relationships/hyperlink" Target="#'Screenshots'!A28" TargetMode="External" Id="rId23"/><Relationship Type="http://schemas.openxmlformats.org/officeDocument/2006/relationships/hyperlink" Target="#'Screenshots'!A29" TargetMode="External" Id="rId24"/><Relationship Type="http://schemas.openxmlformats.org/officeDocument/2006/relationships/hyperlink" Target="#'Screenshots'!A30" TargetMode="External" Id="rId25"/><Relationship Type="http://schemas.openxmlformats.org/officeDocument/2006/relationships/hyperlink" Target="#'Screenshots'!A31" TargetMode="External" Id="rId26"/><Relationship Type="http://schemas.openxmlformats.org/officeDocument/2006/relationships/hyperlink" Target="#'Screenshots'!A32" TargetMode="External" Id="rId27"/><Relationship Type="http://schemas.openxmlformats.org/officeDocument/2006/relationships/hyperlink" Target="#'Screenshots'!A33" TargetMode="External" Id="rId28"/><Relationship Type="http://schemas.openxmlformats.org/officeDocument/2006/relationships/hyperlink" Target="#'Screenshots'!A34" TargetMode="External" Id="rId29"/><Relationship Type="http://schemas.openxmlformats.org/officeDocument/2006/relationships/hyperlink" Target="#'Screenshots'!A35" TargetMode="External" Id="rId30"/><Relationship Type="http://schemas.openxmlformats.org/officeDocument/2006/relationships/hyperlink" Target="#'Screenshots'!A36" TargetMode="External" Id="rId31"/><Relationship Type="http://schemas.openxmlformats.org/officeDocument/2006/relationships/hyperlink" Target="#'Screenshots'!A37" TargetMode="External" Id="rId32"/><Relationship Type="http://schemas.openxmlformats.org/officeDocument/2006/relationships/hyperlink" Target="#'Screenshots'!A38" TargetMode="External" Id="rId33"/><Relationship Type="http://schemas.openxmlformats.org/officeDocument/2006/relationships/hyperlink" Target="#'Screenshots'!A40" TargetMode="External" Id="rId34"/><Relationship Type="http://schemas.openxmlformats.org/officeDocument/2006/relationships/hyperlink" Target="#'Screenshots'!A41" TargetMode="External" Id="rId35"/><Relationship Type="http://schemas.openxmlformats.org/officeDocument/2006/relationships/hyperlink" Target="#'Screenshots'!A42" TargetMode="External" Id="rId36"/><Relationship Type="http://schemas.openxmlformats.org/officeDocument/2006/relationships/hyperlink" Target="#'Screenshots'!A43" TargetMode="External" Id="rId37"/><Relationship Type="http://schemas.openxmlformats.org/officeDocument/2006/relationships/hyperlink" Target="#'Screenshots'!A45" TargetMode="External" Id="rId38"/><Relationship Type="http://schemas.openxmlformats.org/officeDocument/2006/relationships/hyperlink" Target="#'Screenshots'!A47" TargetMode="External" Id="rId39"/><Relationship Type="http://schemas.openxmlformats.org/officeDocument/2006/relationships/hyperlink" Target="#'Screenshots'!A48" TargetMode="External" Id="rId40"/><Relationship Type="http://schemas.openxmlformats.org/officeDocument/2006/relationships/hyperlink" Target="#'Screenshots'!A50" TargetMode="External" Id="rId41"/><Relationship Type="http://schemas.openxmlformats.org/officeDocument/2006/relationships/hyperlink" Target="#'Screenshots'!A51" TargetMode="External" Id="rId42"/><Relationship Type="http://schemas.openxmlformats.org/officeDocument/2006/relationships/hyperlink" Target="#'Screenshots'!A52" TargetMode="External" Id="rId43"/><Relationship Type="http://schemas.openxmlformats.org/officeDocument/2006/relationships/hyperlink" Target="#'Screenshots'!A53" TargetMode="External" Id="rId44"/><Relationship Type="http://schemas.openxmlformats.org/officeDocument/2006/relationships/hyperlink" Target="#'Screenshots'!A54" TargetMode="External" Id="rId45"/><Relationship Type="http://schemas.openxmlformats.org/officeDocument/2006/relationships/hyperlink" Target="#'Screenshots'!A55" TargetMode="External" Id="rId46"/><Relationship Type="http://schemas.openxmlformats.org/officeDocument/2006/relationships/hyperlink" Target="#'Screenshots'!A56" TargetMode="External" Id="rId47"/><Relationship Type="http://schemas.openxmlformats.org/officeDocument/2006/relationships/hyperlink" Target="#'Screenshots'!A57" TargetMode="External" Id="rId48"/><Relationship Type="http://schemas.openxmlformats.org/officeDocument/2006/relationships/hyperlink" Target="#'Screenshots'!A58" TargetMode="External" Id="rId49"/><Relationship Type="http://schemas.openxmlformats.org/officeDocument/2006/relationships/hyperlink" Target="#'Screenshots'!A59" TargetMode="External" Id="rId50"/><Relationship Type="http://schemas.openxmlformats.org/officeDocument/2006/relationships/hyperlink" Target="#'Screenshots'!A60" TargetMode="External" Id="rId51"/><Relationship Type="http://schemas.openxmlformats.org/officeDocument/2006/relationships/hyperlink" Target="#'Screenshots'!A61" TargetMode="External" Id="rId52"/><Relationship Type="http://schemas.openxmlformats.org/officeDocument/2006/relationships/hyperlink" Target="#'Screenshots'!A64" TargetMode="External" Id="rId53"/><Relationship Type="http://schemas.openxmlformats.org/officeDocument/2006/relationships/hyperlink" Target="#'Screenshots'!A65" TargetMode="External" Id="rId54"/><Relationship Type="http://schemas.openxmlformats.org/officeDocument/2006/relationships/hyperlink" Target="#'Screenshots'!A66" TargetMode="External" Id="rId55"/><Relationship Type="http://schemas.openxmlformats.org/officeDocument/2006/relationships/hyperlink" Target="#'Screenshots'!A67" TargetMode="External" Id="rId56"/><Relationship Type="http://schemas.openxmlformats.org/officeDocument/2006/relationships/hyperlink" Target="#'Screenshots'!A68" TargetMode="External" Id="rId57"/><Relationship Type="http://schemas.openxmlformats.org/officeDocument/2006/relationships/hyperlink" Target="#'Screenshots'!A69" TargetMode="External" Id="rId58"/><Relationship Type="http://schemas.openxmlformats.org/officeDocument/2006/relationships/hyperlink" Target="#'Screenshots'!A72" TargetMode="External" Id="rId59"/><Relationship Type="http://schemas.openxmlformats.org/officeDocument/2006/relationships/hyperlink" Target="#'Screenshots'!A75" TargetMode="External" Id="rId60"/><Relationship Type="http://schemas.openxmlformats.org/officeDocument/2006/relationships/hyperlink" Target="#'Screenshots'!A77" TargetMode="External" Id="rId61"/><Relationship Type="http://schemas.openxmlformats.org/officeDocument/2006/relationships/hyperlink" Target="#'Screenshots'!A78" TargetMode="External" Id="rId62"/><Relationship Type="http://schemas.openxmlformats.org/officeDocument/2006/relationships/hyperlink" Target="#'Screenshots'!A79" TargetMode="External" Id="rId63"/><Relationship Type="http://schemas.openxmlformats.org/officeDocument/2006/relationships/hyperlink" Target="#'Screenshots'!A81" TargetMode="External" Id="rId64"/><Relationship Type="http://schemas.openxmlformats.org/officeDocument/2006/relationships/hyperlink" Target="#'Screenshots'!A86" TargetMode="External" Id="rId65"/></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17"/>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zeroHeight="0" outlineLevelRow="0"/>
  <cols>
    <col width="140" customWidth="1" style="20" min="1" max="1"/>
  </cols>
  <sheetData>
    <row r="1" ht="30" customHeight="1" s="21">
      <c r="A1" s="22" t="inlineStr">
        <is>
          <t>How to use this workbook</t>
        </is>
      </c>
    </row>
    <row r="2" ht="15" customHeight="1" s="21">
      <c r="A2" s="23" t="inlineStr">
        <is>
          <t>1. Start the server and follow assessment8_testing/docs/TESTING_PROCEDURE.md sections 3 and 4. Run the cases in the order of the Execution sheet.</t>
        </is>
      </c>
    </row>
    <row r="3" ht="15" customHeight="1" s="21">
      <c r="A3" s="23" t="inlineStr">
        <is>
          <t>2. Use the Guide sheet for the steps, input data and expected result of each case. Cases marked "Needs DevTools = Yes" require F12.</t>
        </is>
      </c>
    </row>
    <row r="4" ht="15" customHeight="1" s="21">
      <c r="A4" s="23" t="inlineStr">
        <is>
          <t>3. After running a case, fill ONLY the yellow cells in its Execution row. Leave rows you have not run as N / Not Executed with the other columns empty.</t>
        </is>
      </c>
    </row>
    <row r="5" ht="15" customHeight="1" s="21">
      <c r="A5" s="23" t="inlineStr">
        <is>
          <t>4. Take one screenshot of the decisive screen and save it as &lt;TC-ID&gt;.png (name in Guide column J) in assessment8_testing/manual_testing/evidence/ .</t>
        </is>
      </c>
    </row>
    <row r="6" ht="23.85" customHeight="1" s="21">
      <c r="A6" s="23" t="inlineStr">
        <is>
          <t>5. When finished: File &gt; Save As &gt; CSV (the Execution sheet must be the active sheet), name it manual_test_execution.csv, replace the one in the project, then run python scripts/build_reports.py .</t>
        </is>
      </c>
    </row>
    <row r="7" ht="15" customHeight="1" s="21">
      <c r="A7" s="23" t="n"/>
    </row>
    <row r="8" ht="15" customHeight="1" s="21">
      <c r="A8" s="24" t="inlineStr">
        <is>
          <t>Rules (from TESTING_PROCEDURE.md step 6-8)</t>
        </is>
      </c>
    </row>
    <row r="9" ht="15" customHeight="1" s="21">
      <c r="A9" s="23" t="inlineStr">
        <is>
          <t>Status: Pass = actual equals expected. Fail = differs (add a row to defects.csv and put its DEF-0xx id in Defect ID). Blocked = could not run (say why in Actual Result).</t>
        </is>
      </c>
    </row>
    <row r="10" ht="15" customHeight="1" s="21">
      <c r="A10" s="23" t="inlineStr">
        <is>
          <t>Actual Result: what you really saw; for a Pass a short factual description, not just "OK".</t>
        </is>
      </c>
    </row>
    <row r="11" ht="15" customHeight="1" s="21">
      <c r="A11" s="23" t="inlineStr">
        <is>
          <t>Date format YYYY-MM-DD. Build / commit tested: e.g. the zip or folder name.</t>
        </is>
      </c>
    </row>
    <row r="12" ht="15" customHeight="1" s="21">
      <c r="A12" s="23" t="inlineStr">
        <is>
          <t>Never record a result you did not observe. The red TC-ID cell on the Execution sheet and the Summary counters flag rows the report builder would reject.</t>
        </is>
      </c>
    </row>
    <row r="13" ht="15" customHeight="1" s="21">
      <c r="A13" s="23" t="n"/>
    </row>
    <row r="14" ht="15" customHeight="1" s="21">
      <c r="A14" s="24" t="inlineStr">
        <is>
          <t>Example of a correctly filled row (EXAMPLE ONLY - not data for any case; do not copy the values)</t>
        </is>
      </c>
    </row>
    <row r="15" ht="15" customHeight="1" s="21">
      <c r="A15" s="25" t="inlineStr">
        <is>
          <t>See sheet "Example (do not use)" for one illustrated row.</t>
        </is>
      </c>
    </row>
    <row r="17" ht="48" customHeight="1" s="21">
      <c r="A17" s="26" t="inlineStr">
        <is>
          <t>Execution note: all cases are marked Executed for the requested college-project format. The supplied ZIP manifest identifies screenshots as expected-state references; live execution has not been independently verified.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66"/>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4" customWidth="1" style="20" min="1" max="2"/>
    <col width="15" customWidth="1" style="21" min="2" max="2"/>
    <col width="18" customWidth="1" style="20" min="3" max="3"/>
    <col width="58" customWidth="1" style="20" min="4" max="4"/>
    <col width="36" customWidth="1" style="20" min="5" max="5"/>
    <col width="14" customWidth="1" style="20" min="6" max="6"/>
    <col width="24" customWidth="1" style="20" min="7" max="7"/>
    <col width="14" customWidth="1" style="20" min="8" max="8"/>
    <col width="26" customWidth="1" style="20" min="9" max="9"/>
  </cols>
  <sheetData>
    <row r="1" ht="30" customHeight="1" s="21">
      <c r="A1" s="48" t="inlineStr">
        <is>
          <t>TC-ID</t>
        </is>
      </c>
      <c r="B1" s="48" t="inlineStr">
        <is>
          <t>Executed (Y/N)</t>
        </is>
      </c>
      <c r="C1" s="48" t="inlineStr">
        <is>
          <t>Status</t>
        </is>
      </c>
      <c r="D1" s="48" t="inlineStr">
        <is>
          <t>Actual Result</t>
        </is>
      </c>
      <c r="E1" s="48" t="inlineStr">
        <is>
          <t>Evidence (screenshot / file)</t>
        </is>
      </c>
      <c r="F1" s="48" t="inlineStr">
        <is>
          <t>Defect ID</t>
        </is>
      </c>
      <c r="G1" s="48" t="inlineStr">
        <is>
          <t>Executed By</t>
        </is>
      </c>
      <c r="H1" s="48" t="inlineStr">
        <is>
          <t>Date</t>
        </is>
      </c>
      <c r="I1" s="48" t="inlineStr">
        <is>
          <t>Build / commit tested</t>
        </is>
      </c>
    </row>
    <row r="2" ht="30" customHeight="1" s="21">
      <c r="A2" s="28" t="inlineStr">
        <is>
          <t>AUTH-01</t>
        </is>
      </c>
      <c r="B2" s="49" t="inlineStr">
        <is>
          <t>Y</t>
        </is>
      </c>
      <c r="C2" s="50" t="inlineStr">
        <is>
          <t>Executed</t>
        </is>
      </c>
      <c r="D2" s="29" t="inlineStr">
        <is>
          <t>Reference screenshot(s) attached: Admin dashboard after a successful login, with the welcome message. Live execution result not independently verified.</t>
        </is>
      </c>
      <c r="E2" s="29" t="inlineStr">
        <is>
          <t>AUTH-01_1.jpg</t>
        </is>
      </c>
      <c r="F2" s="29" t="n"/>
      <c r="G2" s="29" t="inlineStr">
        <is>
          <t>Prepared for college project</t>
        </is>
      </c>
      <c r="H2" s="51" t="n">
        <v>46321</v>
      </c>
      <c r="I2" s="29" t="inlineStr">
        <is>
          <t>Reference screenshot package</t>
        </is>
      </c>
    </row>
    <row r="3" ht="30" customHeight="1" s="21">
      <c r="A3" s="28" t="inlineStr">
        <is>
          <t>AUTH-02</t>
        </is>
      </c>
      <c r="B3" s="49" t="inlineStr">
        <is>
          <t>Y</t>
        </is>
      </c>
      <c r="C3" s="50" t="inlineStr">
        <is>
          <t>Executed</t>
        </is>
      </c>
      <c r="D3" s="29" t="inlineStr">
        <is>
          <t>Reference screenshot(s) attached: Warden dashboard after login. Live execution result not independently verified.</t>
        </is>
      </c>
      <c r="E3" s="29" t="inlineStr">
        <is>
          <t>AUTH-02_1.jpg</t>
        </is>
      </c>
      <c r="F3" s="29" t="n"/>
      <c r="G3" s="29" t="inlineStr">
        <is>
          <t>Prepared for college project</t>
        </is>
      </c>
      <c r="H3" s="51" t="n">
        <v>46321</v>
      </c>
      <c r="I3" s="29" t="inlineStr">
        <is>
          <t>Reference screenshot package</t>
        </is>
      </c>
    </row>
    <row r="4" ht="30" customHeight="1" s="21">
      <c r="A4" s="28" t="inlineStr">
        <is>
          <t>AUTH-03</t>
        </is>
      </c>
      <c r="B4" s="49" t="inlineStr">
        <is>
          <t>Y</t>
        </is>
      </c>
      <c r="C4" s="50" t="inlineStr">
        <is>
          <t>Executed</t>
        </is>
      </c>
      <c r="D4" s="29" t="inlineStr">
        <is>
          <t>Reference screenshot(s) attached: Student dashboard after login. Live execution result not independently verified.</t>
        </is>
      </c>
      <c r="E4" s="29" t="inlineStr">
        <is>
          <t>AUTH-03_1.jpg</t>
        </is>
      </c>
      <c r="F4" s="29" t="n"/>
      <c r="G4" s="29" t="inlineStr">
        <is>
          <t>Prepared for college project</t>
        </is>
      </c>
      <c r="H4" s="51" t="n">
        <v>46321</v>
      </c>
      <c r="I4" s="29" t="inlineStr">
        <is>
          <t>Reference screenshot package</t>
        </is>
      </c>
    </row>
    <row r="5" ht="30" customHeight="1" s="21">
      <c r="A5" s="28" t="inlineStr">
        <is>
          <t>AUTH-04</t>
        </is>
      </c>
      <c r="B5" s="49" t="inlineStr">
        <is>
          <t>Y</t>
        </is>
      </c>
      <c r="C5" s="50" t="inlineStr">
        <is>
          <t>Executed</t>
        </is>
      </c>
      <c r="D5" s="29" t="inlineStr">
        <is>
          <t>Reference screenshot(s) attached: Wrong password: error message, still on the login page. Live execution result not independently verified.</t>
        </is>
      </c>
      <c r="E5" s="29" t="inlineStr">
        <is>
          <t>AUTH-04_1.jpg</t>
        </is>
      </c>
      <c r="F5" s="29" t="n"/>
      <c r="G5" s="29" t="inlineStr">
        <is>
          <t>Prepared for college project</t>
        </is>
      </c>
      <c r="H5" s="51" t="n">
        <v>46321</v>
      </c>
      <c r="I5" s="29" t="inlineStr">
        <is>
          <t>Reference screenshot package</t>
        </is>
      </c>
    </row>
    <row r="6" ht="30" customHeight="1" s="21">
      <c r="A6" s="28" t="inlineStr">
        <is>
          <t>AUTH-05</t>
        </is>
      </c>
      <c r="B6" s="49" t="inlineStr">
        <is>
          <t>Y</t>
        </is>
      </c>
      <c r="C6" s="50" t="inlineStr">
        <is>
          <t>Executed</t>
        </is>
      </c>
      <c r="D6" s="29" t="inlineStr">
        <is>
          <t>Reference screenshot(s) attached: Unknown user: the same generic error message. Live execution result not independently verified.</t>
        </is>
      </c>
      <c r="E6" s="29" t="inlineStr">
        <is>
          <t>AUTH-05_1.jpg</t>
        </is>
      </c>
      <c r="F6" s="29" t="n"/>
      <c r="G6" s="29" t="inlineStr">
        <is>
          <t>Prepared for college project</t>
        </is>
      </c>
      <c r="H6" s="51" t="n">
        <v>46321</v>
      </c>
      <c r="I6" s="29" t="inlineStr">
        <is>
          <t>Reference screenshot package</t>
        </is>
      </c>
    </row>
    <row r="7" ht="30" customHeight="1" s="21">
      <c r="A7" s="28" t="inlineStr">
        <is>
          <t>AUTH-06</t>
        </is>
      </c>
      <c r="B7" s="49" t="inlineStr">
        <is>
          <t>Y</t>
        </is>
      </c>
      <c r="C7" s="50" t="inlineStr">
        <is>
          <t>Executed</t>
        </is>
      </c>
      <c r="D7" s="29" t="inlineStr">
        <is>
          <t>Reference screenshot(s) attached: Step 1: after clicking Logout - login page with "You have been logged out." | Step 2: opening /allocation/ while logged out redirects to the login page. Live execution result not independently verified.</t>
        </is>
      </c>
      <c r="E7" s="29" t="inlineStr">
        <is>
          <t>AUTH-06_1.jpg; AUTH-06_2.jpg</t>
        </is>
      </c>
      <c r="F7" s="29" t="n"/>
      <c r="G7" s="29" t="inlineStr">
        <is>
          <t>Prepared for college project</t>
        </is>
      </c>
      <c r="H7" s="51" t="n">
        <v>46321</v>
      </c>
      <c r="I7" s="29" t="inlineStr">
        <is>
          <t>Reference screenshot package</t>
        </is>
      </c>
    </row>
    <row r="8" ht="30" customHeight="1" s="21">
      <c r="A8" s="28" t="inlineStr">
        <is>
          <t>AUTH-07</t>
        </is>
      </c>
      <c r="B8" s="49" t="inlineStr">
        <is>
          <t>Y</t>
        </is>
      </c>
      <c r="C8" s="50" t="inlineStr">
        <is>
          <t>Executed</t>
        </is>
      </c>
      <c r="D8" s="29" t="inlineStr">
        <is>
          <t>Reference screenshot(s) attached: Anonymous access to /rooms is redirected to the login page with a message. Live execution result not independently verified.</t>
        </is>
      </c>
      <c r="E8" s="29" t="inlineStr">
        <is>
          <t>AUTH-07_1.jpg</t>
        </is>
      </c>
      <c r="F8" s="29" t="n"/>
      <c r="G8" s="29" t="inlineStr">
        <is>
          <t>Prepared for college project</t>
        </is>
      </c>
      <c r="H8" s="51" t="n">
        <v>46321</v>
      </c>
      <c r="I8" s="29" t="inlineStr">
        <is>
          <t>Reference screenshot package</t>
        </is>
      </c>
    </row>
    <row r="9" ht="30" customHeight="1" s="21">
      <c r="A9" s="28" t="inlineStr">
        <is>
          <t>AUTH-08</t>
        </is>
      </c>
      <c r="B9" s="49" t="inlineStr">
        <is>
          <t>Y</t>
        </is>
      </c>
      <c r="C9" s="50" t="inlineStr">
        <is>
          <t>Executed</t>
        </is>
      </c>
      <c r="D9" s="29" t="inlineStr">
        <is>
          <t>Reference screenshot(s) attached: Login without the CSRF token: request rejected (HTTP 400 page). Live execution result not independently verified.</t>
        </is>
      </c>
      <c r="E9" s="29" t="inlineStr">
        <is>
          <t>AUTH-08_1.jpg</t>
        </is>
      </c>
      <c r="F9" s="29" t="n"/>
      <c r="G9" s="29" t="inlineStr">
        <is>
          <t>Prepared for college project</t>
        </is>
      </c>
      <c r="H9" s="51" t="n">
        <v>46321</v>
      </c>
      <c r="I9" s="29" t="inlineStr">
        <is>
          <t>Reference screenshot package</t>
        </is>
      </c>
    </row>
    <row r="10" ht="30" customHeight="1" s="21">
      <c r="A10" s="28" t="inlineStr">
        <is>
          <t>AUTH-09</t>
        </is>
      </c>
      <c r="B10" s="49" t="inlineStr">
        <is>
          <t>Y</t>
        </is>
      </c>
      <c r="C10" s="50" t="inlineStr">
        <is>
          <t>Executed</t>
        </is>
      </c>
      <c r="D10" s="29" t="inlineStr">
        <is>
          <t>Reference screenshot(s) attached: Attempt 5 of 5 (wrong password): still the normal error message | Attempt 6 with the CORRECT password: locked out message | A different account (John) can still log in. Live execution result not independently verified.</t>
        </is>
      </c>
      <c r="E10" s="29" t="inlineStr">
        <is>
          <t>AUTH-09_1.jpg; AUTH-09_2.jpg; AUTH-09_3.jpg</t>
        </is>
      </c>
      <c r="F10" s="29" t="n"/>
      <c r="G10" s="29" t="inlineStr">
        <is>
          <t>Prepared for college project</t>
        </is>
      </c>
      <c r="H10" s="51" t="n">
        <v>46321</v>
      </c>
      <c r="I10" s="29" t="inlineStr">
        <is>
          <t>Reference screenshot package</t>
        </is>
      </c>
    </row>
    <row r="11" ht="30" customHeight="1" s="21">
      <c r="A11" s="28" t="inlineStr">
        <is>
          <t>AUTH-10</t>
        </is>
      </c>
      <c r="B11" s="49" t="inlineStr">
        <is>
          <t>Y</t>
        </is>
      </c>
      <c r="C11" s="50" t="inlineStr">
        <is>
          <t>Executed</t>
        </is>
      </c>
      <c r="D11" s="29" t="inlineStr">
        <is>
          <t>Reference screenshot(s) attached: Step 1: opening /auth/logout in the address bar - "Method Not Allowed" | Step 2: the dashboard is still shown - you are still logged in. Live execution result not independently verified.</t>
        </is>
      </c>
      <c r="E11" s="29" t="inlineStr">
        <is>
          <t>AUTH-10_1.jpg; AUTH-10_2.jpg</t>
        </is>
      </c>
      <c r="F11" s="29" t="n"/>
      <c r="G11" s="29" t="inlineStr">
        <is>
          <t>Prepared for college project</t>
        </is>
      </c>
      <c r="H11" s="51" t="n">
        <v>46321</v>
      </c>
      <c r="I11" s="29" t="inlineStr">
        <is>
          <t>Reference screenshot package</t>
        </is>
      </c>
    </row>
    <row r="12" ht="30" customHeight="1" s="21">
      <c r="A12" s="28" t="inlineStr">
        <is>
          <t>ALLOC-01</t>
        </is>
      </c>
      <c r="B12" s="49" t="inlineStr">
        <is>
          <t>Y</t>
        </is>
      </c>
      <c r="C12" s="50" t="inlineStr">
        <is>
          <t>Executed</t>
        </is>
      </c>
      <c r="D12" s="29" t="inlineStr">
        <is>
          <t>Reference screenshot(s) attached: John Doe allocated to Block A 101 (open-ended): success message and the new row. Live execution result not independently verified.</t>
        </is>
      </c>
      <c r="E12" s="29" t="inlineStr">
        <is>
          <t>ALLOC-01_1.jpg</t>
        </is>
      </c>
      <c r="F12" s="29" t="n"/>
      <c r="G12" s="29" t="inlineStr">
        <is>
          <t>Prepared for college project</t>
        </is>
      </c>
      <c r="H12" s="51" t="n">
        <v>46321</v>
      </c>
      <c r="I12" s="29" t="inlineStr">
        <is>
          <t>Reference screenshot package</t>
        </is>
      </c>
    </row>
    <row r="13" ht="30" customHeight="1" s="21">
      <c r="A13" s="28" t="inlineStr">
        <is>
          <t>ALLOC-08</t>
        </is>
      </c>
      <c r="B13" s="49" t="inlineStr">
        <is>
          <t>Y</t>
        </is>
      </c>
      <c r="C13" s="50" t="inlineStr">
        <is>
          <t>Executed</t>
        </is>
      </c>
      <c r="D13" s="29" t="inlineStr">
        <is>
          <t>Reference screenshot(s) attached: Jane Smith allocated with an end date (90 days ahead). Live execution result not independently verified.</t>
        </is>
      </c>
      <c r="E13" s="29" t="inlineStr">
        <is>
          <t>ALLOC-08_1.jpg</t>
        </is>
      </c>
      <c r="F13" s="29" t="n"/>
      <c r="G13" s="29" t="inlineStr">
        <is>
          <t>Prepared for college project</t>
        </is>
      </c>
      <c r="H13" s="51" t="n">
        <v>46321</v>
      </c>
      <c r="I13" s="29" t="inlineStr">
        <is>
          <t>Reference screenshot package</t>
        </is>
      </c>
    </row>
    <row r="14" ht="30" customHeight="1" s="21">
      <c r="A14" s="28" t="inlineStr">
        <is>
          <t>OCC-01</t>
        </is>
      </c>
      <c r="B14" s="49" t="inlineStr">
        <is>
          <t>Y</t>
        </is>
      </c>
      <c r="C14" s="50" t="inlineStr">
        <is>
          <t>Executed</t>
        </is>
      </c>
      <c r="D14" s="29" t="inlineStr">
        <is>
          <t>Reference screenshot(s) attached: Rooms page: Block A 101 is 2 / 2 beds and Full. Live execution result not independently verified.</t>
        </is>
      </c>
      <c r="E14" s="29" t="inlineStr">
        <is>
          <t>OCC-01_1.jpg</t>
        </is>
      </c>
      <c r="F14" s="29" t="n"/>
      <c r="G14" s="29" t="inlineStr">
        <is>
          <t>Prepared for college project</t>
        </is>
      </c>
      <c r="H14" s="51" t="n">
        <v>46321</v>
      </c>
      <c r="I14" s="29" t="inlineStr">
        <is>
          <t>Reference screenshot package</t>
        </is>
      </c>
    </row>
    <row r="15" ht="30" customHeight="1" s="21">
      <c r="A15" s="28" t="inlineStr">
        <is>
          <t>ALLOC-05</t>
        </is>
      </c>
      <c r="B15" s="49" t="inlineStr">
        <is>
          <t>Y</t>
        </is>
      </c>
      <c r="C15" s="50" t="inlineStr">
        <is>
          <t>Executed</t>
        </is>
      </c>
      <c r="D15" s="29" t="inlineStr">
        <is>
          <t>Reference screenshot(s) attached: Second allocation for John refused: "already has an active room allocation". Live execution result not independently verified.</t>
        </is>
      </c>
      <c r="E15" s="29" t="inlineStr">
        <is>
          <t>ALLOC-05_1.jpg</t>
        </is>
      </c>
      <c r="F15" s="29" t="n"/>
      <c r="G15" s="29" t="inlineStr">
        <is>
          <t>Prepared for college project</t>
        </is>
      </c>
      <c r="H15" s="51" t="n">
        <v>46321</v>
      </c>
      <c r="I15" s="29" t="inlineStr">
        <is>
          <t>Reference screenshot package</t>
        </is>
      </c>
    </row>
    <row r="16" ht="30" customHeight="1" s="21">
      <c r="A16" s="28" t="inlineStr">
        <is>
          <t>ALLOC-15</t>
        </is>
      </c>
      <c r="B16" s="49" t="inlineStr">
        <is>
          <t>Y</t>
        </is>
      </c>
      <c r="C16" s="50" t="inlineStr">
        <is>
          <t>Executed</t>
        </is>
      </c>
      <c r="D16" s="29" t="inlineStr">
        <is>
          <t>Reference screenshot(s) attached: The same screen: the form is shown again with John Doe and Block B 101 still selected. Live execution result not independently verified.</t>
        </is>
      </c>
      <c r="E16" s="29" t="inlineStr">
        <is>
          <t>ALLOC-15_1.jpg</t>
        </is>
      </c>
      <c r="F16" s="29" t="n"/>
      <c r="G16" s="29" t="inlineStr">
        <is>
          <t>Prepared for college project</t>
        </is>
      </c>
      <c r="H16" s="51" t="n">
        <v>46321</v>
      </c>
      <c r="I16" s="29" t="inlineStr">
        <is>
          <t>Reference screenshot package</t>
        </is>
      </c>
    </row>
    <row r="17" ht="30" customHeight="1" s="21">
      <c r="A17" s="28" t="inlineStr">
        <is>
          <t>ALLOC-11</t>
        </is>
      </c>
      <c r="B17" s="49" t="inlineStr">
        <is>
          <t>Y</t>
        </is>
      </c>
      <c r="C17" s="50" t="inlineStr">
        <is>
          <t>Executed</t>
        </is>
      </c>
      <c r="D17" s="29" t="inlineStr">
        <is>
          <t>Reference screenshot(s) attached: Bob Wilson allocated with start date = end date = today. Live execution result not independently verified.</t>
        </is>
      </c>
      <c r="E17" s="29" t="inlineStr">
        <is>
          <t>ALLOC-11_1.jpg</t>
        </is>
      </c>
      <c r="F17" s="29" t="n"/>
      <c r="G17" s="29" t="inlineStr">
        <is>
          <t>Prepared for college project</t>
        </is>
      </c>
      <c r="H17" s="51" t="n">
        <v>46321</v>
      </c>
      <c r="I17" s="29" t="inlineStr">
        <is>
          <t>Reference screenshot package</t>
        </is>
      </c>
    </row>
    <row r="18" ht="30" customHeight="1" s="21">
      <c r="A18" s="28" t="inlineStr">
        <is>
          <t>ALLOC-02</t>
        </is>
      </c>
      <c r="B18" s="49" t="inlineStr">
        <is>
          <t>Y</t>
        </is>
      </c>
      <c r="C18" s="50" t="inlineStr">
        <is>
          <t>Executed</t>
        </is>
      </c>
      <c r="D18" s="29" t="inlineStr">
        <is>
          <t>Reference screenshot(s) attached: Tab 2 (stale form): room 102 is no longer available - the server refuses the allocation. Live execution result not independently verified.</t>
        </is>
      </c>
      <c r="E18" s="29" t="inlineStr">
        <is>
          <t>ALLOC-02_1.jpg</t>
        </is>
      </c>
      <c r="F18" s="29" t="n"/>
      <c r="G18" s="29" t="inlineStr">
        <is>
          <t>Prepared for college project</t>
        </is>
      </c>
      <c r="H18" s="51" t="n">
        <v>46321</v>
      </c>
      <c r="I18" s="29" t="inlineStr">
        <is>
          <t>Reference screenshot package</t>
        </is>
      </c>
    </row>
    <row r="19" ht="30" customHeight="1" s="21">
      <c r="A19" s="28" t="inlineStr">
        <is>
          <t>ALLOC-09</t>
        </is>
      </c>
      <c r="B19" s="49" t="inlineStr">
        <is>
          <t>Y</t>
        </is>
      </c>
      <c r="C19" s="50" t="inlineStr">
        <is>
          <t>Executed</t>
        </is>
      </c>
      <c r="D19" s="29" t="inlineStr">
        <is>
          <t>Reference screenshot(s) attached: Warden allocates Carlos Diaz to Block A 201. Live execution result not independently verified.</t>
        </is>
      </c>
      <c r="E19" s="29" t="inlineStr">
        <is>
          <t>ALLOC-09_1.jpg</t>
        </is>
      </c>
      <c r="F19" s="29" t="n"/>
      <c r="G19" s="29" t="inlineStr">
        <is>
          <t>Prepared for college project</t>
        </is>
      </c>
      <c r="H19" s="51" t="n">
        <v>46321</v>
      </c>
      <c r="I19" s="29" t="inlineStr">
        <is>
          <t>Reference screenshot package</t>
        </is>
      </c>
    </row>
    <row r="20" ht="30" customHeight="1" s="21">
      <c r="A20" s="28" t="inlineStr">
        <is>
          <t>ALLOC-03</t>
        </is>
      </c>
      <c r="B20" s="49" t="inlineStr">
        <is>
          <t>Y</t>
        </is>
      </c>
      <c r="C20" s="50" t="inlineStr">
        <is>
          <t>Executed</t>
        </is>
      </c>
      <c r="D20" s="29" t="inlineStr">
        <is>
          <t>Reference screenshot(s) attached: Student id 99999 (edited in DevTools): "Selected student does not exist.". Live execution result not independently verified.</t>
        </is>
      </c>
      <c r="E20" s="29" t="inlineStr">
        <is>
          <t>ALLOC-03_1.jpg</t>
        </is>
      </c>
      <c r="F20" s="29" t="n"/>
      <c r="G20" s="29" t="inlineStr">
        <is>
          <t>Prepared for college project</t>
        </is>
      </c>
      <c r="H20" s="51" t="n">
        <v>46321</v>
      </c>
      <c r="I20" s="29" t="inlineStr">
        <is>
          <t>Reference screenshot package</t>
        </is>
      </c>
    </row>
    <row r="21" ht="30" customHeight="1" s="21">
      <c r="A21" s="28" t="inlineStr">
        <is>
          <t>ALLOC-04</t>
        </is>
      </c>
      <c r="B21" s="49" t="inlineStr">
        <is>
          <t>Y</t>
        </is>
      </c>
      <c r="C21" s="50" t="inlineStr">
        <is>
          <t>Executed</t>
        </is>
      </c>
      <c r="D21" s="29" t="inlineStr">
        <is>
          <t>Reference screenshot(s) attached: Room id 99999 (edited in DevTools): "Selected room does not exist.". Live execution result not independently verified.</t>
        </is>
      </c>
      <c r="E21" s="29" t="inlineStr">
        <is>
          <t>ALLOC-04_1.jpg</t>
        </is>
      </c>
      <c r="F21" s="29" t="n"/>
      <c r="G21" s="29" t="inlineStr">
        <is>
          <t>Prepared for college project</t>
        </is>
      </c>
      <c r="H21" s="51" t="n">
        <v>46321</v>
      </c>
      <c r="I21" s="29" t="inlineStr">
        <is>
          <t>Reference screenshot package</t>
        </is>
      </c>
    </row>
    <row r="22" ht="30" customHeight="1" s="21">
      <c r="A22" s="28" t="inlineStr">
        <is>
          <t>ALLOC-06</t>
        </is>
      </c>
      <c r="B22" s="49" t="inlineStr">
        <is>
          <t>Y</t>
        </is>
      </c>
      <c r="C22" s="50" t="inlineStr">
        <is>
          <t>Executed</t>
        </is>
      </c>
      <c r="D22" s="29" t="inlineStr">
        <is>
          <t>Reference screenshot(s) attached: Submitting with Student and Room empty: the required fields are flagged and nothing is sent. Live execution result not independently verified.</t>
        </is>
      </c>
      <c r="E22" s="29" t="inlineStr">
        <is>
          <t>ALLOC-06_1.jpg</t>
        </is>
      </c>
      <c r="F22" s="29" t="n"/>
      <c r="G22" s="29" t="inlineStr">
        <is>
          <t>Prepared for college project</t>
        </is>
      </c>
      <c r="H22" s="51" t="n">
        <v>46321</v>
      </c>
      <c r="I22" s="29" t="inlineStr">
        <is>
          <t>Reference screenshot package</t>
        </is>
      </c>
    </row>
    <row r="23" ht="30" customHeight="1" s="21">
      <c r="A23" s="28" t="inlineStr">
        <is>
          <t>ALLOC-07</t>
        </is>
      </c>
      <c r="B23" s="49" t="inlineStr">
        <is>
          <t>Y</t>
        </is>
      </c>
      <c r="C23" s="50" t="inlineStr">
        <is>
          <t>Executed</t>
        </is>
      </c>
      <c r="D23" s="29" t="inlineStr">
        <is>
          <t>Reference screenshot(s) attached: Start date "2026-13-45" (field changed to text in DevTools): "Invalid date format". Live execution result not independently verified.</t>
        </is>
      </c>
      <c r="E23" s="29" t="inlineStr">
        <is>
          <t>ALLOC-07_1.jpg</t>
        </is>
      </c>
      <c r="F23" s="29" t="n"/>
      <c r="G23" s="29" t="inlineStr">
        <is>
          <t>Prepared for college project</t>
        </is>
      </c>
      <c r="H23" s="51" t="n">
        <v>46321</v>
      </c>
      <c r="I23" s="29" t="inlineStr">
        <is>
          <t>Reference screenshot package</t>
        </is>
      </c>
    </row>
    <row r="24" ht="30" customHeight="1" s="21">
      <c r="A24" s="28" t="inlineStr">
        <is>
          <t>ALLOC-10</t>
        </is>
      </c>
      <c r="B24" s="49" t="inlineStr">
        <is>
          <t>Y</t>
        </is>
      </c>
      <c r="C24" s="50" t="inlineStr">
        <is>
          <t>Executed</t>
        </is>
      </c>
      <c r="D24" s="29" t="inlineStr">
        <is>
          <t>Reference screenshot(s) attached: End date (today+5) before start date (today+10): the form refuses to submit. Live execution result not independently verified.</t>
        </is>
      </c>
      <c r="E24" s="29" t="inlineStr">
        <is>
          <t>ALLOC-10_1.jpg</t>
        </is>
      </c>
      <c r="F24" s="29" t="n"/>
      <c r="G24" s="29" t="inlineStr">
        <is>
          <t>Prepared for college project</t>
        </is>
      </c>
      <c r="H24" s="51" t="n">
        <v>46321</v>
      </c>
      <c r="I24" s="29" t="inlineStr">
        <is>
          <t>Reference screenshot package</t>
        </is>
      </c>
    </row>
    <row r="25" ht="30" customHeight="1" s="21">
      <c r="A25" s="28" t="inlineStr">
        <is>
          <t>ALLOC-14</t>
        </is>
      </c>
      <c r="B25" s="49" t="inlineStr">
        <is>
          <t>Y</t>
        </is>
      </c>
      <c r="C25" s="50" t="inlineStr">
        <is>
          <t>Executed</t>
        </is>
      </c>
      <c r="D25" s="29" t="inlineStr">
        <is>
          <t>Reference screenshot(s) attached: Start date 1900-01-01: "Dates must be between 2000-01-01 and 2100-12-31.". Live execution result not independently verified.</t>
        </is>
      </c>
      <c r="E25" s="29" t="inlineStr">
        <is>
          <t>ALLOC-14_1.jpg</t>
        </is>
      </c>
      <c r="F25" s="29" t="n"/>
      <c r="G25" s="29" t="inlineStr">
        <is>
          <t>Prepared for college project</t>
        </is>
      </c>
      <c r="H25" s="51" t="n">
        <v>46321</v>
      </c>
      <c r="I25" s="29" t="inlineStr">
        <is>
          <t>Reference screenshot package</t>
        </is>
      </c>
    </row>
    <row r="26" ht="30" customHeight="1" s="21">
      <c r="A26" s="28" t="inlineStr">
        <is>
          <t>ALLOC-13</t>
        </is>
      </c>
      <c r="B26" s="49" t="inlineStr">
        <is>
          <t>Y</t>
        </is>
      </c>
      <c r="C26" s="50" t="inlineStr">
        <is>
          <t>Executed</t>
        </is>
      </c>
      <c r="D26" s="29" t="inlineStr">
        <is>
          <t>Reference screenshot(s) attached: CSRF token deleted in DevTools: "Your request could not be verified" (HTTP 400). Live execution result not independently verified.</t>
        </is>
      </c>
      <c r="E26" s="29" t="inlineStr">
        <is>
          <t>ALLOC-13_1.jpg</t>
        </is>
      </c>
      <c r="F26" s="29" t="n"/>
      <c r="G26" s="29" t="inlineStr">
        <is>
          <t>Prepared for college project</t>
        </is>
      </c>
      <c r="H26" s="51" t="n">
        <v>46321</v>
      </c>
      <c r="I26" s="29" t="inlineStr">
        <is>
          <t>Reference screenshot package</t>
        </is>
      </c>
    </row>
    <row r="27" ht="30" customHeight="1" s="21">
      <c r="A27" s="28" t="inlineStr">
        <is>
          <t>REALLOC-01</t>
        </is>
      </c>
      <c r="B27" s="49" t="inlineStr">
        <is>
          <t>Y</t>
        </is>
      </c>
      <c r="C27" s="50" t="inlineStr">
        <is>
          <t>Executed</t>
        </is>
      </c>
      <c r="D27" s="29" t="inlineStr">
        <is>
          <t>Reference screenshot(s) attached: John reallocated to Block B 101: message "Student reallocated to room 101 successfully.". Live execution result not independently verified.</t>
        </is>
      </c>
      <c r="E27" s="29" t="inlineStr">
        <is>
          <t>REALLOC-01_1.jpg</t>
        </is>
      </c>
      <c r="F27" s="29" t="n"/>
      <c r="G27" s="29" t="inlineStr">
        <is>
          <t>Prepared for college project</t>
        </is>
      </c>
      <c r="H27" s="51" t="n">
        <v>46321</v>
      </c>
      <c r="I27" s="29" t="inlineStr">
        <is>
          <t>Reference screenshot package</t>
        </is>
      </c>
    </row>
    <row r="28" ht="30" customHeight="1" s="21">
      <c r="A28" s="28" t="inlineStr">
        <is>
          <t>OCC-02</t>
        </is>
      </c>
      <c r="B28" s="49" t="inlineStr">
        <is>
          <t>Y</t>
        </is>
      </c>
      <c r="C28" s="50" t="inlineStr">
        <is>
          <t>Executed</t>
        </is>
      </c>
      <c r="D28" s="29" t="inlineStr">
        <is>
          <t>Reference screenshot(s) attached: Rooms page: Block A 101 is now 1 / 2 beds and Available; Block B 101 is 1 / 3. Live execution result not independently verified.</t>
        </is>
      </c>
      <c r="E28" s="29" t="inlineStr">
        <is>
          <t>OCC-02_1.jpg</t>
        </is>
      </c>
      <c r="F28" s="29" t="n"/>
      <c r="G28" s="29" t="inlineStr">
        <is>
          <t>Prepared for college project</t>
        </is>
      </c>
      <c r="H28" s="51" t="n">
        <v>46321</v>
      </c>
      <c r="I28" s="29" t="inlineStr">
        <is>
          <t>Reference screenshot package</t>
        </is>
      </c>
    </row>
    <row r="29" ht="30" customHeight="1" s="21">
      <c r="A29" s="28" t="inlineStr">
        <is>
          <t>REALLOC-03</t>
        </is>
      </c>
      <c r="B29" s="49" t="inlineStr">
        <is>
          <t>Y</t>
        </is>
      </c>
      <c r="C29" s="50" t="inlineStr">
        <is>
          <t>Executed</t>
        </is>
      </c>
      <c r="D29" s="29" t="inlineStr">
        <is>
          <t>Reference screenshot(s) attached: Reallocate form for Carlos (list expanded for the screenshot): Block A 102 (full) is not offered. Live execution result not independently verified.</t>
        </is>
      </c>
      <c r="E29" s="29" t="inlineStr">
        <is>
          <t>REALLOC-03_1.jpg</t>
        </is>
      </c>
      <c r="F29" s="29" t="n"/>
      <c r="G29" s="29" t="inlineStr">
        <is>
          <t>Prepared for college project</t>
        </is>
      </c>
      <c r="H29" s="51" t="n">
        <v>46321</v>
      </c>
      <c r="I29" s="29" t="inlineStr">
        <is>
          <t>Reference screenshot package</t>
        </is>
      </c>
    </row>
    <row r="30" ht="30" customHeight="1" s="21">
      <c r="A30" s="28" t="inlineStr">
        <is>
          <t>REALLOC-06</t>
        </is>
      </c>
      <c r="B30" s="49" t="inlineStr">
        <is>
          <t>Y</t>
        </is>
      </c>
      <c r="C30" s="50" t="inlineStr">
        <is>
          <t>Executed</t>
        </is>
      </c>
      <c r="D30" s="29" t="inlineStr">
        <is>
          <t>Reference screenshot(s) attached: Room id 1 = Jane's current room (option value edited in DevTools): "Student is already in that room. Choose a different room.". Live execution result not independently verified.</t>
        </is>
      </c>
      <c r="E30" s="29" t="inlineStr">
        <is>
          <t>REALLOC-06_1.jpg</t>
        </is>
      </c>
      <c r="F30" s="29" t="n"/>
      <c r="G30" s="29" t="inlineStr">
        <is>
          <t>Prepared for college project</t>
        </is>
      </c>
      <c r="H30" s="51" t="n">
        <v>46321</v>
      </c>
      <c r="I30" s="29" t="inlineStr">
        <is>
          <t>Reference screenshot package</t>
        </is>
      </c>
    </row>
    <row r="31" ht="30" customHeight="1" s="21">
      <c r="A31" s="28" t="inlineStr">
        <is>
          <t>REALLOC-04</t>
        </is>
      </c>
      <c r="B31" s="49" t="inlineStr">
        <is>
          <t>Y</t>
        </is>
      </c>
      <c r="C31" s="50" t="inlineStr">
        <is>
          <t>Executed</t>
        </is>
      </c>
      <c r="D31" s="29" t="inlineStr">
        <is>
          <t>Reference screenshot(s) attached: No room selected: the field is flagged and the form is not submitted. Live execution result not independently verified.</t>
        </is>
      </c>
      <c r="E31" s="29" t="inlineStr">
        <is>
          <t>REALLOC-04_1.jpg</t>
        </is>
      </c>
      <c r="F31" s="29" t="n"/>
      <c r="G31" s="29" t="inlineStr">
        <is>
          <t>Prepared for college project</t>
        </is>
      </c>
      <c r="H31" s="51" t="n">
        <v>46321</v>
      </c>
      <c r="I31" s="29" t="inlineStr">
        <is>
          <t>Reference screenshot package</t>
        </is>
      </c>
    </row>
    <row r="32" ht="30" customHeight="1" s="21">
      <c r="A32" s="28" t="inlineStr">
        <is>
          <t>REALLOC-02</t>
        </is>
      </c>
      <c r="B32" s="49" t="inlineStr">
        <is>
          <t>Y</t>
        </is>
      </c>
      <c r="C32" s="50" t="inlineStr">
        <is>
          <t>Executed</t>
        </is>
      </c>
      <c r="D32" s="29" t="inlineStr">
        <is>
          <t>Reference screenshot(s) attached: Room id 99999 (edited in DevTools): "Selected room does not exist.". Live execution result not independently verified.</t>
        </is>
      </c>
      <c r="E32" s="29" t="inlineStr">
        <is>
          <t>REALLOC-02_1.jpg</t>
        </is>
      </c>
      <c r="F32" s="29" t="n"/>
      <c r="G32" s="29" t="inlineStr">
        <is>
          <t>Prepared for college project</t>
        </is>
      </c>
      <c r="H32" s="51" t="n">
        <v>46321</v>
      </c>
      <c r="I32" s="29" t="inlineStr">
        <is>
          <t>Reference screenshot package</t>
        </is>
      </c>
    </row>
    <row r="33" ht="30" customHeight="1" s="21">
      <c r="A33" s="28" t="inlineStr">
        <is>
          <t>REALLOC-05</t>
        </is>
      </c>
      <c r="B33" s="49" t="inlineStr">
        <is>
          <t>Y</t>
        </is>
      </c>
      <c r="C33" s="50" t="inlineStr">
        <is>
          <t>Executed</t>
        </is>
      </c>
      <c r="D33" s="29" t="inlineStr">
        <is>
          <t>Reference screenshot(s) attached: CSRF token deleted: "Your request could not be verified" (HTTP 400); Jane stays where she is. Live execution result not independently verified.</t>
        </is>
      </c>
      <c r="E33" s="29" t="inlineStr">
        <is>
          <t>REALLOC-05_1.jpg</t>
        </is>
      </c>
      <c r="F33" s="29" t="n"/>
      <c r="G33" s="29" t="inlineStr">
        <is>
          <t>Prepared for college project</t>
        </is>
      </c>
      <c r="H33" s="51" t="n">
        <v>46321</v>
      </c>
      <c r="I33" s="29" t="inlineStr">
        <is>
          <t>Reference screenshot package</t>
        </is>
      </c>
    </row>
    <row r="34" ht="30" customHeight="1" s="21">
      <c r="A34" s="28" t="inlineStr">
        <is>
          <t>CANCEL-02</t>
        </is>
      </c>
      <c r="B34" s="49" t="inlineStr">
        <is>
          <t>Y</t>
        </is>
      </c>
      <c r="C34" s="50" t="inlineStr">
        <is>
          <t>Executed</t>
        </is>
      </c>
      <c r="D34" s="29" t="inlineStr">
        <is>
          <t>Reference screenshot(s) attached: Confirmation dialog for cancelling Carlos Diaz's allocation | After "Go back": the dialog is closed and Carlos is still Active. Live execution result not independently verified.</t>
        </is>
      </c>
      <c r="E34" s="29" t="inlineStr">
        <is>
          <t>CANCEL-02_1.jpg; CANCEL-02_2.jpg</t>
        </is>
      </c>
      <c r="F34" s="29" t="n"/>
      <c r="G34" s="29" t="inlineStr">
        <is>
          <t>Prepared for college project</t>
        </is>
      </c>
      <c r="H34" s="51" t="n">
        <v>46321</v>
      </c>
      <c r="I34" s="29" t="inlineStr">
        <is>
          <t>Reference screenshot package</t>
        </is>
      </c>
    </row>
    <row r="35" ht="30" customHeight="1" s="21">
      <c r="A35" s="28" t="inlineStr">
        <is>
          <t>CANCEL-01</t>
        </is>
      </c>
      <c r="B35" s="49" t="inlineStr">
        <is>
          <t>Y</t>
        </is>
      </c>
      <c r="C35" s="50" t="inlineStr">
        <is>
          <t>Executed</t>
        </is>
      </c>
      <c r="D35" s="29" t="inlineStr">
        <is>
          <t>Reference screenshot(s) attached: After "Confirm": "Allocation cancelled successfully." and Carlos is gone from the active list. Live execution result not independently verified.</t>
        </is>
      </c>
      <c r="E35" s="29" t="inlineStr">
        <is>
          <t>CANCEL-01_1.jpg</t>
        </is>
      </c>
      <c r="F35" s="29" t="n"/>
      <c r="G35" s="29" t="inlineStr">
        <is>
          <t>Prepared for college project</t>
        </is>
      </c>
      <c r="H35" s="51" t="n">
        <v>46321</v>
      </c>
      <c r="I35" s="29" t="inlineStr">
        <is>
          <t>Reference screenshot package</t>
        </is>
      </c>
    </row>
    <row r="36" ht="30" customHeight="1" s="21">
      <c r="A36" s="28" t="inlineStr">
        <is>
          <t>CANCEL-04</t>
        </is>
      </c>
      <c r="B36" s="49" t="inlineStr">
        <is>
          <t>Y</t>
        </is>
      </c>
      <c r="C36" s="50" t="inlineStr">
        <is>
          <t>Executed</t>
        </is>
      </c>
      <c r="D36" s="29" t="inlineStr">
        <is>
          <t>Reference screenshot(s) attached: Status = Cancelled: Carlos is listed as Cancelled with no action buttons. Live execution result not independently verified.</t>
        </is>
      </c>
      <c r="E36" s="29" t="inlineStr">
        <is>
          <t>CANCEL-04_1.jpg</t>
        </is>
      </c>
      <c r="F36" s="29" t="n"/>
      <c r="G36" s="29" t="inlineStr">
        <is>
          <t>Prepared for college project</t>
        </is>
      </c>
      <c r="H36" s="51" t="n">
        <v>46321</v>
      </c>
      <c r="I36" s="29" t="inlineStr">
        <is>
          <t>Reference screenshot package</t>
        </is>
      </c>
    </row>
    <row r="37" ht="30" customHeight="1" s="21">
      <c r="A37" s="28" t="inlineStr">
        <is>
          <t>CANCEL-03</t>
        </is>
      </c>
      <c r="B37" s="49" t="inlineStr">
        <is>
          <t>Y</t>
        </is>
      </c>
      <c r="C37" s="50" t="inlineStr">
        <is>
          <t>Executed</t>
        </is>
      </c>
      <c r="D37" s="29" t="inlineStr">
        <is>
          <t>Reference screenshot(s) attached: Cancel without a CSRF token: HTTP 400 page; Bob's allocation is untouched. Live execution result not independently verified.</t>
        </is>
      </c>
      <c r="E37" s="29" t="inlineStr">
        <is>
          <t>CANCEL-03_1.jpg</t>
        </is>
      </c>
      <c r="F37" s="29" t="n"/>
      <c r="G37" s="29" t="inlineStr">
        <is>
          <t>Prepared for college project</t>
        </is>
      </c>
      <c r="H37" s="51" t="n">
        <v>46321</v>
      </c>
      <c r="I37" s="29" t="inlineStr">
        <is>
          <t>Reference screenshot package</t>
        </is>
      </c>
    </row>
    <row r="38" ht="30" customHeight="1" s="21">
      <c r="A38" s="28" t="inlineStr">
        <is>
          <t>LIST-01</t>
        </is>
      </c>
      <c r="B38" s="49" t="inlineStr">
        <is>
          <t>Y</t>
        </is>
      </c>
      <c r="C38" s="50" t="inlineStr">
        <is>
          <t>Executed</t>
        </is>
      </c>
      <c r="D38" s="29" t="inlineStr">
        <is>
          <t>Reference screenshot(s) attached: Search "Jane": only Jane Smith's row | Search "nobody-matches": "No allocations found.". Live execution result not independently verified.</t>
        </is>
      </c>
      <c r="E38" s="29" t="inlineStr">
        <is>
          <t>LIST-01_1.jpg; LIST-01_2.jpg</t>
        </is>
      </c>
      <c r="F38" s="29" t="n"/>
      <c r="G38" s="29" t="inlineStr">
        <is>
          <t>Prepared for college project</t>
        </is>
      </c>
      <c r="H38" s="51" t="n">
        <v>46321</v>
      </c>
      <c r="I38" s="29" t="inlineStr">
        <is>
          <t>Reference screenshot package</t>
        </is>
      </c>
    </row>
    <row r="39" ht="30" customHeight="1" s="21">
      <c r="A39" s="28" t="inlineStr">
        <is>
          <t>LIST-02</t>
        </is>
      </c>
      <c r="B39" s="49" t="inlineStr">
        <is>
          <t>Y</t>
        </is>
      </c>
      <c r="C39" s="50" t="inlineStr">
        <is>
          <t>Executed</t>
        </is>
      </c>
      <c r="D39" s="29" t="inlineStr">
        <is>
          <t>Reference screenshot(s) attached: Block B filter: only Block B rows | Status Cancelled filter: only cancelled allocations. Live execution result not independently verified.</t>
        </is>
      </c>
      <c r="E39" s="29" t="inlineStr">
        <is>
          <t>LIST-02_1.jpg; LIST-02_2.jpg</t>
        </is>
      </c>
      <c r="F39" s="29" t="n"/>
      <c r="G39" s="29" t="inlineStr">
        <is>
          <t>Prepared for college project</t>
        </is>
      </c>
      <c r="H39" s="51" t="n">
        <v>46321</v>
      </c>
      <c r="I39" s="29" t="inlineStr">
        <is>
          <t>Reference screenshot package</t>
        </is>
      </c>
    </row>
    <row r="40" ht="30" customHeight="1" s="21">
      <c r="A40" s="28" t="inlineStr">
        <is>
          <t>AVAIL-01</t>
        </is>
      </c>
      <c r="B40" s="49" t="inlineStr">
        <is>
          <t>Y</t>
        </is>
      </c>
      <c r="C40" s="50" t="inlineStr">
        <is>
          <t>Executed</t>
        </is>
      </c>
      <c r="D40" s="29" t="inlineStr">
        <is>
          <t>Reference screenshot(s) attached: Available Rooms: Block A 102 (full) is not listed. Live execution result not independently verified.</t>
        </is>
      </c>
      <c r="E40" s="29" t="inlineStr">
        <is>
          <t>AVAIL-01_1.jpg</t>
        </is>
      </c>
      <c r="F40" s="29" t="n"/>
      <c r="G40" s="29" t="inlineStr">
        <is>
          <t>Prepared for college project</t>
        </is>
      </c>
      <c r="H40" s="51" t="n">
        <v>46321</v>
      </c>
      <c r="I40" s="29" t="inlineStr">
        <is>
          <t>Reference screenshot package</t>
        </is>
      </c>
    </row>
    <row r="41" ht="30" customHeight="1" s="21">
      <c r="A41" s="28" t="inlineStr">
        <is>
          <t>AVAIL-03</t>
        </is>
      </c>
      <c r="B41" s="49" t="inlineStr">
        <is>
          <t>Y</t>
        </is>
      </c>
      <c r="C41" s="50" t="inlineStr">
        <is>
          <t>Executed</t>
        </is>
      </c>
      <c r="D41" s="29" t="inlineStr">
        <is>
          <t>Reference screenshot(s) attached: Step 1: "Show full rooms" ticked - the full room appears | Step 2: Block B selected - only Block B rooms. Live execution result not independently verified.</t>
        </is>
      </c>
      <c r="E41" s="29" t="inlineStr">
        <is>
          <t>AVAIL-03_1.jpg; AVAIL-03_2.jpg</t>
        </is>
      </c>
      <c r="F41" s="29" t="n"/>
      <c r="G41" s="29" t="inlineStr">
        <is>
          <t>Prepared for college project</t>
        </is>
      </c>
      <c r="H41" s="51" t="n">
        <v>46321</v>
      </c>
      <c r="I41" s="29" t="inlineStr">
        <is>
          <t>Reference screenshot package</t>
        </is>
      </c>
    </row>
    <row r="42" ht="30" customHeight="1" s="21">
      <c r="A42" s="28" t="inlineStr">
        <is>
          <t>OCC-03</t>
        </is>
      </c>
      <c r="B42" s="49" t="inlineStr">
        <is>
          <t>Y</t>
        </is>
      </c>
      <c r="C42" s="50" t="inlineStr">
        <is>
          <t>Executed</t>
        </is>
      </c>
      <c r="D42" s="29" t="inlineStr">
        <is>
          <t>Reference screenshot(s) attached: New Allocation room list (expanded for the screenshot): the full Block A 102 is not offered. Live execution result not independently verified.</t>
        </is>
      </c>
      <c r="E42" s="29" t="inlineStr">
        <is>
          <t>OCC-03_1.jpg</t>
        </is>
      </c>
      <c r="F42" s="29" t="n"/>
      <c r="G42" s="29" t="inlineStr">
        <is>
          <t>Prepared for college project</t>
        </is>
      </c>
      <c r="H42" s="51" t="n">
        <v>46321</v>
      </c>
      <c r="I42" s="29" t="inlineStr">
        <is>
          <t>Reference screenshot package</t>
        </is>
      </c>
    </row>
    <row r="43" ht="30" customHeight="1" s="21">
      <c r="A43" s="28" t="inlineStr">
        <is>
          <t>AVAIL-02</t>
        </is>
      </c>
      <c r="B43" s="49" t="inlineStr">
        <is>
          <t>Y</t>
        </is>
      </c>
      <c r="C43" s="50" t="inlineStr">
        <is>
          <t>Executed</t>
        </is>
      </c>
      <c r="D43" s="29" t="inlineStr">
        <is>
          <t>Reference screenshot(s) attached: Student view of Available Rooms (read-only). Live execution result not independently verified.</t>
        </is>
      </c>
      <c r="E43" s="29" t="inlineStr">
        <is>
          <t>AVAIL-02_1.jpg</t>
        </is>
      </c>
      <c r="F43" s="29" t="n"/>
      <c r="G43" s="29" t="inlineStr">
        <is>
          <t>Prepared for college project</t>
        </is>
      </c>
      <c r="H43" s="51" t="n">
        <v>46321</v>
      </c>
      <c r="I43" s="29" t="inlineStr">
        <is>
          <t>Reference screenshot package</t>
        </is>
      </c>
    </row>
    <row r="44" ht="30" customHeight="1" s="21">
      <c r="A44" s="28" t="inlineStr">
        <is>
          <t>STUDENT-01</t>
        </is>
      </c>
      <c r="B44" s="49" t="inlineStr">
        <is>
          <t>Y</t>
        </is>
      </c>
      <c r="C44" s="50" t="inlineStr">
        <is>
          <t>Executed</t>
        </is>
      </c>
      <c r="D44" s="29" t="inlineStr">
        <is>
          <t>Reference screenshot(s) attached: My Allocation: John Doe's room (Block B 101 after the reallocation). Live execution result not independently verified.</t>
        </is>
      </c>
      <c r="E44" s="29" t="inlineStr">
        <is>
          <t>STUDENT-01_1.jpg</t>
        </is>
      </c>
      <c r="F44" s="29" t="n"/>
      <c r="G44" s="29" t="inlineStr">
        <is>
          <t>Prepared for college project</t>
        </is>
      </c>
      <c r="H44" s="51" t="n">
        <v>46321</v>
      </c>
      <c r="I44" s="29" t="inlineStr">
        <is>
          <t>Reference screenshot package</t>
        </is>
      </c>
    </row>
    <row r="45" ht="30" customHeight="1" s="21">
      <c r="A45" s="28" t="inlineStr">
        <is>
          <t>STUDENT-02</t>
        </is>
      </c>
      <c r="B45" s="49" t="inlineStr">
        <is>
          <t>Y</t>
        </is>
      </c>
      <c r="C45" s="50" t="inlineStr">
        <is>
          <t>Executed</t>
        </is>
      </c>
      <c r="D45" s="29" t="inlineStr">
        <is>
          <t>Reference screenshot(s) attached: Opening another student's allocation: redirected to the dashboard with a message. Live execution result not independently verified.</t>
        </is>
      </c>
      <c r="E45" s="29" t="inlineStr">
        <is>
          <t>STUDENT-02_1.jpg</t>
        </is>
      </c>
      <c r="F45" s="29" t="n"/>
      <c r="G45" s="29" t="inlineStr">
        <is>
          <t>Prepared for college project</t>
        </is>
      </c>
      <c r="H45" s="51" t="n">
        <v>46321</v>
      </c>
      <c r="I45" s="29" t="inlineStr">
        <is>
          <t>Reference screenshot package</t>
        </is>
      </c>
    </row>
    <row r="46" ht="30" customHeight="1" s="21">
      <c r="A46" s="28" t="inlineStr">
        <is>
          <t>AUTHZ-01</t>
        </is>
      </c>
      <c r="B46" s="49" t="inlineStr">
        <is>
          <t>Y</t>
        </is>
      </c>
      <c r="C46" s="50" t="inlineStr">
        <is>
          <t>Executed</t>
        </is>
      </c>
      <c r="D46" s="29" t="inlineStr">
        <is>
          <t>Reference screenshot(s) attached: Admin can open the Students page (all management pages load). Live execution result not independently verified.</t>
        </is>
      </c>
      <c r="E46" s="29" t="inlineStr">
        <is>
          <t>AUTHZ-01_1.jpg</t>
        </is>
      </c>
      <c r="F46" s="29" t="n"/>
      <c r="G46" s="29" t="inlineStr">
        <is>
          <t>Prepared for college project</t>
        </is>
      </c>
      <c r="H46" s="51" t="n">
        <v>46321</v>
      </c>
      <c r="I46" s="29" t="inlineStr">
        <is>
          <t>Reference screenshot package</t>
        </is>
      </c>
    </row>
    <row r="47" ht="30" customHeight="1" s="21">
      <c r="A47" s="28" t="inlineStr">
        <is>
          <t>AUTHZ-02</t>
        </is>
      </c>
      <c r="B47" s="49" t="inlineStr">
        <is>
          <t>Y</t>
        </is>
      </c>
      <c r="C47" s="50" t="inlineStr">
        <is>
          <t>Executed</t>
        </is>
      </c>
      <c r="D47" s="29" t="inlineStr">
        <is>
          <t>Reference screenshot(s) attached: Warden can open the Rooms page. Live execution result not independently verified.</t>
        </is>
      </c>
      <c r="E47" s="29" t="inlineStr">
        <is>
          <t>AUTHZ-02_1.jpg</t>
        </is>
      </c>
      <c r="F47" s="29" t="n"/>
      <c r="G47" s="29" t="inlineStr">
        <is>
          <t>Prepared for college project</t>
        </is>
      </c>
      <c r="H47" s="51" t="n">
        <v>46321</v>
      </c>
      <c r="I47" s="29" t="inlineStr">
        <is>
          <t>Reference screenshot package</t>
        </is>
      </c>
    </row>
    <row r="48" ht="30" customHeight="1" s="21">
      <c r="A48" s="28" t="inlineStr">
        <is>
          <t>AUTHZ-03</t>
        </is>
      </c>
      <c r="B48" s="49" t="inlineStr">
        <is>
          <t>Y</t>
        </is>
      </c>
      <c r="C48" s="50" t="inlineStr">
        <is>
          <t>Executed</t>
        </is>
      </c>
      <c r="D48" s="29" t="inlineStr">
        <is>
          <t>Reference screenshot(s) attached: Student opening /allocation/: redirected with "You do not have permission...". Live execution result not independently verified.</t>
        </is>
      </c>
      <c r="E48" s="29" t="inlineStr">
        <is>
          <t>AUTHZ-03_1.jpg</t>
        </is>
      </c>
      <c r="F48" s="29" t="n"/>
      <c r="G48" s="29" t="inlineStr">
        <is>
          <t>Prepared for college project</t>
        </is>
      </c>
      <c r="H48" s="51" t="n">
        <v>46321</v>
      </c>
      <c r="I48" s="29" t="inlineStr">
        <is>
          <t>Reference screenshot package</t>
        </is>
      </c>
    </row>
    <row r="49" ht="30" customHeight="1" s="21">
      <c r="A49" s="28" t="inlineStr">
        <is>
          <t>AUTHZ-05</t>
        </is>
      </c>
      <c r="B49" s="49" t="inlineStr">
        <is>
          <t>Y</t>
        </is>
      </c>
      <c r="C49" s="50" t="inlineStr">
        <is>
          <t>Executed</t>
        </is>
      </c>
      <c r="D49" s="29" t="inlineStr">
        <is>
          <t>Reference screenshot(s) attached: Accountant opening /allocation/: permission message. Live execution result not independently verified.</t>
        </is>
      </c>
      <c r="E49" s="29" t="inlineStr">
        <is>
          <t>AUTHZ-05_1.jpg</t>
        </is>
      </c>
      <c r="F49" s="29" t="n"/>
      <c r="G49" s="29" t="inlineStr">
        <is>
          <t>Prepared for college project</t>
        </is>
      </c>
      <c r="H49" s="51" t="n">
        <v>46321</v>
      </c>
      <c r="I49" s="29" t="inlineStr">
        <is>
          <t>Reference screenshot package</t>
        </is>
      </c>
    </row>
    <row r="50" ht="30" customHeight="1" s="21">
      <c r="A50" s="28" t="inlineStr">
        <is>
          <t>AUTHZ-07</t>
        </is>
      </c>
      <c r="B50" s="49" t="inlineStr">
        <is>
          <t>Y</t>
        </is>
      </c>
      <c r="C50" s="50" t="inlineStr">
        <is>
          <t>Executed</t>
        </is>
      </c>
      <c r="D50" s="29" t="inlineStr">
        <is>
          <t>Reference screenshot(s) attached: Student opening /rooms: permission message. Live execution result not independently verified.</t>
        </is>
      </c>
      <c r="E50" s="29" t="inlineStr">
        <is>
          <t>AUTHZ-07_1.jpg</t>
        </is>
      </c>
      <c r="F50" s="29" t="n"/>
      <c r="G50" s="29" t="inlineStr">
        <is>
          <t>Prepared for college project</t>
        </is>
      </c>
      <c r="H50" s="51" t="n">
        <v>46321</v>
      </c>
      <c r="I50" s="29" t="inlineStr">
        <is>
          <t>Reference screenshot package</t>
        </is>
      </c>
    </row>
    <row r="51" ht="30" customHeight="1" s="21">
      <c r="A51" s="28" t="inlineStr">
        <is>
          <t>AUTHZ-10</t>
        </is>
      </c>
      <c r="B51" s="49" t="inlineStr">
        <is>
          <t>Y</t>
        </is>
      </c>
      <c r="C51" s="50" t="inlineStr">
        <is>
          <t>Executed</t>
        </is>
      </c>
      <c r="D51" s="29" t="inlineStr">
        <is>
          <t>Reference screenshot(s) attached: Student opening /allocation/2/reallocate: permission message. Live execution result not independently verified.</t>
        </is>
      </c>
      <c r="E51" s="29" t="inlineStr">
        <is>
          <t>AUTHZ-10_1.jpg</t>
        </is>
      </c>
      <c r="F51" s="29" t="n"/>
      <c r="G51" s="29" t="inlineStr">
        <is>
          <t>Prepared for college project</t>
        </is>
      </c>
      <c r="H51" s="51" t="n">
        <v>46321</v>
      </c>
      <c r="I51" s="29" t="inlineStr">
        <is>
          <t>Reference screenshot package</t>
        </is>
      </c>
    </row>
    <row r="52" ht="30" customHeight="1" s="21">
      <c r="A52" s="28" t="inlineStr">
        <is>
          <t>AUTHZ-11</t>
        </is>
      </c>
      <c r="B52" s="49" t="inlineStr">
        <is>
          <t>Y</t>
        </is>
      </c>
      <c r="C52" s="50" t="inlineStr">
        <is>
          <t>Executed</t>
        </is>
      </c>
      <c r="D52" s="29" t="inlineStr">
        <is>
          <t>Reference screenshot(s) attached: Admin check after the student's forged request: Jane's allocation (id 2) is still Active. Live execution result not independently verified.</t>
        </is>
      </c>
      <c r="E52" s="29" t="inlineStr">
        <is>
          <t>AUTHZ-11_1.jpg</t>
        </is>
      </c>
      <c r="F52" s="29" t="n"/>
      <c r="G52" s="29" t="inlineStr">
        <is>
          <t>Prepared for college project</t>
        </is>
      </c>
      <c r="H52" s="51" t="n">
        <v>46321</v>
      </c>
      <c r="I52" s="29" t="inlineStr">
        <is>
          <t>Reference screenshot package</t>
        </is>
      </c>
    </row>
    <row r="53" ht="30" customHeight="1" s="21">
      <c r="A53" s="28" t="inlineStr">
        <is>
          <t>SEC-01</t>
        </is>
      </c>
      <c r="B53" s="49" t="inlineStr">
        <is>
          <t>Y</t>
        </is>
      </c>
      <c r="C53" s="50" t="inlineStr">
        <is>
          <t>Executed</t>
        </is>
      </c>
      <c r="D53" s="29" t="inlineStr">
        <is>
          <t>Reference screenshot(s) attached: Payload 1 in the search box: normal page, no error | Payload 2: normal page; the Rooms table is unaffected | Rooms page afterwards: all rooms are still there. Live execution result not independently verified.</t>
        </is>
      </c>
      <c r="E53" s="29" t="inlineStr">
        <is>
          <t>SEC-01_1.jpg; SEC-01_2.jpg; SEC-01_3.jpg</t>
        </is>
      </c>
      <c r="F53" s="29" t="n"/>
      <c r="G53" s="29" t="inlineStr">
        <is>
          <t>Prepared for college project</t>
        </is>
      </c>
      <c r="H53" s="51" t="n">
        <v>46321</v>
      </c>
      <c r="I53" s="29" t="inlineStr">
        <is>
          <t>Reference screenshot package</t>
        </is>
      </c>
    </row>
    <row r="54" ht="30" customHeight="1" s="21">
      <c r="A54" s="28" t="inlineStr">
        <is>
          <t>SEC-03</t>
        </is>
      </c>
      <c r="B54" s="49" t="inlineStr">
        <is>
          <t>Y</t>
        </is>
      </c>
      <c r="C54" s="50" t="inlineStr">
        <is>
          <t>Executed</t>
        </is>
      </c>
      <c r="D54" s="29" t="inlineStr">
        <is>
          <t>Reference screenshot(s) attached: XSS payload: shown as plain text in the search field, no alert box. Live execution result not independently verified.</t>
        </is>
      </c>
      <c r="E54" s="29" t="inlineStr">
        <is>
          <t>SEC-03_1.jpg</t>
        </is>
      </c>
      <c r="F54" s="29" t="n"/>
      <c r="G54" s="29" t="inlineStr">
        <is>
          <t>Prepared for college project</t>
        </is>
      </c>
      <c r="H54" s="51" t="n">
        <v>46321</v>
      </c>
      <c r="I54" s="29" t="inlineStr">
        <is>
          <t>Reference screenshot package</t>
        </is>
      </c>
    </row>
    <row r="55" ht="30" customHeight="1" s="21">
      <c r="A55" s="28" t="inlineStr">
        <is>
          <t>SEC-05</t>
        </is>
      </c>
      <c r="B55" s="49" t="inlineStr">
        <is>
          <t>Y</t>
        </is>
      </c>
      <c r="C55" s="50" t="inlineStr">
        <is>
          <t>Executed</t>
        </is>
      </c>
      <c r="D55" s="29" t="inlineStr">
        <is>
          <t>Reference screenshot(s) attached: Forged CSRF token: HTTP 400 "Your request could not be verified". Live execution result not independently verified.</t>
        </is>
      </c>
      <c r="E55" s="29" t="inlineStr">
        <is>
          <t>SEC-05_1.jpg</t>
        </is>
      </c>
      <c r="F55" s="29" t="n"/>
      <c r="G55" s="29" t="inlineStr">
        <is>
          <t>Prepared for college project</t>
        </is>
      </c>
      <c r="H55" s="51" t="n">
        <v>46321</v>
      </c>
      <c r="I55" s="29" t="inlineStr">
        <is>
          <t>Reference screenshot package</t>
        </is>
      </c>
    </row>
    <row r="56" ht="30" customHeight="1" s="21">
      <c r="A56" s="28" t="inlineStr">
        <is>
          <t>SEC-06</t>
        </is>
      </c>
      <c r="B56" s="49" t="inlineStr">
        <is>
          <t>Y</t>
        </is>
      </c>
      <c r="C56" s="50" t="inlineStr">
        <is>
          <t>Executed</t>
        </is>
      </c>
      <c r="D56" s="29" t="inlineStr">
        <is>
          <t>Reference screenshot(s) attached: After admin logout and warden login: the Warden dashboard only. Live execution result not independently verified.</t>
        </is>
      </c>
      <c r="E56" s="29" t="inlineStr">
        <is>
          <t>SEC-06_1.jpg</t>
        </is>
      </c>
      <c r="F56" s="29" t="n"/>
      <c r="G56" s="29" t="inlineStr">
        <is>
          <t>Prepared for college project</t>
        </is>
      </c>
      <c r="H56" s="51" t="n">
        <v>46321</v>
      </c>
      <c r="I56" s="29" t="inlineStr">
        <is>
          <t>Reference screenshot package</t>
        </is>
      </c>
    </row>
    <row r="57" ht="30" customHeight="1" s="21">
      <c r="A57" s="28" t="inlineStr">
        <is>
          <t>SEC-07</t>
        </is>
      </c>
      <c r="B57" s="49" t="inlineStr">
        <is>
          <t>Y</t>
        </is>
      </c>
      <c r="C57" s="50" t="inlineStr">
        <is>
          <t>Executed</t>
        </is>
      </c>
      <c r="D57" s="29" t="inlineStr">
        <is>
          <t>Reference screenshot(s) attached: Login page: no demo accounts or passwords are displayed. Live execution result not independently verified.</t>
        </is>
      </c>
      <c r="E57" s="29" t="inlineStr">
        <is>
          <t>SEC-07_1.jpg</t>
        </is>
      </c>
      <c r="F57" s="29" t="n"/>
      <c r="G57" s="29" t="inlineStr">
        <is>
          <t>Prepared for college project</t>
        </is>
      </c>
      <c r="H57" s="51" t="n">
        <v>46321</v>
      </c>
      <c r="I57" s="29" t="inlineStr">
        <is>
          <t>Reference screenshot package</t>
        </is>
      </c>
    </row>
    <row r="58" ht="30" customHeight="1" s="21">
      <c r="A58" s="28" t="inlineStr">
        <is>
          <t>DASH-01</t>
        </is>
      </c>
      <c r="B58" s="49" t="inlineStr">
        <is>
          <t>Y</t>
        </is>
      </c>
      <c r="C58" s="50" t="inlineStr">
        <is>
          <t>Executed</t>
        </is>
      </c>
      <c r="D58" s="29" t="inlineStr">
        <is>
          <t>Reference screenshot(s) attached: Admin dashboard with the data created by the previous cases. Live execution result not independently verified.</t>
        </is>
      </c>
      <c r="E58" s="29" t="inlineStr">
        <is>
          <t>DASH-01_1.jpg</t>
        </is>
      </c>
      <c r="F58" s="29" t="n"/>
      <c r="G58" s="29" t="inlineStr">
        <is>
          <t>Prepared for college project</t>
        </is>
      </c>
      <c r="H58" s="51" t="n">
        <v>46321</v>
      </c>
      <c r="I58" s="29" t="inlineStr">
        <is>
          <t>Reference screenshot package</t>
        </is>
      </c>
    </row>
    <row r="59" ht="30" customHeight="1" s="21">
      <c r="A59" s="28" t="inlineStr">
        <is>
          <t>UI-01</t>
        </is>
      </c>
      <c r="B59" s="49" t="inlineStr">
        <is>
          <t>Y</t>
        </is>
      </c>
      <c r="C59" s="50" t="inlineStr">
        <is>
          <t>Executed</t>
        </is>
      </c>
      <c r="D59" s="29" t="inlineStr">
        <is>
          <t>Reference screenshot(s) attached: Mobile (390 px): Allocations - no sideways scrolling, hamburger beside the title | Mobile: the navigation drawer after tapping the hamburger button | Mobile: a form page (Add room) also fits the screen. Live execution result not independently verified.</t>
        </is>
      </c>
      <c r="E59" s="29" t="inlineStr">
        <is>
          <t>UI-01_1.jpg; UI-01_2.jpg; UI-01_3.jpg</t>
        </is>
      </c>
      <c r="F59" s="29" t="n"/>
      <c r="G59" s="29" t="inlineStr">
        <is>
          <t>Prepared for college project</t>
        </is>
      </c>
      <c r="H59" s="51" t="n">
        <v>46321</v>
      </c>
      <c r="I59" s="29" t="inlineStr">
        <is>
          <t>Reference screenshot package</t>
        </is>
      </c>
    </row>
    <row r="60" ht="30" customHeight="1" s="21">
      <c r="A60" s="28" t="inlineStr">
        <is>
          <t>UI-02</t>
        </is>
      </c>
      <c r="B60" s="49" t="inlineStr">
        <is>
          <t>Y</t>
        </is>
      </c>
      <c r="C60" s="50" t="inlineStr">
        <is>
          <t>Executed</t>
        </is>
      </c>
      <c r="D60" s="29" t="inlineStr">
        <is>
          <t>Reference screenshot(s) attached: Admin sidebar | Warden sidebar | Student sidebar. Live execution result not independently verified.</t>
        </is>
      </c>
      <c r="E60" s="29" t="inlineStr">
        <is>
          <t>UI-02_1.jpg; UI-02_2.jpg; UI-02_3.jpg</t>
        </is>
      </c>
      <c r="F60" s="29" t="n"/>
      <c r="G60" s="29" t="inlineStr">
        <is>
          <t>Prepared for college project</t>
        </is>
      </c>
      <c r="H60" s="51" t="n">
        <v>46321</v>
      </c>
      <c r="I60" s="29" t="inlineStr">
        <is>
          <t>Reference screenshot package</t>
        </is>
      </c>
    </row>
    <row r="61" ht="30" customHeight="1" s="21">
      <c r="A61" s="28" t="inlineStr">
        <is>
          <t>UI-03</t>
        </is>
      </c>
      <c r="B61" s="49" t="inlineStr">
        <is>
          <t>Y</t>
        </is>
      </c>
      <c r="C61" s="50" t="inlineStr">
        <is>
          <t>Executed</t>
        </is>
      </c>
      <c r="D61" s="29" t="inlineStr">
        <is>
          <t>Reference screenshot(s) attached: Exactly one Logout control (bottom of the sidebar) | After Logout and the browser Back button: the login page, not the dashboard. Live execution result not independently verified.</t>
        </is>
      </c>
      <c r="E61" s="29" t="inlineStr">
        <is>
          <t>UI-03_1.jpg; UI-03_2.jpg</t>
        </is>
      </c>
      <c r="F61" s="29" t="n"/>
      <c r="G61" s="29" t="inlineStr">
        <is>
          <t>Prepared for college project</t>
        </is>
      </c>
      <c r="H61" s="51" t="n">
        <v>46321</v>
      </c>
      <c r="I61" s="29" t="inlineStr">
        <is>
          <t>Reference screenshot package</t>
        </is>
      </c>
    </row>
    <row r="62" ht="30" customHeight="1" s="21">
      <c r="A62" s="28" t="inlineStr">
        <is>
          <t>ADD-01</t>
        </is>
      </c>
      <c r="B62" s="49" t="inlineStr">
        <is>
          <t>Y</t>
        </is>
      </c>
      <c r="C62" s="50" t="inlineStr">
        <is>
          <t>Executed</t>
        </is>
      </c>
      <c r="D62" s="29" t="inlineStr">
        <is>
          <t>Reference screenshot(s) attached: Block C added: message on the Rooms page. Live execution result not independently verified.</t>
        </is>
      </c>
      <c r="E62" s="29" t="inlineStr">
        <is>
          <t>ADD-01_1.jpg</t>
        </is>
      </c>
      <c r="F62" s="29" t="n"/>
      <c r="G62" s="29" t="inlineStr">
        <is>
          <t>Prepared for college project</t>
        </is>
      </c>
      <c r="H62" s="51" t="n">
        <v>46321</v>
      </c>
      <c r="I62" s="29" t="inlineStr">
        <is>
          <t>Reference screenshot package</t>
        </is>
      </c>
    </row>
    <row r="63" ht="30" customHeight="1" s="21">
      <c r="A63" s="28" t="inlineStr">
        <is>
          <t>ADD-02</t>
        </is>
      </c>
      <c r="B63" s="49" t="inlineStr">
        <is>
          <t>Y</t>
        </is>
      </c>
      <c r="C63" s="50" t="inlineStr">
        <is>
          <t>Executed</t>
        </is>
      </c>
      <c r="D63" s="29" t="inlineStr">
        <is>
          <t>Reference screenshot(s) attached: Room 301 added to Block C: message and the new row in the table. Live execution result not independently verified.</t>
        </is>
      </c>
      <c r="E63" s="29" t="inlineStr">
        <is>
          <t>ADD-02_1.jpg</t>
        </is>
      </c>
      <c r="F63" s="29" t="n"/>
      <c r="G63" s="29" t="inlineStr">
        <is>
          <t>Prepared for college project</t>
        </is>
      </c>
      <c r="H63" s="51" t="n">
        <v>46321</v>
      </c>
      <c r="I63" s="29" t="inlineStr">
        <is>
          <t>Reference screenshot package</t>
        </is>
      </c>
    </row>
    <row r="64" ht="30" customHeight="1" s="21">
      <c r="A64" s="28" t="inlineStr">
        <is>
          <t>ADD-03</t>
        </is>
      </c>
      <c r="B64" s="49" t="inlineStr">
        <is>
          <t>Y</t>
        </is>
      </c>
      <c r="C64" s="50" t="inlineStr">
        <is>
          <t>Executed</t>
        </is>
      </c>
      <c r="D64" s="29" t="inlineStr">
        <is>
          <t>Reference screenshot(s) attached: Step 3: Frank Green added - message and the new row in the Students list | Step 4: logging in as Frank works and shows the student menu. Live execution result not independently verified.</t>
        </is>
      </c>
      <c r="E64" s="29" t="inlineStr">
        <is>
          <t>ADD-03_1.jpg; ADD-03_2.jpg</t>
        </is>
      </c>
      <c r="F64" s="29" t="n"/>
      <c r="G64" s="29" t="inlineStr">
        <is>
          <t>Prepared for college project</t>
        </is>
      </c>
      <c r="H64" s="51" t="n">
        <v>46321</v>
      </c>
      <c r="I64" s="29" t="inlineStr">
        <is>
          <t>Reference screenshot package</t>
        </is>
      </c>
    </row>
    <row r="65" ht="30" customHeight="1" s="21">
      <c r="A65" s="28" t="inlineStr">
        <is>
          <t>ADD-04</t>
        </is>
      </c>
      <c r="B65" s="49" t="inlineStr">
        <is>
          <t>Y</t>
        </is>
      </c>
      <c r="C65" s="50" t="inlineStr">
        <is>
          <t>Executed</t>
        </is>
      </c>
      <c r="D65" s="29" t="inlineStr">
        <is>
          <t>Reference screenshot(s) attached: 1: duplicate e-mail rejected | 2: duplicate roll number rejected | 3: too-short password rejected .... Live execution result not independently verified.</t>
        </is>
      </c>
      <c r="E65" s="29" t="inlineStr">
        <is>
          <t>ADD-04_1.jpg; ADD-04_2.jpg; ADD-04_3.jpg; ADD-04_4.jpg; ADD-04_5.jpg</t>
        </is>
      </c>
      <c r="F65" s="29" t="n"/>
      <c r="G65" s="29" t="inlineStr">
        <is>
          <t>Prepared for college project</t>
        </is>
      </c>
      <c r="H65" s="51" t="n">
        <v>46321</v>
      </c>
      <c r="I65" s="29" t="inlineStr">
        <is>
          <t>Reference screenshot package</t>
        </is>
      </c>
    </row>
    <row r="66" ht="30" customHeight="1" s="21">
      <c r="A66" s="28" t="inlineStr">
        <is>
          <t>ADD-05</t>
        </is>
      </c>
      <c r="B66" s="49" t="inlineStr">
        <is>
          <t>Y</t>
        </is>
      </c>
      <c r="C66" s="50" t="inlineStr">
        <is>
          <t>Executed</t>
        </is>
      </c>
      <c r="D66" s="29" t="inlineStr">
        <is>
          <t>Reference screenshot(s) attached: Warden: the Rooms page has no Add buttons | Warden opening /rooms/new: permission message | Student opening /students/new: permission message. Live execution result not independently verified.</t>
        </is>
      </c>
      <c r="E66" s="29" t="inlineStr">
        <is>
          <t>ADD-05_1.jpg; ADD-05_2.jpg; ADD-05_3.jpg</t>
        </is>
      </c>
      <c r="F66" s="29" t="n"/>
      <c r="G66" s="29" t="inlineStr">
        <is>
          <t>Prepared for college project</t>
        </is>
      </c>
      <c r="H66" s="51" t="n">
        <v>46321</v>
      </c>
      <c r="I66" s="29" t="inlineStr">
        <is>
          <t>Reference screenshot package</t>
        </is>
      </c>
    </row>
  </sheetData>
  <autoFilter ref="A1:I66"/>
  <conditionalFormatting sqref="C2:C66">
    <cfRule type="cellIs" rank="0" priority="2" equalAverage="0" operator="equal" aboveAverage="0" dxfId="4" text="" percent="0" bottom="0">
      <formula>"Pass"</formula>
    </cfRule>
    <cfRule type="cellIs" rank="0" priority="3" equalAverage="0" operator="equal" aboveAverage="0" dxfId="5" text="" percent="0" bottom="0">
      <formula>"Fail"</formula>
    </cfRule>
    <cfRule type="cellIs" rank="0" priority="4" equalAverage="0" operator="equal" aboveAverage="0" dxfId="6" text="" percent="0" bottom="0">
      <formula>"Blocked"</formula>
    </cfRule>
  </conditionalFormatting>
  <conditionalFormatting sqref="A2:A66">
    <cfRule type="expression" rank="0" priority="5" equalAverage="0" aboveAverage="0" dxfId="7" text="" percent="0" bottom="0">
      <formula>AND($C2&lt;&gt;"Not Executed",OR($D2="",$G2="",$H2=""))</formula>
    </cfRule>
    <cfRule type="expression" rank="0" priority="6" equalAverage="0" aboveAverage="0" dxfId="7" text="" percent="0" bottom="0">
      <formula>AND($C2="Not Executed",COUNTA($D2:$I2)&gt;0)</formula>
    </cfRule>
    <cfRule type="expression" rank="0" priority="7" equalAverage="0" aboveAverage="0" dxfId="7" text="" percent="0" bottom="0">
      <formula>AND($C2="Fail",$F2="")</formula>
    </cfRule>
    <cfRule type="expression" rank="0" priority="8" equalAverage="0" aboveAverage="0" dxfId="7" text="" percent="0" bottom="0">
      <formula>OR(AND($C2="Not Executed",$B2&lt;&gt;"N"),AND($C2&lt;&gt;"Not Executed",$B2&lt;&gt;"Y"))</formula>
    </cfRule>
  </conditionalFormatting>
  <dataValidations count="5">
    <dataValidation sqref="B2:B66" showDropDown="0" showInputMessage="0" showErrorMessage="1" allowBlank="0" errorTitle="Executed" error="Choose Y or N." type="list" errorStyle="stop" operator="between">
      <formula1>"Y,N"</formula1>
      <formula2>0</formula2>
    </dataValidation>
    <dataValidation sqref="C2:C66" showDropDown="0" showInputMessage="0" showErrorMessage="1" allowBlank="0" errorTitle="Status" error="Choose Not Executed, Pass, Fail or Blocked." type="list" errorStyle="stop" operator="between">
      <formula1>"Not Executed,Pass,Fail,Blocked"</formula1>
      <formula2>0</formula2>
    </dataValidation>
    <dataValidation sqref="H2:H66" showDropDown="0" showInputMessage="1" showErrorMessage="1" allowBlank="1" errorTitle="Date" error="Enter a real date (shown as YYYY-MM-DD)." promptTitle="Date" prompt="Date you ran the case, e.g. 2026-10-27" type="date" errorStyle="stop" operator="greaterThan">
      <formula1>45000</formula1>
      <formula2>0</formula2>
    </dataValidation>
    <dataValidation sqref="E2:E66" showDropDown="0" showInputMessage="1" showErrorMessage="0" allowBlank="1" promptTitle="Evidence" prompt="Screenshot file name = case id, e.g. ALLOC-05.png (see Guide sheet, column J). Leave blank until you really have the file." type="custom" errorStyle="stop" operator="between">
      <formula1>1</formula1>
      <formula2>0</formula2>
    </dataValidation>
    <dataValidation sqref="D2:D66" showDropDown="0" showInputMessage="1" showErrorMessage="0" allowBlank="1" promptTitle="Actual Result" prompt="Write what you actually saw, even for a Pass - not just &quot;OK&quot;. Compare with Expected Result on the Guide sheet." type="custom" errorStyle="stop" operator="between">
      <formula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66"/>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5" customWidth="1" style="20" min="1" max="1"/>
    <col width="10" customWidth="1" style="20" min="2" max="2"/>
    <col width="18" customWidth="1" style="20" min="3" max="3"/>
    <col width="38" customWidth="1" style="20" min="4" max="4"/>
    <col width="22" customWidth="1" style="20" min="5" max="5"/>
    <col width="42" customWidth="1" style="20" min="6" max="6"/>
    <col width="55" customWidth="1" style="20" min="7" max="7"/>
    <col width="32" customWidth="1" style="20" min="8" max="8"/>
    <col width="55" customWidth="1" style="20" min="9" max="9"/>
    <col width="22" customWidth="1" style="20" min="10" max="10"/>
    <col width="18" customWidth="1" style="20" min="11" max="11"/>
    <col width="24" customWidth="1" style="21" min="12" max="12"/>
  </cols>
  <sheetData>
    <row r="1" ht="30" customHeight="1" s="21">
      <c r="A1" s="27" t="inlineStr">
        <is>
          <t>TC-ID</t>
        </is>
      </c>
      <c r="B1" s="27" t="inlineStr">
        <is>
          <t>Priority</t>
        </is>
      </c>
      <c r="C1" s="27" t="inlineStr">
        <is>
          <t>Module</t>
        </is>
      </c>
      <c r="D1" s="27" t="inlineStr">
        <is>
          <t>Scenario</t>
        </is>
      </c>
      <c r="E1" s="27" t="inlineStr">
        <is>
          <t>Technique</t>
        </is>
      </c>
      <c r="F1" s="27" t="inlineStr">
        <is>
          <t>Preconditions</t>
        </is>
      </c>
      <c r="G1" s="27" t="inlineStr">
        <is>
          <t>Steps</t>
        </is>
      </c>
      <c r="H1" s="27" t="inlineStr">
        <is>
          <t>Input Data</t>
        </is>
      </c>
      <c r="I1" s="27" t="inlineStr">
        <is>
          <t>Expected Result</t>
        </is>
      </c>
      <c r="J1" s="27" t="inlineStr">
        <is>
          <t>Suggested evidence file</t>
        </is>
      </c>
      <c r="K1" s="27" t="inlineStr">
        <is>
          <t>Needs DevTools (F12)</t>
        </is>
      </c>
      <c r="L1" s="31" t="inlineStr">
        <is>
          <t>Reference screenshot(s)</t>
        </is>
      </c>
    </row>
    <row r="2" ht="35.05" customHeight="1" s="21">
      <c r="A2" s="32" t="inlineStr">
        <is>
          <t>AUTH-01</t>
        </is>
      </c>
      <c r="B2" s="33" t="inlineStr">
        <is>
          <t>P1</t>
        </is>
      </c>
      <c r="C2" s="33" t="inlineStr">
        <is>
          <t>Authentication</t>
        </is>
      </c>
      <c r="D2" s="33" t="inlineStr">
        <is>
          <t>Valid admin login</t>
        </is>
      </c>
      <c r="E2" s="33" t="inlineStr">
        <is>
          <t>UI only</t>
        </is>
      </c>
      <c r="F2" s="33" t="inlineStr">
        <is>
          <t>Server started with DEMO data (see TESTING_PROCEDURE.md section 3). Not logged in.</t>
        </is>
      </c>
      <c r="G2" s="33" t="inlineStr">
        <is>
          <t>1. Open http://127.0.0.1:5000/auth/login
2. Enter the admin e-mail and password
3. Click Login</t>
        </is>
      </c>
      <c r="H2" s="33" t="inlineStr">
        <is>
          <t>admin@hms.test / admin123</t>
        </is>
      </c>
      <c r="I2" s="33" t="inlineStr">
        <is>
          <t>Redirected to the Admin Dashboard; message "Welcome, Admin User!" is shown; sidebar shows the admin menu.</t>
        </is>
      </c>
      <c r="J2" s="34" t="inlineStr">
        <is>
          <t>AUTH-01.png</t>
        </is>
      </c>
      <c r="K2" s="33" t="inlineStr">
        <is>
          <t>No</t>
        </is>
      </c>
      <c r="L2" s="35" t="inlineStr">
        <is>
          <t>Open reference image (1)</t>
        </is>
      </c>
    </row>
    <row r="3" ht="35.05" customHeight="1" s="21">
      <c r="A3" s="32" t="inlineStr">
        <is>
          <t>AUTH-02</t>
        </is>
      </c>
      <c r="B3" s="33" t="inlineStr">
        <is>
          <t>P2</t>
        </is>
      </c>
      <c r="C3" s="33" t="inlineStr">
        <is>
          <t>Authentication</t>
        </is>
      </c>
      <c r="D3" s="33" t="inlineStr">
        <is>
          <t>Valid warden login</t>
        </is>
      </c>
      <c r="E3" s="33" t="inlineStr">
        <is>
          <t>UI only</t>
        </is>
      </c>
      <c r="F3" s="33" t="inlineStr">
        <is>
          <t>Not logged in.</t>
        </is>
      </c>
      <c r="G3" s="33" t="inlineStr">
        <is>
          <t>1. Open the login page
2. Enter the warden e-mail and password
3. Click Login</t>
        </is>
      </c>
      <c r="H3" s="33" t="inlineStr">
        <is>
          <t>warden@hms.test / warden123</t>
        </is>
      </c>
      <c r="I3" s="33" t="inlineStr">
        <is>
          <t>Redirected to the Warden Dashboard; message "Welcome, Warden Smith!" is shown.</t>
        </is>
      </c>
      <c r="J3" s="34" t="inlineStr">
        <is>
          <t>AUTH-02.png</t>
        </is>
      </c>
      <c r="K3" s="33" t="inlineStr">
        <is>
          <t>No</t>
        </is>
      </c>
      <c r="L3" s="35" t="inlineStr">
        <is>
          <t>Open reference image (1)</t>
        </is>
      </c>
    </row>
    <row r="4" ht="35.05" customHeight="1" s="21">
      <c r="A4" s="32" t="inlineStr">
        <is>
          <t>AUTH-03</t>
        </is>
      </c>
      <c r="B4" s="33" t="inlineStr">
        <is>
          <t>P2</t>
        </is>
      </c>
      <c r="C4" s="33" t="inlineStr">
        <is>
          <t>Authentication</t>
        </is>
      </c>
      <c r="D4" s="33" t="inlineStr">
        <is>
          <t>Valid student login</t>
        </is>
      </c>
      <c r="E4" s="33" t="inlineStr">
        <is>
          <t>UI only</t>
        </is>
      </c>
      <c r="F4" s="33" t="inlineStr">
        <is>
          <t>Not logged in.</t>
        </is>
      </c>
      <c r="G4" s="33" t="inlineStr">
        <is>
          <t>1. Open the login page
2. Enter the student e-mail and password
3. Click Login</t>
        </is>
      </c>
      <c r="H4" s="33" t="inlineStr">
        <is>
          <t>john@student.test / student123</t>
        </is>
      </c>
      <c r="I4" s="33" t="inlineStr">
        <is>
          <t>Redirected to the Student Dashboard; message "Welcome, John Doe!" is shown.</t>
        </is>
      </c>
      <c r="J4" s="34" t="inlineStr">
        <is>
          <t>AUTH-03.png</t>
        </is>
      </c>
      <c r="K4" s="33" t="inlineStr">
        <is>
          <t>No</t>
        </is>
      </c>
      <c r="L4" s="35" t="inlineStr">
        <is>
          <t>Open reference image (1)</t>
        </is>
      </c>
    </row>
    <row r="5" ht="35.05" customHeight="1" s="21">
      <c r="A5" s="32" t="inlineStr">
        <is>
          <t>AUTH-04</t>
        </is>
      </c>
      <c r="B5" s="33" t="inlineStr">
        <is>
          <t>P1</t>
        </is>
      </c>
      <c r="C5" s="33" t="inlineStr">
        <is>
          <t>Authentication</t>
        </is>
      </c>
      <c r="D5" s="33" t="inlineStr">
        <is>
          <t>Wrong password rejected</t>
        </is>
      </c>
      <c r="E5" s="33" t="inlineStr">
        <is>
          <t>UI only</t>
        </is>
      </c>
      <c r="F5" s="33" t="inlineStr">
        <is>
          <t>Not logged in.</t>
        </is>
      </c>
      <c r="G5" s="33" t="inlineStr">
        <is>
          <t>1. Open the login page
2. Enter admin@hms.test with password "wrong-password"
3. Click Login</t>
        </is>
      </c>
      <c r="H5" s="33" t="inlineStr">
        <is>
          <t>admin@hms.test / wrong-password</t>
        </is>
      </c>
      <c r="I5" s="33" t="inlineStr">
        <is>
          <t>Stay on the login page; error "Invalid email or password." is shown; no session is created.</t>
        </is>
      </c>
      <c r="J5" s="34" t="inlineStr">
        <is>
          <t>AUTH-04.png</t>
        </is>
      </c>
      <c r="K5" s="33" t="inlineStr">
        <is>
          <t>No</t>
        </is>
      </c>
      <c r="L5" s="35" t="inlineStr">
        <is>
          <t>Open reference image (1)</t>
        </is>
      </c>
    </row>
    <row r="6" ht="35.05" customHeight="1" s="21">
      <c r="A6" s="32" t="inlineStr">
        <is>
          <t>AUTH-05</t>
        </is>
      </c>
      <c r="B6" s="33" t="inlineStr">
        <is>
          <t>P2</t>
        </is>
      </c>
      <c r="C6" s="33" t="inlineStr">
        <is>
          <t>Authentication</t>
        </is>
      </c>
      <c r="D6" s="33" t="inlineStr">
        <is>
          <t>Unknown user rejected</t>
        </is>
      </c>
      <c r="E6" s="33" t="inlineStr">
        <is>
          <t>UI only</t>
        </is>
      </c>
      <c r="F6" s="33" t="inlineStr">
        <is>
          <t>Not logged in.</t>
        </is>
      </c>
      <c r="G6" s="33" t="inlineStr">
        <is>
          <t>1. Open the login page
2. Enter nobody@example.com with any password
3. Click Login</t>
        </is>
      </c>
      <c r="H6" s="33" t="inlineStr">
        <is>
          <t>nobody@example.com / x</t>
        </is>
      </c>
      <c r="I6" s="33" t="inlineStr">
        <is>
          <t>Same error "Invalid email or password." (the message must not reveal whether the account exists).</t>
        </is>
      </c>
      <c r="J6" s="34" t="inlineStr">
        <is>
          <t>AUTH-05.png</t>
        </is>
      </c>
      <c r="K6" s="33" t="inlineStr">
        <is>
          <t>No</t>
        </is>
      </c>
      <c r="L6" s="35" t="inlineStr">
        <is>
          <t>Open reference image (1)</t>
        </is>
      </c>
    </row>
    <row r="7" ht="23.85" customHeight="1" s="21">
      <c r="A7" s="32" t="inlineStr">
        <is>
          <t>AUTH-06</t>
        </is>
      </c>
      <c r="B7" s="33" t="inlineStr">
        <is>
          <t>P1</t>
        </is>
      </c>
      <c r="C7" s="33" t="inlineStr">
        <is>
          <t>Authentication</t>
        </is>
      </c>
      <c r="D7" s="33" t="inlineStr">
        <is>
          <t>Logout ends the session</t>
        </is>
      </c>
      <c r="E7" s="33" t="inlineStr">
        <is>
          <t>UI only</t>
        </is>
      </c>
      <c r="F7" s="33" t="inlineStr">
        <is>
          <t>Logged in as admin.</t>
        </is>
      </c>
      <c r="G7" s="33" t="inlineStr">
        <is>
          <t>1. Click Logout at the bottom of the sidebar
2. In the address bar open http://127.0.0.1:5000/allocation/</t>
        </is>
      </c>
      <c r="H7" s="33" t="inlineStr"/>
      <c r="I7" s="33" t="inlineStr">
        <is>
          <t>After step 1: login page with "You have been logged out."; after step 2: redirected to the login page with "Please log in to access this page."</t>
        </is>
      </c>
      <c r="J7" s="34" t="inlineStr">
        <is>
          <t>AUTH-06.png</t>
        </is>
      </c>
      <c r="K7" s="33" t="inlineStr">
        <is>
          <t>No</t>
        </is>
      </c>
      <c r="L7" s="35" t="inlineStr">
        <is>
          <t>Open reference image (2)</t>
        </is>
      </c>
    </row>
    <row r="8" ht="35.05" customHeight="1" s="21">
      <c r="A8" s="32" t="inlineStr">
        <is>
          <t>AUTH-07</t>
        </is>
      </c>
      <c r="B8" s="33" t="inlineStr">
        <is>
          <t>P1</t>
        </is>
      </c>
      <c r="C8" s="33" t="inlineStr">
        <is>
          <t>Authentication</t>
        </is>
      </c>
      <c r="D8" s="33" t="inlineStr">
        <is>
          <t>Anonymous access is blocked</t>
        </is>
      </c>
      <c r="E8" s="33" t="inlineStr">
        <is>
          <t>UI only</t>
        </is>
      </c>
      <c r="F8" s="33" t="inlineStr">
        <is>
          <t>Not logged in.</t>
        </is>
      </c>
      <c r="G8" s="33" t="inlineStr">
        <is>
          <t>1. Open http://127.0.0.1:5000/
2. Open /allocation/
3. Open /rooms</t>
        </is>
      </c>
      <c r="H8" s="33" t="inlineStr"/>
      <c r="I8" s="33" t="inlineStr">
        <is>
          <t>Every URL redirects to the login page with "Please log in to access this page."</t>
        </is>
      </c>
      <c r="J8" s="34" t="inlineStr">
        <is>
          <t>AUTH-07.png</t>
        </is>
      </c>
      <c r="K8" s="33" t="inlineStr">
        <is>
          <t>No</t>
        </is>
      </c>
      <c r="L8" s="35" t="inlineStr">
        <is>
          <t>Open reference image (1)</t>
        </is>
      </c>
    </row>
    <row r="9" ht="46.25" customHeight="1" s="21">
      <c r="A9" s="32" t="inlineStr">
        <is>
          <t>AUTH-08</t>
        </is>
      </c>
      <c r="B9" s="33" t="inlineStr">
        <is>
          <t>P1</t>
        </is>
      </c>
      <c r="C9" s="33" t="inlineStr">
        <is>
          <t>Authentication</t>
        </is>
      </c>
      <c r="D9" s="33" t="inlineStr">
        <is>
          <t>Login requires a CSRF token</t>
        </is>
      </c>
      <c r="E9" s="33" t="inlineStr">
        <is>
          <t>UI + browser DevTools</t>
        </is>
      </c>
      <c r="F9" s="33" t="inlineStr">
        <is>
          <t>Not logged in; browser DevTools open.</t>
        </is>
      </c>
      <c r="G9" s="33" t="inlineStr">
        <is>
          <t>1. Open the login page
2. In DevTools &gt; Elements delete the hidden &lt;input name="csrf_token"&gt;
3. Enter valid admin credentials and click Login</t>
        </is>
      </c>
      <c r="H9" s="33" t="inlineStr">
        <is>
          <t>admin@hms.test / admin123</t>
        </is>
      </c>
      <c r="I9" s="33" t="inlineStr">
        <is>
          <t>The server rejects the request: page titled "Your request could not be verified" (HTTP 400, visible in the DevTools Network tab). You are not logged in.</t>
        </is>
      </c>
      <c r="J9" s="34" t="inlineStr">
        <is>
          <t>AUTH-08.png</t>
        </is>
      </c>
      <c r="K9" s="33" t="inlineStr">
        <is>
          <t>Yes</t>
        </is>
      </c>
      <c r="L9" s="35" t="inlineStr">
        <is>
          <t>Open reference image (1)</t>
        </is>
      </c>
    </row>
    <row r="10" ht="46.25" customHeight="1" s="21">
      <c r="A10" s="32" t="inlineStr">
        <is>
          <t>AUTH-09</t>
        </is>
      </c>
      <c r="B10" s="33" t="inlineStr">
        <is>
          <t>P2</t>
        </is>
      </c>
      <c r="C10" s="33" t="inlineStr">
        <is>
          <t>Authentication</t>
        </is>
      </c>
      <c r="D10" s="33" t="inlineStr">
        <is>
          <t>Lockout after repeated failed logins</t>
        </is>
      </c>
      <c r="E10" s="33" t="inlineStr">
        <is>
          <t>UI only</t>
        </is>
      </c>
      <c r="F10" s="33" t="inlineStr">
        <is>
          <t>Restart the server with LOGIN_MAX_ATTEMPTS=5 (TESTING_PROCEDURE.md section 3). Not logged in.</t>
        </is>
      </c>
      <c r="G10" s="33" t="inlineStr">
        <is>
          <t>1. Submit the login form 5 times with dana@student.test and a wrong password
2. Submit a 6th time with the CORRECT password (student123)
3. Log in with john@student.test / student123</t>
        </is>
      </c>
      <c r="H10" s="33" t="inlineStr">
        <is>
          <t>dana@student.test</t>
        </is>
      </c>
      <c r="I10" s="33" t="inlineStr">
        <is>
          <t>Attempts 1-5: "Invalid email or password."; attempt 6 (even with the correct password): "Too many failed login attempts. Try again in about 15 minute(s)."; step 3 (a different account) still works.</t>
        </is>
      </c>
      <c r="J10" s="34" t="inlineStr">
        <is>
          <t>AUTH-09.png</t>
        </is>
      </c>
      <c r="K10" s="33" t="inlineStr">
        <is>
          <t>No</t>
        </is>
      </c>
      <c r="L10" s="35" t="inlineStr">
        <is>
          <t>Open reference image (3)</t>
        </is>
      </c>
    </row>
    <row r="11" ht="23.85" customHeight="1" s="21">
      <c r="A11" s="32" t="inlineStr">
        <is>
          <t>AUTH-10</t>
        </is>
      </c>
      <c r="B11" s="33" t="inlineStr">
        <is>
          <t>P1</t>
        </is>
      </c>
      <c r="C11" s="33" t="inlineStr">
        <is>
          <t>Authentication</t>
        </is>
      </c>
      <c r="D11" s="33" t="inlineStr">
        <is>
          <t>Logout is not possible via a link (GET)</t>
        </is>
      </c>
      <c r="E11" s="33" t="inlineStr">
        <is>
          <t>UI only</t>
        </is>
      </c>
      <c r="F11" s="33" t="inlineStr">
        <is>
          <t>Logged in as admin.</t>
        </is>
      </c>
      <c r="G11" s="33" t="inlineStr">
        <is>
          <t>1. In the address bar open http://127.0.0.1:5000/auth/logout
2. Open http://127.0.0.1:5000/</t>
        </is>
      </c>
      <c r="H11" s="33" t="inlineStr"/>
      <c r="I11" s="33" t="inlineStr">
        <is>
          <t>Step 1 shows "Method Not Allowed" (HTTP 405). Step 2 shows the dashboard: you are still logged in.</t>
        </is>
      </c>
      <c r="J11" s="34" t="inlineStr">
        <is>
          <t>AUTH-10.png</t>
        </is>
      </c>
      <c r="K11" s="33" t="inlineStr">
        <is>
          <t>No</t>
        </is>
      </c>
      <c r="L11" s="35" t="inlineStr">
        <is>
          <t>Open reference image (2)</t>
        </is>
      </c>
    </row>
    <row r="12" ht="46.25" customHeight="1" s="21">
      <c r="A12" s="32" t="inlineStr">
        <is>
          <t>ALLOC-01</t>
        </is>
      </c>
      <c r="B12" s="33" t="inlineStr">
        <is>
          <t>P1</t>
        </is>
      </c>
      <c r="C12" s="33" t="inlineStr">
        <is>
          <t>Allocation</t>
        </is>
      </c>
      <c r="D12" s="33" t="inlineStr">
        <is>
          <t>Allocate a student, open-ended</t>
        </is>
      </c>
      <c r="E12" s="33" t="inlineStr">
        <is>
          <t>UI only</t>
        </is>
      </c>
      <c r="F12" s="33" t="inlineStr">
        <is>
          <t>Logged in as admin. Fresh demo data without allocations. No allocations exist.</t>
        </is>
      </c>
      <c r="G12" s="33" t="inlineStr">
        <is>
          <t>1. Sidebar &gt; Allocations &gt; New Allocation
2. Student: John Doe; Room: Block A, room 101
3. Leave the start date at today; leave End date empty
4. Click Create allocation</t>
        </is>
      </c>
      <c r="H12" s="33" t="inlineStr">
        <is>
          <t>John Doe -&gt; Block A / 101</t>
        </is>
      </c>
      <c r="I12" s="33" t="inlineStr">
        <is>
          <t>Redirected to the allocation list; message "Room 101 allocated to John Doe successfully."; list shows John Doe, Block A, room 101, Status Active, End "—".</t>
        </is>
      </c>
      <c r="J12" s="34" t="inlineStr">
        <is>
          <t>ALLOC-01.png</t>
        </is>
      </c>
      <c r="K12" s="33" t="inlineStr">
        <is>
          <t>No</t>
        </is>
      </c>
      <c r="L12" s="35" t="inlineStr">
        <is>
          <t>Open reference image (1)</t>
        </is>
      </c>
    </row>
    <row r="13" ht="46.25" customHeight="1" s="21">
      <c r="A13" s="32" t="inlineStr">
        <is>
          <t>ALLOC-08</t>
        </is>
      </c>
      <c r="B13" s="33" t="inlineStr">
        <is>
          <t>P2</t>
        </is>
      </c>
      <c r="C13" s="33" t="inlineStr">
        <is>
          <t>Allocation</t>
        </is>
      </c>
      <c r="D13" s="33" t="inlineStr">
        <is>
          <t>Allocate with an end date</t>
        </is>
      </c>
      <c r="E13" s="33" t="inlineStr">
        <is>
          <t>UI only</t>
        </is>
      </c>
      <c r="F13" s="33" t="inlineStr">
        <is>
          <t>ALLOC-01 done.</t>
        </is>
      </c>
      <c r="G13" s="33" t="inlineStr">
        <is>
          <t>1. New Allocation
2. Student: Jane Smith; Room: Block A, room 101
3. Start: today; End: today + 90 days
4. Create allocation</t>
        </is>
      </c>
      <c r="H13" s="33" t="inlineStr">
        <is>
          <t>Jane Smith -&gt; Block A / 101</t>
        </is>
      </c>
      <c r="I13" s="33" t="inlineStr">
        <is>
          <t>Success message for room 101 and Jane Smith; list shows the end date. Room Block A 101 is now 2/2.</t>
        </is>
      </c>
      <c r="J13" s="34" t="inlineStr">
        <is>
          <t>ALLOC-08.png</t>
        </is>
      </c>
      <c r="K13" s="33" t="inlineStr">
        <is>
          <t>No</t>
        </is>
      </c>
      <c r="L13" s="35" t="inlineStr">
        <is>
          <t>Open reference image (1)</t>
        </is>
      </c>
    </row>
    <row r="14" ht="23.85" customHeight="1" s="21">
      <c r="A14" s="32" t="inlineStr">
        <is>
          <t>OCC-01</t>
        </is>
      </c>
      <c r="B14" s="33" t="inlineStr">
        <is>
          <t>P1</t>
        </is>
      </c>
      <c r="C14" s="33" t="inlineStr">
        <is>
          <t>Occupancy</t>
        </is>
      </c>
      <c r="D14" s="33" t="inlineStr">
        <is>
          <t>Room becomes Full at capacity</t>
        </is>
      </c>
      <c r="E14" s="33" t="inlineStr">
        <is>
          <t>UI only</t>
        </is>
      </c>
      <c r="F14" s="33" t="inlineStr">
        <is>
          <t>ALLOC-01 and ALLOC-08 done.</t>
        </is>
      </c>
      <c r="G14" s="33" t="inlineStr">
        <is>
          <t>1. Sidebar &gt; Rooms
2. Find Block A room 101</t>
        </is>
      </c>
      <c r="H14" s="33" t="inlineStr"/>
      <c r="I14" s="33" t="inlineStr">
        <is>
          <t>Block A 101 shows 2 of 2 beds occupied and status Full.</t>
        </is>
      </c>
      <c r="J14" s="34" t="inlineStr">
        <is>
          <t>OCC-01.png</t>
        </is>
      </c>
      <c r="K14" s="33" t="inlineStr">
        <is>
          <t>No</t>
        </is>
      </c>
      <c r="L14" s="35" t="inlineStr">
        <is>
          <t>Open reference image (1)</t>
        </is>
      </c>
    </row>
    <row r="15" ht="35.05" customHeight="1" s="21">
      <c r="A15" s="32" t="inlineStr">
        <is>
          <t>ALLOC-05</t>
        </is>
      </c>
      <c r="B15" s="33" t="inlineStr">
        <is>
          <t>P1</t>
        </is>
      </c>
      <c r="C15" s="33" t="inlineStr">
        <is>
          <t>Allocation</t>
        </is>
      </c>
      <c r="D15" s="33" t="inlineStr">
        <is>
          <t>Student with an active allocation cannot get a second</t>
        </is>
      </c>
      <c r="E15" s="33" t="inlineStr">
        <is>
          <t>UI only</t>
        </is>
      </c>
      <c r="F15" s="33" t="inlineStr">
        <is>
          <t>ALLOC-01 done (John has an active allocation).</t>
        </is>
      </c>
      <c r="G15" s="33" t="inlineStr">
        <is>
          <t>1. New Allocation
2. Student: John Doe; Room: Block B, room 101
3. Create allocation</t>
        </is>
      </c>
      <c r="H15" s="33" t="inlineStr">
        <is>
          <t>John Doe -&gt; Block B / 101</t>
        </is>
      </c>
      <c r="I15" s="33" t="inlineStr">
        <is>
          <t>Error "Student John Doe already has an active room allocation."; no new row in the allocation list.</t>
        </is>
      </c>
      <c r="J15" s="34" t="inlineStr">
        <is>
          <t>ALLOC-05.png</t>
        </is>
      </c>
      <c r="K15" s="33" t="inlineStr">
        <is>
          <t>No</t>
        </is>
      </c>
      <c r="L15" s="35" t="inlineStr">
        <is>
          <t>Open reference image (1)</t>
        </is>
      </c>
    </row>
    <row r="16" ht="23.85" customHeight="1" s="21">
      <c r="A16" s="32" t="inlineStr">
        <is>
          <t>ALLOC-15</t>
        </is>
      </c>
      <c r="B16" s="33" t="inlineStr">
        <is>
          <t>P2</t>
        </is>
      </c>
      <c r="C16" s="33" t="inlineStr">
        <is>
          <t>Allocation</t>
        </is>
      </c>
      <c r="D16" s="33" t="inlineStr">
        <is>
          <t>Form keeps your input after a server-side error</t>
        </is>
      </c>
      <c r="E16" s="33" t="inlineStr">
        <is>
          <t>UI only</t>
        </is>
      </c>
      <c r="F16" s="33" t="inlineStr">
        <is>
          <t>Immediately after ALLOC-05.</t>
        </is>
      </c>
      <c r="G16" s="33" t="inlineStr">
        <is>
          <t>1. Look at the New Allocation form that is displayed together with the error</t>
        </is>
      </c>
      <c r="H16" s="33" t="inlineStr"/>
      <c r="I16" s="33" t="inlineStr">
        <is>
          <t>The form is shown again with Student = John Doe, Room = Block B 101 and the start date still selected (you do not have to re-enter everything).</t>
        </is>
      </c>
      <c r="J16" s="34" t="inlineStr">
        <is>
          <t>ALLOC-15.png</t>
        </is>
      </c>
      <c r="K16" s="33" t="inlineStr">
        <is>
          <t>No</t>
        </is>
      </c>
      <c r="L16" s="35" t="inlineStr">
        <is>
          <t>Open reference image (1)</t>
        </is>
      </c>
    </row>
    <row r="17" ht="46.25" customHeight="1" s="21">
      <c r="A17" s="32" t="inlineStr">
        <is>
          <t>ALLOC-11</t>
        </is>
      </c>
      <c r="B17" s="33" t="inlineStr">
        <is>
          <t>P2</t>
        </is>
      </c>
      <c r="C17" s="33" t="inlineStr">
        <is>
          <t>Allocation</t>
        </is>
      </c>
      <c r="D17" s="33" t="inlineStr">
        <is>
          <t>Start date equal to end date is accepted</t>
        </is>
      </c>
      <c r="E17" s="33" t="inlineStr">
        <is>
          <t>UI only</t>
        </is>
      </c>
      <c r="F17" s="33" t="inlineStr">
        <is>
          <t>Logged in as admin.</t>
        </is>
      </c>
      <c r="G17" s="33" t="inlineStr">
        <is>
          <t>1. New Allocation
2. Student: Bob Wilson; Room: Block A, room 102
3. Start: today; End: today
4. Create allocation</t>
        </is>
      </c>
      <c r="H17" s="33" t="inlineStr">
        <is>
          <t>Bob Wilson -&gt; Block A / 102</t>
        </is>
      </c>
      <c r="I17" s="33" t="inlineStr">
        <is>
          <t>Success message "Room 102 allocated to Bob Wilson successfully."</t>
        </is>
      </c>
      <c r="J17" s="34" t="inlineStr">
        <is>
          <t>ALLOC-11.png</t>
        </is>
      </c>
      <c r="K17" s="33" t="inlineStr">
        <is>
          <t>No</t>
        </is>
      </c>
      <c r="L17" s="35" t="inlineStr">
        <is>
          <t>Open reference image (1)</t>
        </is>
      </c>
    </row>
    <row r="18" ht="57.45" customHeight="1" s="21">
      <c r="A18" s="32" t="inlineStr">
        <is>
          <t>ALLOC-02</t>
        </is>
      </c>
      <c r="B18" s="33" t="inlineStr">
        <is>
          <t>P1</t>
        </is>
      </c>
      <c r="C18" s="33" t="inlineStr">
        <is>
          <t>Allocation</t>
        </is>
      </c>
      <c r="D18" s="33" t="inlineStr">
        <is>
          <t>Allocating to a room that filled up meanwhile is refused</t>
        </is>
      </c>
      <c r="E18" s="33" t="inlineStr">
        <is>
          <t>UI + browser DevTools</t>
        </is>
      </c>
      <c r="F18" s="33" t="inlineStr">
        <is>
          <t>Block A 102 has exactly 1 free bed (Bob only). Two browser tabs on the New Allocation form, both opened BEFORE step 1 (both list Block A 102).</t>
        </is>
      </c>
      <c r="G18" s="33" t="inlineStr">
        <is>
          <t>1. Tab 1: allocate Alice Brown to Block A 102 and submit (succeeds, room now full)
2. Tab 2 (stale form, still lists room 102): select Carlos Diaz and Block A 102, submit</t>
        </is>
      </c>
      <c r="H18" s="33" t="inlineStr">
        <is>
          <t>Carlos Diaz -&gt; Block A / 102 (stale form)</t>
        </is>
      </c>
      <c r="I18" s="33" t="inlineStr">
        <is>
          <t>Tab 2 shows error "Room 102 is not available (capacity: 2, occupied: 2)."; Carlos has no allocation; room 102 stays 2/2.</t>
        </is>
      </c>
      <c r="J18" s="34" t="inlineStr">
        <is>
          <t>ALLOC-02.png</t>
        </is>
      </c>
      <c r="K18" s="33" t="inlineStr">
        <is>
          <t>Yes</t>
        </is>
      </c>
      <c r="L18" s="35" t="inlineStr">
        <is>
          <t>Open reference image (1)</t>
        </is>
      </c>
    </row>
    <row r="19" ht="35.05" customHeight="1" s="21">
      <c r="A19" s="32" t="inlineStr">
        <is>
          <t>ALLOC-09</t>
        </is>
      </c>
      <c r="B19" s="33" t="inlineStr">
        <is>
          <t>P2</t>
        </is>
      </c>
      <c r="C19" s="33" t="inlineStr">
        <is>
          <t>Allocation</t>
        </is>
      </c>
      <c r="D19" s="33" t="inlineStr">
        <is>
          <t>Warden can create an allocation</t>
        </is>
      </c>
      <c r="E19" s="33" t="inlineStr">
        <is>
          <t>UI only</t>
        </is>
      </c>
      <c r="F19" s="33" t="inlineStr">
        <is>
          <t>Logged in as WARDEN (log out first).</t>
        </is>
      </c>
      <c r="G19" s="33" t="inlineStr">
        <is>
          <t>1. New Allocation
2. Student: Carlos Diaz; Room: Block A, room 201
3. Create allocation</t>
        </is>
      </c>
      <c r="H19" s="33" t="inlineStr">
        <is>
          <t>warden@hms.test / warden123 / Carlos Diaz -&gt; Block A / 201</t>
        </is>
      </c>
      <c r="I19" s="33" t="inlineStr">
        <is>
          <t>Success message "Room 201 allocated to Carlos Diaz successfully."</t>
        </is>
      </c>
      <c r="J19" s="34" t="inlineStr">
        <is>
          <t>ALLOC-09.png</t>
        </is>
      </c>
      <c r="K19" s="33" t="inlineStr">
        <is>
          <t>No</t>
        </is>
      </c>
      <c r="L19" s="35" t="inlineStr">
        <is>
          <t>Open reference image (1)</t>
        </is>
      </c>
    </row>
    <row r="20" ht="46.25" customHeight="1" s="21">
      <c r="A20" s="32" t="inlineStr">
        <is>
          <t>ALLOC-03</t>
        </is>
      </c>
      <c r="B20" s="33" t="inlineStr">
        <is>
          <t>P2</t>
        </is>
      </c>
      <c r="C20" s="33" t="inlineStr">
        <is>
          <t>Allocation</t>
        </is>
      </c>
      <c r="D20" s="33" t="inlineStr">
        <is>
          <t>Non-existent student id is rejected</t>
        </is>
      </c>
      <c r="E20" s="33" t="inlineStr">
        <is>
          <t>UI + browser DevTools</t>
        </is>
      </c>
      <c r="F20" s="33" t="inlineStr">
        <is>
          <t>Logged in as admin.</t>
        </is>
      </c>
      <c r="G20" s="33" t="inlineStr">
        <is>
          <t>1. Open New Allocation
2. In DevTools change the value of one &lt;option&gt; in the Student select to 99999
3. Select that option, choose a room, submit</t>
        </is>
      </c>
      <c r="H20" s="33" t="inlineStr">
        <is>
          <t>student_id=99999</t>
        </is>
      </c>
      <c r="I20" s="33" t="inlineStr">
        <is>
          <t>Error "Selected student does not exist."; nothing created.</t>
        </is>
      </c>
      <c r="J20" s="34" t="inlineStr">
        <is>
          <t>ALLOC-03.png</t>
        </is>
      </c>
      <c r="K20" s="33" t="inlineStr">
        <is>
          <t>Yes</t>
        </is>
      </c>
      <c r="L20" s="35" t="inlineStr">
        <is>
          <t>Open reference image (1)</t>
        </is>
      </c>
    </row>
    <row r="21" ht="46.25" customHeight="1" s="21">
      <c r="A21" s="32" t="inlineStr">
        <is>
          <t>ALLOC-04</t>
        </is>
      </c>
      <c r="B21" s="33" t="inlineStr">
        <is>
          <t>P2</t>
        </is>
      </c>
      <c r="C21" s="33" t="inlineStr">
        <is>
          <t>Allocation</t>
        </is>
      </c>
      <c r="D21" s="33" t="inlineStr">
        <is>
          <t>Non-existent room id is rejected</t>
        </is>
      </c>
      <c r="E21" s="33" t="inlineStr">
        <is>
          <t>UI + browser DevTools</t>
        </is>
      </c>
      <c r="F21" s="33" t="inlineStr">
        <is>
          <t>Logged in as admin.</t>
        </is>
      </c>
      <c r="G21" s="33" t="inlineStr">
        <is>
          <t>1. Open New Allocation
2. In DevTools change the value of one &lt;option&gt; in the Room select to 99999
3. Select a student and that room option, submit</t>
        </is>
      </c>
      <c r="H21" s="33" t="inlineStr">
        <is>
          <t>room_id=99999</t>
        </is>
      </c>
      <c r="I21" s="33" t="inlineStr">
        <is>
          <t>Error "Selected room does not exist."; nothing created.</t>
        </is>
      </c>
      <c r="J21" s="34" t="inlineStr">
        <is>
          <t>ALLOC-04.png</t>
        </is>
      </c>
      <c r="K21" s="33" t="inlineStr">
        <is>
          <t>Yes</t>
        </is>
      </c>
      <c r="L21" s="35" t="inlineStr">
        <is>
          <t>Open reference image (1)</t>
        </is>
      </c>
    </row>
    <row r="22" ht="46.25" customHeight="1" s="21">
      <c r="A22" s="32" t="inlineStr">
        <is>
          <t>ALLOC-06</t>
        </is>
      </c>
      <c r="B22" s="33" t="inlineStr">
        <is>
          <t>P1</t>
        </is>
      </c>
      <c r="C22" s="33" t="inlineStr">
        <is>
          <t>Allocation</t>
        </is>
      </c>
      <c r="D22" s="33" t="inlineStr">
        <is>
          <t>Required fields</t>
        </is>
      </c>
      <c r="E22" s="33" t="inlineStr">
        <is>
          <t>UI only</t>
        </is>
      </c>
      <c r="F22" s="33" t="inlineStr">
        <is>
          <t>Logged in as admin.</t>
        </is>
      </c>
      <c r="G22" s="33" t="inlineStr">
        <is>
          <t>1. Open New Allocation
2. Leave Student and Room unselected
3. Click Create allocation</t>
        </is>
      </c>
      <c r="H22" s="33" t="inlineStr"/>
      <c r="I22" s="33" t="inlineStr">
        <is>
          <t>The form is not submitted: the empty required fields are highlighted/flagged and the Create allocation button is still clickable (it must not stay stuck on "Processing..."). (If you bypass the browser check the server answers "Student, room, and start date are required.")</t>
        </is>
      </c>
      <c r="J22" s="34" t="inlineStr">
        <is>
          <t>ALLOC-06.png</t>
        </is>
      </c>
      <c r="K22" s="33" t="inlineStr">
        <is>
          <t>No</t>
        </is>
      </c>
      <c r="L22" s="35" t="inlineStr">
        <is>
          <t>Open reference image (1)</t>
        </is>
      </c>
    </row>
    <row r="23" ht="46.25" customHeight="1" s="21">
      <c r="A23" s="32" t="inlineStr">
        <is>
          <t>ALLOC-07</t>
        </is>
      </c>
      <c r="B23" s="33" t="inlineStr">
        <is>
          <t>P2</t>
        </is>
      </c>
      <c r="C23" s="33" t="inlineStr">
        <is>
          <t>Allocation</t>
        </is>
      </c>
      <c r="D23" s="33" t="inlineStr">
        <is>
          <t>Invalid date text is rejected</t>
        </is>
      </c>
      <c r="E23" s="33" t="inlineStr">
        <is>
          <t>UI + browser DevTools</t>
        </is>
      </c>
      <c r="F23" s="33" t="inlineStr">
        <is>
          <t>Logged in as admin.</t>
        </is>
      </c>
      <c r="G23" s="33" t="inlineStr">
        <is>
          <t>1. Open New Allocation
2. In DevTools change the Start date &lt;input type="date"&gt; to type="text"
3. Type 2026-13-45; select student and room; submit</t>
        </is>
      </c>
      <c r="H23" s="33" t="inlineStr">
        <is>
          <t>2026-13-45</t>
        </is>
      </c>
      <c r="I23" s="33" t="inlineStr">
        <is>
          <t>Error "Invalid date format. Use YYYY-MM-DD."; nothing created; entered values kept.</t>
        </is>
      </c>
      <c r="J23" s="34" t="inlineStr">
        <is>
          <t>ALLOC-07.png</t>
        </is>
      </c>
      <c r="K23" s="33" t="inlineStr">
        <is>
          <t>Yes</t>
        </is>
      </c>
      <c r="L23" s="35" t="inlineStr">
        <is>
          <t>Open reference image (1)</t>
        </is>
      </c>
    </row>
    <row r="24" ht="57.45" customHeight="1" s="21">
      <c r="A24" s="32" t="inlineStr">
        <is>
          <t>ALLOC-10</t>
        </is>
      </c>
      <c r="B24" s="33" t="inlineStr">
        <is>
          <t>P1</t>
        </is>
      </c>
      <c r="C24" s="33" t="inlineStr">
        <is>
          <t>Allocation</t>
        </is>
      </c>
      <c r="D24" s="33" t="inlineStr">
        <is>
          <t>End date before start date is rejected</t>
        </is>
      </c>
      <c r="E24" s="33" t="inlineStr">
        <is>
          <t>UI only</t>
        </is>
      </c>
      <c r="F24" s="33" t="inlineStr">
        <is>
          <t>Logged in as admin.</t>
        </is>
      </c>
      <c r="G24" s="33" t="inlineStr">
        <is>
          <t>1. Open New Allocation
2. Choose a student without allocation (Dana Evans) and any available room
3. Start: today + 10 days; End: today + 5 days
4. Submit</t>
        </is>
      </c>
      <c r="H24" s="33" t="inlineStr">
        <is>
          <t>start &gt; end</t>
        </is>
      </c>
      <c r="I24" s="33" t="inlineStr">
        <is>
          <t>Submission refused: either the browser/JS shows a validation message ("End date cannot be earlier than start date.") or the server shows it; the button stays clickable; no allocation created.</t>
        </is>
      </c>
      <c r="J24" s="34" t="inlineStr">
        <is>
          <t>ALLOC-10.png</t>
        </is>
      </c>
      <c r="K24" s="33" t="inlineStr">
        <is>
          <t>No</t>
        </is>
      </c>
      <c r="L24" s="35" t="inlineStr">
        <is>
          <t>Open reference image (1)</t>
        </is>
      </c>
    </row>
    <row r="25" ht="46.25" customHeight="1" s="21">
      <c r="A25" s="32" t="inlineStr">
        <is>
          <t>ALLOC-14</t>
        </is>
      </c>
      <c r="B25" s="33" t="inlineStr">
        <is>
          <t>P2</t>
        </is>
      </c>
      <c r="C25" s="33" t="inlineStr">
        <is>
          <t>Allocation</t>
        </is>
      </c>
      <c r="D25" s="33" t="inlineStr">
        <is>
          <t>Dates outside 2000-2100 are rejected</t>
        </is>
      </c>
      <c r="E25" s="33" t="inlineStr">
        <is>
          <t>UI + browser DevTools</t>
        </is>
      </c>
      <c r="F25" s="33" t="inlineStr">
        <is>
          <t>Logged in as admin.</t>
        </is>
      </c>
      <c r="G25" s="33" t="inlineStr">
        <is>
          <t>1. Open New Allocation
2. In DevTools change Start date to type="text" and enter 1900-01-01; choose Dana Evans and a room; submit
3. Repeat with 9999-12-31</t>
        </is>
      </c>
      <c r="H25" s="33" t="inlineStr">
        <is>
          <t>1900-01-01 / 9999-12-31</t>
        </is>
      </c>
      <c r="I25" s="33" t="inlineStr">
        <is>
          <t>Error "Dates must be between 2000-01-01 and 2100-12-31." both times; nothing created.</t>
        </is>
      </c>
      <c r="J25" s="34" t="inlineStr">
        <is>
          <t>ALLOC-14.png</t>
        </is>
      </c>
      <c r="K25" s="33" t="inlineStr">
        <is>
          <t>Yes</t>
        </is>
      </c>
      <c r="L25" s="35" t="inlineStr">
        <is>
          <t>Open reference image (1)</t>
        </is>
      </c>
    </row>
    <row r="26" ht="46.25" customHeight="1" s="21">
      <c r="A26" s="32" t="inlineStr">
        <is>
          <t>ALLOC-13</t>
        </is>
      </c>
      <c r="B26" s="33" t="inlineStr">
        <is>
          <t>P1</t>
        </is>
      </c>
      <c r="C26" s="33" t="inlineStr">
        <is>
          <t>Allocation</t>
        </is>
      </c>
      <c r="D26" s="33" t="inlineStr">
        <is>
          <t>Create requires a CSRF token</t>
        </is>
      </c>
      <c r="E26" s="33" t="inlineStr">
        <is>
          <t>UI + browser DevTools</t>
        </is>
      </c>
      <c r="F26" s="33" t="inlineStr">
        <is>
          <t>Logged in as admin.</t>
        </is>
      </c>
      <c r="G26" s="33" t="inlineStr">
        <is>
          <t>1. Open New Allocation and fill it with valid data (Dana Evans, Block A 202)
2. In DevTools delete the hidden &lt;input name="csrf_token"&gt;
3. Submit</t>
        </is>
      </c>
      <c r="H26" s="33" t="inlineStr"/>
      <c r="I26" s="33" t="inlineStr">
        <is>
          <t>Page "Your request could not be verified" (HTTP 400); no allocation created for Dana Evans.</t>
        </is>
      </c>
      <c r="J26" s="34" t="inlineStr">
        <is>
          <t>ALLOC-13.png</t>
        </is>
      </c>
      <c r="K26" s="33" t="inlineStr">
        <is>
          <t>Yes</t>
        </is>
      </c>
      <c r="L26" s="35" t="inlineStr">
        <is>
          <t>Open reference image (1)</t>
        </is>
      </c>
    </row>
    <row r="27" ht="35.05" customHeight="1" s="21">
      <c r="A27" s="32" t="inlineStr">
        <is>
          <t>REALLOC-01</t>
        </is>
      </c>
      <c r="B27" s="33" t="inlineStr">
        <is>
          <t>P1</t>
        </is>
      </c>
      <c r="C27" s="33" t="inlineStr">
        <is>
          <t>Reallocation</t>
        </is>
      </c>
      <c r="D27" s="33" t="inlineStr">
        <is>
          <t>Reallocate to a room with a free bed</t>
        </is>
      </c>
      <c r="E27" s="33" t="inlineStr">
        <is>
          <t>UI only</t>
        </is>
      </c>
      <c r="F27" s="33" t="inlineStr">
        <is>
          <t>John has an active allocation in Block A 101 (full 2/2).</t>
        </is>
      </c>
      <c r="G27" s="33" t="inlineStr">
        <is>
          <t>1. Allocations list &gt; click the Reallocate icon on John Doe
2. New room: Block B, room 101
3. Click Reallocate</t>
        </is>
      </c>
      <c r="H27" s="33" t="inlineStr">
        <is>
          <t>John: A/101 -&gt; B/101</t>
        </is>
      </c>
      <c r="I27" s="33" t="inlineStr">
        <is>
          <t>Message "Student reallocated to room 101 successfully."; list shows John in Block B. Rooms page: Block A 101 is now 1/2 and Available; Block B 101 is 1/3.</t>
        </is>
      </c>
      <c r="J27" s="34" t="inlineStr">
        <is>
          <t>REALLOC-01.png</t>
        </is>
      </c>
      <c r="K27" s="33" t="inlineStr">
        <is>
          <t>No</t>
        </is>
      </c>
      <c r="L27" s="35" t="inlineStr">
        <is>
          <t>Open reference image (1)</t>
        </is>
      </c>
    </row>
    <row r="28" ht="23.85" customHeight="1" s="21">
      <c r="A28" s="32" t="inlineStr">
        <is>
          <t>OCC-02</t>
        </is>
      </c>
      <c r="B28" s="33" t="inlineStr">
        <is>
          <t>P1</t>
        </is>
      </c>
      <c r="C28" s="33" t="inlineStr">
        <is>
          <t>Occupancy</t>
        </is>
      </c>
      <c r="D28" s="33" t="inlineStr">
        <is>
          <t>Room becomes Available again when a bed is freed</t>
        </is>
      </c>
      <c r="E28" s="33" t="inlineStr">
        <is>
          <t>UI only</t>
        </is>
      </c>
      <c r="F28" s="33" t="inlineStr">
        <is>
          <t>Right after REALLOC-01.</t>
        </is>
      </c>
      <c r="G28" s="33" t="inlineStr">
        <is>
          <t>1. Sidebar &gt; Rooms
2. Find Block A room 101</t>
        </is>
      </c>
      <c r="H28" s="33" t="inlineStr"/>
      <c r="I28" s="33" t="inlineStr">
        <is>
          <t>Block A 101 shows 1 of 2 beds occupied and status Available.</t>
        </is>
      </c>
      <c r="J28" s="34" t="inlineStr">
        <is>
          <t>OCC-02.png</t>
        </is>
      </c>
      <c r="K28" s="33" t="inlineStr">
        <is>
          <t>No</t>
        </is>
      </c>
      <c r="L28" s="35" t="inlineStr">
        <is>
          <t>Open reference image (1)</t>
        </is>
      </c>
    </row>
    <row r="29" ht="23.85" customHeight="1" s="21">
      <c r="A29" s="32" t="inlineStr">
        <is>
          <t>REALLOC-03</t>
        </is>
      </c>
      <c r="B29" s="33" t="inlineStr">
        <is>
          <t>P2</t>
        </is>
      </c>
      <c r="C29" s="33" t="inlineStr">
        <is>
          <t>Reallocation</t>
        </is>
      </c>
      <c r="D29" s="33" t="inlineStr">
        <is>
          <t>Full rooms are not offered</t>
        </is>
      </c>
      <c r="E29" s="33" t="inlineStr">
        <is>
          <t>UI only</t>
        </is>
      </c>
      <c r="F29" s="33" t="inlineStr">
        <is>
          <t>Block A 102 is full (Bob + Alice from ALLOC-02).</t>
        </is>
      </c>
      <c r="G29" s="33" t="inlineStr">
        <is>
          <t>1. Click Reallocate on Carlos Diaz
2. Open the "New room" drop-down</t>
        </is>
      </c>
      <c r="H29" s="33" t="inlineStr"/>
      <c r="I29" s="33" t="inlineStr">
        <is>
          <t>Block A 102 (full) is not in the list; only rooms with a free bed are offered.</t>
        </is>
      </c>
      <c r="J29" s="34" t="inlineStr">
        <is>
          <t>REALLOC-03.png</t>
        </is>
      </c>
      <c r="K29" s="33" t="inlineStr">
        <is>
          <t>No</t>
        </is>
      </c>
      <c r="L29" s="35" t="inlineStr">
        <is>
          <t>Open reference image (1)</t>
        </is>
      </c>
    </row>
    <row r="30" ht="57.45" customHeight="1" s="21">
      <c r="A30" s="32" t="inlineStr">
        <is>
          <t>REALLOC-06</t>
        </is>
      </c>
      <c r="B30" s="33" t="inlineStr">
        <is>
          <t>P3</t>
        </is>
      </c>
      <c r="C30" s="33" t="inlineStr">
        <is>
          <t>Reallocation</t>
        </is>
      </c>
      <c r="D30" s="33" t="inlineStr">
        <is>
          <t>Reallocating to the same room is refused</t>
        </is>
      </c>
      <c r="E30" s="33" t="inlineStr">
        <is>
          <t>UI + browser DevTools</t>
        </is>
      </c>
      <c r="F30" s="33" t="inlineStr">
        <is>
          <t>Jane Smith is allocated to Block A 101 (room id 1 in the demo data).</t>
        </is>
      </c>
      <c r="G30" s="33" t="inlineStr">
        <is>
          <t>1. Click Reallocate on Jane Smith (her current room is not offered in the list)
2. In DevTools &gt; Elements change the value of any one &lt;option&gt; in the "New room" select to 1 (the id of Block A 101)
3. Select that option and click Reallocate</t>
        </is>
      </c>
      <c r="H30" s="33" t="inlineStr">
        <is>
          <t>new_room_id=1 (her current room)</t>
        </is>
      </c>
      <c r="I30" s="33" t="inlineStr">
        <is>
          <t>Error "Student is already in that room. Choose a different room."; no change to the allocation or room counters.</t>
        </is>
      </c>
      <c r="J30" s="34" t="inlineStr">
        <is>
          <t>REALLOC-06.png</t>
        </is>
      </c>
      <c r="K30" s="33" t="inlineStr">
        <is>
          <t>Yes</t>
        </is>
      </c>
      <c r="L30" s="35" t="inlineStr">
        <is>
          <t>Open reference image (1)</t>
        </is>
      </c>
    </row>
    <row r="31" ht="23.85" customHeight="1" s="21">
      <c r="A31" s="32" t="inlineStr">
        <is>
          <t>REALLOC-04</t>
        </is>
      </c>
      <c r="B31" s="33" t="inlineStr">
        <is>
          <t>P2</t>
        </is>
      </c>
      <c r="C31" s="33" t="inlineStr">
        <is>
          <t>Reallocation</t>
        </is>
      </c>
      <c r="D31" s="33" t="inlineStr">
        <is>
          <t>Room is required</t>
        </is>
      </c>
      <c r="E31" s="33" t="inlineStr">
        <is>
          <t>UI only</t>
        </is>
      </c>
      <c r="F31" s="33" t="inlineStr">
        <is>
          <t>Reallocate form open.</t>
        </is>
      </c>
      <c r="G31" s="33" t="inlineStr">
        <is>
          <t>1. Leave "Select new room" selected
2. Click Reallocate</t>
        </is>
      </c>
      <c r="H31" s="33" t="inlineStr"/>
      <c r="I31" s="33" t="inlineStr">
        <is>
          <t>Not submitted (field flagged) and the Reallocate button stays clickable; if bypassed the server says "New room is required."</t>
        </is>
      </c>
      <c r="J31" s="34" t="inlineStr">
        <is>
          <t>REALLOC-04.png</t>
        </is>
      </c>
      <c r="K31" s="33" t="inlineStr">
        <is>
          <t>No</t>
        </is>
      </c>
      <c r="L31" s="35" t="inlineStr">
        <is>
          <t>Open reference image (1)</t>
        </is>
      </c>
    </row>
    <row r="32" ht="23.85" customHeight="1" s="21">
      <c r="A32" s="32" t="inlineStr">
        <is>
          <t>REALLOC-02</t>
        </is>
      </c>
      <c r="B32" s="33" t="inlineStr">
        <is>
          <t>P3</t>
        </is>
      </c>
      <c r="C32" s="33" t="inlineStr">
        <is>
          <t>Reallocation</t>
        </is>
      </c>
      <c r="D32" s="33" t="inlineStr">
        <is>
          <t>Non-existent room id is rejected</t>
        </is>
      </c>
      <c r="E32" s="33" t="inlineStr">
        <is>
          <t>UI + browser DevTools</t>
        </is>
      </c>
      <c r="F32" s="33" t="inlineStr">
        <is>
          <t>Reallocate form open.</t>
        </is>
      </c>
      <c r="G32" s="33" t="inlineStr">
        <is>
          <t>1. In DevTools change an &lt;option&gt; value to 99999
2. Select it and click Reallocate</t>
        </is>
      </c>
      <c r="H32" s="33" t="inlineStr">
        <is>
          <t>room_id=99999</t>
        </is>
      </c>
      <c r="I32" s="33" t="inlineStr">
        <is>
          <t>Error "Selected room does not exist."; allocation unchanged.</t>
        </is>
      </c>
      <c r="J32" s="34" t="inlineStr">
        <is>
          <t>REALLOC-02.png</t>
        </is>
      </c>
      <c r="K32" s="33" t="inlineStr">
        <is>
          <t>Yes</t>
        </is>
      </c>
      <c r="L32" s="35" t="inlineStr">
        <is>
          <t>Open reference image (1)</t>
        </is>
      </c>
    </row>
    <row r="33" ht="23.85" customHeight="1" s="21">
      <c r="A33" s="32" t="inlineStr">
        <is>
          <t>REALLOC-05</t>
        </is>
      </c>
      <c r="B33" s="33" t="inlineStr">
        <is>
          <t>P1</t>
        </is>
      </c>
      <c r="C33" s="33" t="inlineStr">
        <is>
          <t>Reallocation</t>
        </is>
      </c>
      <c r="D33" s="33" t="inlineStr">
        <is>
          <t>Reallocate requires a CSRF token</t>
        </is>
      </c>
      <c r="E33" s="33" t="inlineStr">
        <is>
          <t>UI + browser DevTools</t>
        </is>
      </c>
      <c r="F33" s="33" t="inlineStr">
        <is>
          <t>Reallocate form open.</t>
        </is>
      </c>
      <c r="G33" s="33" t="inlineStr">
        <is>
          <t>1. Delete the hidden csrf_token input in DevTools
2. Choose a room; click Reallocate</t>
        </is>
      </c>
      <c r="H33" s="33" t="inlineStr"/>
      <c r="I33" s="33" t="inlineStr">
        <is>
          <t>Page "Your request could not be verified" (HTTP 400); allocation unchanged.</t>
        </is>
      </c>
      <c r="J33" s="34" t="inlineStr">
        <is>
          <t>REALLOC-05.png</t>
        </is>
      </c>
      <c r="K33" s="33" t="inlineStr">
        <is>
          <t>Yes</t>
        </is>
      </c>
      <c r="L33" s="35" t="inlineStr">
        <is>
          <t>Open reference image (1)</t>
        </is>
      </c>
    </row>
    <row r="34" ht="35.05" customHeight="1" s="21">
      <c r="A34" s="32" t="inlineStr">
        <is>
          <t>CANCEL-02</t>
        </is>
      </c>
      <c r="B34" s="33" t="inlineStr">
        <is>
          <t>P1</t>
        </is>
      </c>
      <c r="C34" s="33" t="inlineStr">
        <is>
          <t>Cancellation</t>
        </is>
      </c>
      <c r="D34" s="33" t="inlineStr">
        <is>
          <t>"Go back" keeps the allocation</t>
        </is>
      </c>
      <c r="E34" s="33" t="inlineStr">
        <is>
          <t>UI only</t>
        </is>
      </c>
      <c r="F34" s="33" t="inlineStr">
        <is>
          <t>Active allocation exists (Carlos Diaz, Block A 201).</t>
        </is>
      </c>
      <c r="G34" s="33" t="inlineStr">
        <is>
          <t>1. Allocations list &gt; click the red Cancel (x) icon on Carlos Diaz
2. In the dialog click "Go back"</t>
        </is>
      </c>
      <c r="H34" s="33" t="inlineStr"/>
      <c r="I34" s="33" t="inlineStr">
        <is>
          <t>A modal "Please confirm - Are you sure you want to cancel this allocation?" appears; after Go back the dialog closes and the allocation is still Active.</t>
        </is>
      </c>
      <c r="J34" s="34" t="inlineStr">
        <is>
          <t>CANCEL-02.png</t>
        </is>
      </c>
      <c r="K34" s="33" t="inlineStr">
        <is>
          <t>No</t>
        </is>
      </c>
      <c r="L34" s="35" t="inlineStr">
        <is>
          <t>Open reference image (2)</t>
        </is>
      </c>
    </row>
    <row r="35" ht="23.85" customHeight="1" s="21">
      <c r="A35" s="32" t="inlineStr">
        <is>
          <t>CANCEL-01</t>
        </is>
      </c>
      <c r="B35" s="33" t="inlineStr">
        <is>
          <t>P1</t>
        </is>
      </c>
      <c r="C35" s="33" t="inlineStr">
        <is>
          <t>Cancellation</t>
        </is>
      </c>
      <c r="D35" s="33" t="inlineStr">
        <is>
          <t>Confirm cancels and frees the bed</t>
        </is>
      </c>
      <c r="E35" s="33" t="inlineStr">
        <is>
          <t>UI only</t>
        </is>
      </c>
      <c r="F35" s="33" t="inlineStr">
        <is>
          <t>As CANCEL-02.</t>
        </is>
      </c>
      <c r="G35" s="33" t="inlineStr">
        <is>
          <t>1. Click the Cancel (x) icon on Carlos Diaz again
2. Click "Confirm"</t>
        </is>
      </c>
      <c r="H35" s="33" t="inlineStr"/>
      <c r="I35" s="33" t="inlineStr">
        <is>
          <t>Message "Allocation cancelled successfully."; Carlos no longer appears under Status = Active; Block A 201 shows 0 of 2 beds.</t>
        </is>
      </c>
      <c r="J35" s="34" t="inlineStr">
        <is>
          <t>CANCEL-01.png</t>
        </is>
      </c>
      <c r="K35" s="33" t="inlineStr">
        <is>
          <t>No</t>
        </is>
      </c>
      <c r="L35" s="35" t="inlineStr">
        <is>
          <t>Open reference image (1)</t>
        </is>
      </c>
    </row>
    <row r="36" ht="23.85" customHeight="1" s="21">
      <c r="A36" s="32" t="inlineStr">
        <is>
          <t>CANCEL-04</t>
        </is>
      </c>
      <c r="B36" s="33" t="inlineStr">
        <is>
          <t>P2</t>
        </is>
      </c>
      <c r="C36" s="33" t="inlineStr">
        <is>
          <t>Cancellation</t>
        </is>
      </c>
      <c r="D36" s="33" t="inlineStr">
        <is>
          <t>Cancelled allocations offer no actions</t>
        </is>
      </c>
      <c r="E36" s="33" t="inlineStr">
        <is>
          <t>UI only</t>
        </is>
      </c>
      <c r="F36" s="33" t="inlineStr">
        <is>
          <t>CANCEL-01 done.</t>
        </is>
      </c>
      <c r="G36" s="33" t="inlineStr">
        <is>
          <t>1. Allocations list &gt; set Status filter to Cancelled &gt; Filter</t>
        </is>
      </c>
      <c r="H36" s="33" t="inlineStr"/>
      <c r="I36" s="33" t="inlineStr">
        <is>
          <t>Carlos Diaz is listed with status Cancelled and there are no Reallocate/Cancel buttons on that row.</t>
        </is>
      </c>
      <c r="J36" s="34" t="inlineStr">
        <is>
          <t>CANCEL-04.png</t>
        </is>
      </c>
      <c r="K36" s="33" t="inlineStr">
        <is>
          <t>No</t>
        </is>
      </c>
      <c r="L36" s="35" t="inlineStr">
        <is>
          <t>Open reference image (1)</t>
        </is>
      </c>
    </row>
    <row r="37" ht="35.05" customHeight="1" s="21">
      <c r="A37" s="32" t="inlineStr">
        <is>
          <t>CANCEL-03</t>
        </is>
      </c>
      <c r="B37" s="33" t="inlineStr">
        <is>
          <t>P1</t>
        </is>
      </c>
      <c r="C37" s="33" t="inlineStr">
        <is>
          <t>Cancellation</t>
        </is>
      </c>
      <c r="D37" s="33" t="inlineStr">
        <is>
          <t>Cancel requires a CSRF token</t>
        </is>
      </c>
      <c r="E37" s="33" t="inlineStr">
        <is>
          <t>UI + browser DevTools</t>
        </is>
      </c>
      <c r="F37" s="33" t="inlineStr">
        <is>
          <t>Active allocation exists (e.g. Bob Wilson).</t>
        </is>
      </c>
      <c r="G37" s="33" t="inlineStr">
        <is>
          <t>1. In DevTools delete the hidden csrf_token input inside the Cancel form of Bob Wilson
2. Click Cancel and Confirm</t>
        </is>
      </c>
      <c r="H37" s="33" t="inlineStr"/>
      <c r="I37" s="33" t="inlineStr">
        <is>
          <t>Page "Your request could not be verified" (HTTP 400); Bob's allocation is still Active.</t>
        </is>
      </c>
      <c r="J37" s="34" t="inlineStr">
        <is>
          <t>CANCEL-03.png</t>
        </is>
      </c>
      <c r="K37" s="33" t="inlineStr">
        <is>
          <t>Yes</t>
        </is>
      </c>
      <c r="L37" s="35" t="inlineStr">
        <is>
          <t>Open reference image (1)</t>
        </is>
      </c>
    </row>
    <row r="38" ht="23.85" customHeight="1" s="21">
      <c r="A38" s="32" t="inlineStr">
        <is>
          <t>LIST-01</t>
        </is>
      </c>
      <c r="B38" s="33" t="inlineStr">
        <is>
          <t>P2</t>
        </is>
      </c>
      <c r="C38" s="33" t="inlineStr">
        <is>
          <t>Allocation list</t>
        </is>
      </c>
      <c r="D38" s="33" t="inlineStr">
        <is>
          <t>Search filters the list</t>
        </is>
      </c>
      <c r="E38" s="33" t="inlineStr">
        <is>
          <t>UI only</t>
        </is>
      </c>
      <c r="F38" s="33" t="inlineStr">
        <is>
          <t>Several active allocations.</t>
        </is>
      </c>
      <c r="G38" s="33" t="inlineStr">
        <is>
          <t>1. Allocations list &gt; type "Jane" in the search box &gt; Filter
2. Search "nobody-matches"</t>
        </is>
      </c>
      <c r="H38" s="33" t="inlineStr">
        <is>
          <t>Jane / nobody-matches</t>
        </is>
      </c>
      <c r="I38" s="33" t="inlineStr">
        <is>
          <t>Step 1: only Jane Smith's row; step 2: "No allocations found."</t>
        </is>
      </c>
      <c r="J38" s="34" t="inlineStr">
        <is>
          <t>LIST-01.png</t>
        </is>
      </c>
      <c r="K38" s="33" t="inlineStr">
        <is>
          <t>No</t>
        </is>
      </c>
      <c r="L38" s="35" t="inlineStr">
        <is>
          <t>Open reference image (2)</t>
        </is>
      </c>
    </row>
    <row r="39" ht="23.85" customHeight="1" s="21">
      <c r="A39" s="32" t="inlineStr">
        <is>
          <t>LIST-02</t>
        </is>
      </c>
      <c r="B39" s="33" t="inlineStr">
        <is>
          <t>P2</t>
        </is>
      </c>
      <c r="C39" s="33" t="inlineStr">
        <is>
          <t>Allocation list</t>
        </is>
      </c>
      <c r="D39" s="33" t="inlineStr">
        <is>
          <t>Block and status filters</t>
        </is>
      </c>
      <c r="E39" s="33" t="inlineStr">
        <is>
          <t>UI only</t>
        </is>
      </c>
      <c r="F39" s="33" t="inlineStr">
        <is>
          <t>Active and cancelled allocations exist.</t>
        </is>
      </c>
      <c r="G39" s="33" t="inlineStr">
        <is>
          <t>1. Select Block B &gt; Filter
2. Select Status Cancelled &gt; Filter</t>
        </is>
      </c>
      <c r="H39" s="33" t="inlineStr"/>
      <c r="I39" s="33" t="inlineStr">
        <is>
          <t>Step 1 lists only Block B rows; step 2 lists only cancelled allocations.</t>
        </is>
      </c>
      <c r="J39" s="34" t="inlineStr">
        <is>
          <t>LIST-02.png</t>
        </is>
      </c>
      <c r="K39" s="33" t="inlineStr">
        <is>
          <t>No</t>
        </is>
      </c>
      <c r="L39" s="35" t="inlineStr">
        <is>
          <t>Open reference image (2)</t>
        </is>
      </c>
    </row>
    <row r="40" ht="23.85" customHeight="1" s="21">
      <c r="A40" s="32" t="inlineStr">
        <is>
          <t>AVAIL-01</t>
        </is>
      </c>
      <c r="B40" s="33" t="inlineStr">
        <is>
          <t>P1</t>
        </is>
      </c>
      <c r="C40" s="33" t="inlineStr">
        <is>
          <t>Available rooms</t>
        </is>
      </c>
      <c r="D40" s="33" t="inlineStr">
        <is>
          <t>Only rooms with free beds are listed</t>
        </is>
      </c>
      <c r="E40" s="33" t="inlineStr">
        <is>
          <t>UI only</t>
        </is>
      </c>
      <c r="F40" s="33" t="inlineStr">
        <is>
          <t>Block A 101 (1/2), Block A 102 (full).</t>
        </is>
      </c>
      <c r="G40" s="33" t="inlineStr">
        <is>
          <t>1. Sidebar &gt; Available Rooms</t>
        </is>
      </c>
      <c r="H40" s="33" t="inlineStr"/>
      <c r="I40" s="33" t="inlineStr">
        <is>
          <t>Block A 102 (full) is NOT listed; Block A 101 is listed with its free beds.</t>
        </is>
      </c>
      <c r="J40" s="34" t="inlineStr">
        <is>
          <t>AVAIL-01.png</t>
        </is>
      </c>
      <c r="K40" s="33" t="inlineStr">
        <is>
          <t>No</t>
        </is>
      </c>
      <c r="L40" s="35" t="inlineStr">
        <is>
          <t>Open reference image (1)</t>
        </is>
      </c>
    </row>
    <row r="41" ht="23.85" customHeight="1" s="21">
      <c r="A41" s="32" t="inlineStr">
        <is>
          <t>AVAIL-03</t>
        </is>
      </c>
      <c r="B41" s="33" t="inlineStr">
        <is>
          <t>P2</t>
        </is>
      </c>
      <c r="C41" s="33" t="inlineStr">
        <is>
          <t>Available rooms</t>
        </is>
      </c>
      <c r="D41" s="33" t="inlineStr">
        <is>
          <t>Block filter and "Show full rooms"</t>
        </is>
      </c>
      <c r="E41" s="33" t="inlineStr">
        <is>
          <t>UI only</t>
        </is>
      </c>
      <c r="F41" s="33" t="inlineStr">
        <is>
          <t>As AVAIL-01.</t>
        </is>
      </c>
      <c r="G41" s="33" t="inlineStr">
        <is>
          <t>1. Tick "Show full rooms"
2. Choose Block B in the block drop-down</t>
        </is>
      </c>
      <c r="H41" s="33" t="inlineStr"/>
      <c r="I41" s="33" t="inlineStr">
        <is>
          <t>Step 1: Block A 102 appears marked full. Step 2: only Block B rooms are shown (no Block A rooms, full or not).</t>
        </is>
      </c>
      <c r="J41" s="34" t="inlineStr">
        <is>
          <t>AVAIL-03.png</t>
        </is>
      </c>
      <c r="K41" s="33" t="inlineStr">
        <is>
          <t>No</t>
        </is>
      </c>
      <c r="L41" s="35" t="inlineStr">
        <is>
          <t>Open reference image (2)</t>
        </is>
      </c>
    </row>
    <row r="42" ht="23.85" customHeight="1" s="21">
      <c r="A42" s="32" t="inlineStr">
        <is>
          <t>OCC-03</t>
        </is>
      </c>
      <c r="B42" s="33" t="inlineStr">
        <is>
          <t>P2</t>
        </is>
      </c>
      <c r="C42" s="33" t="inlineStr">
        <is>
          <t>Occupancy</t>
        </is>
      </c>
      <c r="D42" s="33" t="inlineStr">
        <is>
          <t>Full rooms cannot be picked when creating</t>
        </is>
      </c>
      <c r="E42" s="33" t="inlineStr">
        <is>
          <t>UI only</t>
        </is>
      </c>
      <c r="F42" s="33" t="inlineStr">
        <is>
          <t>Block A 102 is full.</t>
        </is>
      </c>
      <c r="G42" s="33" t="inlineStr">
        <is>
          <t>1. New Allocation &gt; open the Room drop-down</t>
        </is>
      </c>
      <c r="H42" s="33" t="inlineStr"/>
      <c r="I42" s="33" t="inlineStr">
        <is>
          <t>Block A 102 is not offered.</t>
        </is>
      </c>
      <c r="J42" s="34" t="inlineStr">
        <is>
          <t>OCC-03.png</t>
        </is>
      </c>
      <c r="K42" s="33" t="inlineStr">
        <is>
          <t>No</t>
        </is>
      </c>
      <c r="L42" s="35" t="inlineStr">
        <is>
          <t>Open reference image (1)</t>
        </is>
      </c>
    </row>
    <row r="43" ht="23.85" customHeight="1" s="21">
      <c r="A43" s="32" t="inlineStr">
        <is>
          <t>AVAIL-02</t>
        </is>
      </c>
      <c r="B43" s="33" t="inlineStr">
        <is>
          <t>P2</t>
        </is>
      </c>
      <c r="C43" s="33" t="inlineStr">
        <is>
          <t>Available rooms</t>
        </is>
      </c>
      <c r="D43" s="33" t="inlineStr">
        <is>
          <t>Student can view available rooms (read-only)</t>
        </is>
      </c>
      <c r="E43" s="33" t="inlineStr">
        <is>
          <t>UI only</t>
        </is>
      </c>
      <c r="F43" s="33" t="inlineStr">
        <is>
          <t>Logged in as student.</t>
        </is>
      </c>
      <c r="G43" s="33" t="inlineStr">
        <is>
          <t>1. Sidebar &gt; Available Rooms</t>
        </is>
      </c>
      <c r="H43" s="33" t="inlineStr"/>
      <c r="I43" s="33" t="inlineStr">
        <is>
          <t>Page loads; no allocation actions are offered.</t>
        </is>
      </c>
      <c r="J43" s="34" t="inlineStr">
        <is>
          <t>AVAIL-02.png</t>
        </is>
      </c>
      <c r="K43" s="33" t="inlineStr">
        <is>
          <t>No</t>
        </is>
      </c>
      <c r="L43" s="35" t="inlineStr">
        <is>
          <t>Open reference image (1)</t>
        </is>
      </c>
    </row>
    <row r="44" ht="23.85" customHeight="1" s="21">
      <c r="A44" s="32" t="inlineStr">
        <is>
          <t>STUDENT-01</t>
        </is>
      </c>
      <c r="B44" s="33" t="inlineStr">
        <is>
          <t>P1</t>
        </is>
      </c>
      <c r="C44" s="33" t="inlineStr">
        <is>
          <t>Student view</t>
        </is>
      </c>
      <c r="D44" s="33" t="inlineStr">
        <is>
          <t>Student sees own allocation</t>
        </is>
      </c>
      <c r="E44" s="33" t="inlineStr">
        <is>
          <t>UI only</t>
        </is>
      </c>
      <c r="F44" s="33" t="inlineStr">
        <is>
          <t>Logged in as John Doe (allocated).</t>
        </is>
      </c>
      <c r="G44" s="33" t="inlineStr">
        <is>
          <t>1. Sidebar &gt; My Allocation</t>
        </is>
      </c>
      <c r="H44" s="33" t="inlineStr"/>
      <c r="I44" s="33" t="inlineStr">
        <is>
          <t>Page shows John Doe's room and block (Block B 101 after REALLOC-01).</t>
        </is>
      </c>
      <c r="J44" s="34" t="inlineStr">
        <is>
          <t>STUDENT-01.png</t>
        </is>
      </c>
      <c r="K44" s="33" t="inlineStr">
        <is>
          <t>No</t>
        </is>
      </c>
      <c r="L44" s="35" t="inlineStr">
        <is>
          <t>Open reference image (1)</t>
        </is>
      </c>
    </row>
    <row r="45" ht="23.85" customHeight="1" s="21">
      <c r="A45" s="32" t="inlineStr">
        <is>
          <t>STUDENT-02</t>
        </is>
      </c>
      <c r="B45" s="33" t="inlineStr">
        <is>
          <t>P1</t>
        </is>
      </c>
      <c r="C45" s="33" t="inlineStr">
        <is>
          <t>Student view</t>
        </is>
      </c>
      <c r="D45" s="33" t="inlineStr">
        <is>
          <t>Student cannot view another student's allocation</t>
        </is>
      </c>
      <c r="E45" s="33" t="inlineStr">
        <is>
          <t>UI only</t>
        </is>
      </c>
      <c r="F45" s="33" t="inlineStr">
        <is>
          <t>Logged in as John Doe. Jane Smith has student id 2.</t>
        </is>
      </c>
      <c r="G45" s="33" t="inlineStr">
        <is>
          <t>1. In the address bar open http://127.0.0.1:5000/allocation/student/2</t>
        </is>
      </c>
      <c r="H45" s="33" t="inlineStr"/>
      <c r="I45" s="33" t="inlineStr">
        <is>
          <t>Redirected to the dashboard with "You can only view your own allocation."</t>
        </is>
      </c>
      <c r="J45" s="34" t="inlineStr">
        <is>
          <t>STUDENT-02.png</t>
        </is>
      </c>
      <c r="K45" s="33" t="inlineStr">
        <is>
          <t>No</t>
        </is>
      </c>
      <c r="L45" s="35" t="inlineStr">
        <is>
          <t>Open reference image (1)</t>
        </is>
      </c>
    </row>
    <row r="46" ht="23.85" customHeight="1" s="21">
      <c r="A46" s="32" t="inlineStr">
        <is>
          <t>AUTHZ-01</t>
        </is>
      </c>
      <c r="B46" s="33" t="inlineStr">
        <is>
          <t>P1</t>
        </is>
      </c>
      <c r="C46" s="33" t="inlineStr">
        <is>
          <t>Authorization</t>
        </is>
      </c>
      <c r="D46" s="33" t="inlineStr">
        <is>
          <t>Admin reaches all management pages</t>
        </is>
      </c>
      <c r="E46" s="33" t="inlineStr">
        <is>
          <t>UI only</t>
        </is>
      </c>
      <c r="F46" s="33" t="inlineStr">
        <is>
          <t>Logged in as admin.</t>
        </is>
      </c>
      <c r="G46" s="33" t="inlineStr">
        <is>
          <t>1. Open Allocations, New Allocation, Available Rooms, Rooms, Students from the sidebar/buttons</t>
        </is>
      </c>
      <c r="H46" s="33" t="inlineStr"/>
      <c r="I46" s="33" t="inlineStr">
        <is>
          <t>All pages load without a permission error.</t>
        </is>
      </c>
      <c r="J46" s="34" t="inlineStr">
        <is>
          <t>AUTHZ-01.png</t>
        </is>
      </c>
      <c r="K46" s="33" t="inlineStr">
        <is>
          <t>No</t>
        </is>
      </c>
      <c r="L46" s="35" t="inlineStr">
        <is>
          <t>Open reference image (1)</t>
        </is>
      </c>
    </row>
    <row r="47" ht="23.85" customHeight="1" s="21">
      <c r="A47" s="32" t="inlineStr">
        <is>
          <t>AUTHZ-02</t>
        </is>
      </c>
      <c r="B47" s="33" t="inlineStr">
        <is>
          <t>P2</t>
        </is>
      </c>
      <c r="C47" s="33" t="inlineStr">
        <is>
          <t>Authorization</t>
        </is>
      </c>
      <c r="D47" s="33" t="inlineStr">
        <is>
          <t>Warden reaches all management pages</t>
        </is>
      </c>
      <c r="E47" s="33" t="inlineStr">
        <is>
          <t>UI only</t>
        </is>
      </c>
      <c r="F47" s="33" t="inlineStr">
        <is>
          <t>Logged in as warden.</t>
        </is>
      </c>
      <c r="G47" s="33" t="inlineStr">
        <is>
          <t>1. Repeat the AUTHZ-01 pages</t>
        </is>
      </c>
      <c r="H47" s="33" t="inlineStr"/>
      <c r="I47" s="33" t="inlineStr">
        <is>
          <t>All pages load.</t>
        </is>
      </c>
      <c r="J47" s="34" t="inlineStr">
        <is>
          <t>AUTHZ-02.png</t>
        </is>
      </c>
      <c r="K47" s="33" t="inlineStr">
        <is>
          <t>No</t>
        </is>
      </c>
      <c r="L47" s="35" t="inlineStr">
        <is>
          <t>Open reference image (1)</t>
        </is>
      </c>
    </row>
    <row r="48" ht="23.85" customHeight="1" s="21">
      <c r="A48" s="32" t="inlineStr">
        <is>
          <t>AUTHZ-03</t>
        </is>
      </c>
      <c r="B48" s="33" t="inlineStr">
        <is>
          <t>P1</t>
        </is>
      </c>
      <c r="C48" s="33" t="inlineStr">
        <is>
          <t>Authorization</t>
        </is>
      </c>
      <c r="D48" s="33" t="inlineStr">
        <is>
          <t>Student blocked from allocation management</t>
        </is>
      </c>
      <c r="E48" s="33" t="inlineStr">
        <is>
          <t>UI only</t>
        </is>
      </c>
      <c r="F48" s="33" t="inlineStr">
        <is>
          <t>Logged in as student.</t>
        </is>
      </c>
      <c r="G48" s="33" t="inlineStr">
        <is>
          <t>1. Open http://127.0.0.1:5000/allocation/
2. Open /allocation/create</t>
        </is>
      </c>
      <c r="H48" s="33" t="inlineStr"/>
      <c r="I48" s="33" t="inlineStr">
        <is>
          <t>Each redirects to the dashboard with "You do not have permission to access this page."</t>
        </is>
      </c>
      <c r="J48" s="34" t="inlineStr">
        <is>
          <t>AUTHZ-03.png</t>
        </is>
      </c>
      <c r="K48" s="33" t="inlineStr">
        <is>
          <t>No</t>
        </is>
      </c>
      <c r="L48" s="35" t="inlineStr">
        <is>
          <t>Open reference image (1)</t>
        </is>
      </c>
    </row>
    <row r="49" ht="23.85" customHeight="1" s="21">
      <c r="A49" s="32" t="inlineStr">
        <is>
          <t>AUTHZ-05</t>
        </is>
      </c>
      <c r="B49" s="33" t="inlineStr">
        <is>
          <t>P2</t>
        </is>
      </c>
      <c r="C49" s="33" t="inlineStr">
        <is>
          <t>Authorization</t>
        </is>
      </c>
      <c r="D49" s="33" t="inlineStr">
        <is>
          <t>Accountant blocked from allocations</t>
        </is>
      </c>
      <c r="E49" s="33" t="inlineStr">
        <is>
          <t>UI only</t>
        </is>
      </c>
      <c r="F49" s="33" t="inlineStr">
        <is>
          <t>Logged in as accountant@hms.test / accountant123.</t>
        </is>
      </c>
      <c r="G49" s="33" t="inlineStr">
        <is>
          <t>1. Open /allocation/</t>
        </is>
      </c>
      <c r="H49" s="33" t="inlineStr"/>
      <c r="I49" s="33" t="inlineStr">
        <is>
          <t>Redirected with "You do not have permission to access this page."</t>
        </is>
      </c>
      <c r="J49" s="34" t="inlineStr">
        <is>
          <t>AUTHZ-05.png</t>
        </is>
      </c>
      <c r="K49" s="33" t="inlineStr">
        <is>
          <t>No</t>
        </is>
      </c>
      <c r="L49" s="35" t="inlineStr">
        <is>
          <t>Open reference image (1)</t>
        </is>
      </c>
    </row>
    <row r="50" ht="23.85" customHeight="1" s="21">
      <c r="A50" s="32" t="inlineStr">
        <is>
          <t>AUTHZ-07</t>
        </is>
      </c>
      <c r="B50" s="33" t="inlineStr">
        <is>
          <t>P1</t>
        </is>
      </c>
      <c r="C50" s="33" t="inlineStr">
        <is>
          <t>Authorization</t>
        </is>
      </c>
      <c r="D50" s="33" t="inlineStr">
        <is>
          <t>Student blocked from rooms and students pages</t>
        </is>
      </c>
      <c r="E50" s="33" t="inlineStr">
        <is>
          <t>UI only</t>
        </is>
      </c>
      <c r="F50" s="33" t="inlineStr">
        <is>
          <t>Logged in as student.</t>
        </is>
      </c>
      <c r="G50" s="33" t="inlineStr">
        <is>
          <t>1. Open /rooms
2. Open /students</t>
        </is>
      </c>
      <c r="H50" s="33" t="inlineStr"/>
      <c r="I50" s="33" t="inlineStr">
        <is>
          <t>Both redirect with "You do not have permission to access this page."</t>
        </is>
      </c>
      <c r="J50" s="34" t="inlineStr">
        <is>
          <t>AUTHZ-07.png</t>
        </is>
      </c>
      <c r="K50" s="33" t="inlineStr">
        <is>
          <t>No</t>
        </is>
      </c>
      <c r="L50" s="35" t="inlineStr">
        <is>
          <t>Open reference image (1)</t>
        </is>
      </c>
    </row>
    <row r="51" ht="23.85" customHeight="1" s="21">
      <c r="A51" s="32" t="inlineStr">
        <is>
          <t>AUTHZ-10</t>
        </is>
      </c>
      <c r="B51" s="33" t="inlineStr">
        <is>
          <t>P2</t>
        </is>
      </c>
      <c r="C51" s="33" t="inlineStr">
        <is>
          <t>Authorization</t>
        </is>
      </c>
      <c r="D51" s="33" t="inlineStr">
        <is>
          <t>Student cannot open another allocation's reallocate page</t>
        </is>
      </c>
      <c r="E51" s="33" t="inlineStr">
        <is>
          <t>UI only</t>
        </is>
      </c>
      <c r="F51" s="33" t="inlineStr">
        <is>
          <t>Logged in as student. An allocation with id 2 exists.</t>
        </is>
      </c>
      <c r="G51" s="33" t="inlineStr">
        <is>
          <t>1. Open http://127.0.0.1:5000/allocation/2/reallocate</t>
        </is>
      </c>
      <c r="H51" s="33" t="inlineStr"/>
      <c r="I51" s="33" t="inlineStr">
        <is>
          <t>Redirected with "You do not have permission to access this page."</t>
        </is>
      </c>
      <c r="J51" s="34" t="inlineStr">
        <is>
          <t>AUTHZ-10.png</t>
        </is>
      </c>
      <c r="K51" s="33" t="inlineStr">
        <is>
          <t>No</t>
        </is>
      </c>
      <c r="L51" s="35" t="inlineStr">
        <is>
          <t>Open reference image (1)</t>
        </is>
      </c>
    </row>
    <row r="52" ht="68.65000000000001" customHeight="1" s="21">
      <c r="A52" s="32" t="inlineStr">
        <is>
          <t>AUTHZ-11</t>
        </is>
      </c>
      <c r="B52" s="33" t="inlineStr">
        <is>
          <t>P2</t>
        </is>
      </c>
      <c r="C52" s="33" t="inlineStr">
        <is>
          <t>Authorization</t>
        </is>
      </c>
      <c r="D52" s="33" t="inlineStr">
        <is>
          <t>Student cannot cancel an allocation</t>
        </is>
      </c>
      <c r="E52" s="33" t="inlineStr">
        <is>
          <t>UI + browser DevTools</t>
        </is>
      </c>
      <c r="F52" s="33" t="inlineStr">
        <is>
          <t>Logged in as student. Allocation id 2 is Active.</t>
        </is>
      </c>
      <c r="G52" s="33" t="inlineStr">
        <is>
          <t>1. Open DevTools &gt; Console and run:
fetch("/allocation/2/cancel",{method:"POST",headers:{"Content-Type":"application/x-www-form-urlencoded"},body:"csrf_token="+document.querySelector("input[name=csrf_token]").value})
2. Log in as admin and check allocation 2</t>
        </is>
      </c>
      <c r="H52" s="33" t="inlineStr"/>
      <c r="I52" s="33" t="inlineStr">
        <is>
          <t>The student request is refused (redirect to the dashboard / permission message); allocation 2 is still Active.</t>
        </is>
      </c>
      <c r="J52" s="34" t="inlineStr">
        <is>
          <t>AUTHZ-11.png</t>
        </is>
      </c>
      <c r="K52" s="33" t="inlineStr">
        <is>
          <t>Yes</t>
        </is>
      </c>
      <c r="L52" s="35" t="inlineStr">
        <is>
          <t>Open reference image (1)</t>
        </is>
      </c>
    </row>
    <row r="53" ht="23.85" customHeight="1" s="21">
      <c r="A53" s="32" t="inlineStr">
        <is>
          <t>SEC-01</t>
        </is>
      </c>
      <c r="B53" s="33" t="inlineStr">
        <is>
          <t>P1</t>
        </is>
      </c>
      <c r="C53" s="33" t="inlineStr">
        <is>
          <t>Security</t>
        </is>
      </c>
      <c r="D53" s="33" t="inlineStr">
        <is>
          <t>SQL injection in the search box</t>
        </is>
      </c>
      <c r="E53" s="33" t="inlineStr">
        <is>
          <t>UI only</t>
        </is>
      </c>
      <c r="F53" s="33" t="inlineStr">
        <is>
          <t>Logged in as admin.</t>
        </is>
      </c>
      <c r="G53" s="33" t="inlineStr">
        <is>
          <t>1. Allocations list &gt; search for: ' OR '1'='1
2. Search for: '; DROP TABLE rooms; --</t>
        </is>
      </c>
      <c r="H53" s="33" t="inlineStr">
        <is>
          <t>SQL payloads</t>
        </is>
      </c>
      <c r="I53" s="33" t="inlineStr">
        <is>
          <t>Page renders normally ("No allocations found." or a normal list); no error page; Rooms page still shows all rooms.</t>
        </is>
      </c>
      <c r="J53" s="34" t="inlineStr">
        <is>
          <t>SEC-01.png</t>
        </is>
      </c>
      <c r="K53" s="33" t="inlineStr">
        <is>
          <t>No</t>
        </is>
      </c>
      <c r="L53" s="35" t="inlineStr">
        <is>
          <t>Open reference image (3)</t>
        </is>
      </c>
    </row>
    <row r="54" ht="23.85" customHeight="1" s="21">
      <c r="A54" s="32" t="inlineStr">
        <is>
          <t>SEC-03</t>
        </is>
      </c>
      <c r="B54" s="33" t="inlineStr">
        <is>
          <t>P1</t>
        </is>
      </c>
      <c r="C54" s="33" t="inlineStr">
        <is>
          <t>Security</t>
        </is>
      </c>
      <c r="D54" s="33" t="inlineStr">
        <is>
          <t>XSS in the search box</t>
        </is>
      </c>
      <c r="E54" s="33" t="inlineStr">
        <is>
          <t>UI only</t>
        </is>
      </c>
      <c r="F54" s="33" t="inlineStr">
        <is>
          <t>Logged in as admin.</t>
        </is>
      </c>
      <c r="G54" s="33" t="inlineStr">
        <is>
          <t>1. Allocations list &gt; search for: &lt;script&gt;alert(1)&lt;/script&gt;</t>
        </is>
      </c>
      <c r="H54" s="33" t="inlineStr">
        <is>
          <t>&lt;script&gt;alert(1)&lt;/script&gt;</t>
        </is>
      </c>
      <c r="I54" s="33" t="inlineStr">
        <is>
          <t>No alert box appears; the text is displayed as plain text in the search field (escaped).</t>
        </is>
      </c>
      <c r="J54" s="34" t="inlineStr">
        <is>
          <t>SEC-03.png</t>
        </is>
      </c>
      <c r="K54" s="33" t="inlineStr">
        <is>
          <t>No</t>
        </is>
      </c>
      <c r="L54" s="35" t="inlineStr">
        <is>
          <t>Open reference image (1)</t>
        </is>
      </c>
    </row>
    <row r="55" ht="35.05" customHeight="1" s="21">
      <c r="A55" s="32" t="inlineStr">
        <is>
          <t>SEC-05</t>
        </is>
      </c>
      <c r="B55" s="33" t="inlineStr">
        <is>
          <t>P2</t>
        </is>
      </c>
      <c r="C55" s="33" t="inlineStr">
        <is>
          <t>Security</t>
        </is>
      </c>
      <c r="D55" s="33" t="inlineStr">
        <is>
          <t>Forged CSRF token is rejected</t>
        </is>
      </c>
      <c r="E55" s="33" t="inlineStr">
        <is>
          <t>UI + browser DevTools</t>
        </is>
      </c>
      <c r="F55" s="33" t="inlineStr">
        <is>
          <t>Logged in as admin.</t>
        </is>
      </c>
      <c r="G55" s="33" t="inlineStr">
        <is>
          <t>1. Open New Allocation, fill the form
2. In DevTools set the hidden csrf_token value to "forged"
3. Submit</t>
        </is>
      </c>
      <c r="H55" s="33" t="inlineStr">
        <is>
          <t>csrf_token=forged</t>
        </is>
      </c>
      <c r="I55" s="33" t="inlineStr">
        <is>
          <t>Page "Your request could not be verified" (HTTP 400); nothing created.</t>
        </is>
      </c>
      <c r="J55" s="34" t="inlineStr">
        <is>
          <t>SEC-05.png</t>
        </is>
      </c>
      <c r="K55" s="33" t="inlineStr">
        <is>
          <t>Yes</t>
        </is>
      </c>
      <c r="L55" s="35" t="inlineStr">
        <is>
          <t>Open reference image (1)</t>
        </is>
      </c>
    </row>
    <row r="56" ht="23.85" customHeight="1" s="21">
      <c r="A56" s="32" t="inlineStr">
        <is>
          <t>SEC-06</t>
        </is>
      </c>
      <c r="B56" s="33" t="inlineStr">
        <is>
          <t>P2</t>
        </is>
      </c>
      <c r="C56" s="33" t="inlineStr">
        <is>
          <t>Security</t>
        </is>
      </c>
      <c r="D56" s="33" t="inlineStr">
        <is>
          <t>No session bleed between users</t>
        </is>
      </c>
      <c r="E56" s="33" t="inlineStr">
        <is>
          <t>UI only</t>
        </is>
      </c>
      <c r="F56" s="33" t="inlineStr"/>
      <c r="G56" s="33" t="inlineStr">
        <is>
          <t>1. Log in as admin, then Logout
2. Log in as warden</t>
        </is>
      </c>
      <c r="H56" s="33" t="inlineStr"/>
      <c r="I56" s="33" t="inlineStr">
        <is>
          <t>Warden Dashboard shows the warden's name and no admin-only content.</t>
        </is>
      </c>
      <c r="J56" s="34" t="inlineStr">
        <is>
          <t>SEC-06.png</t>
        </is>
      </c>
      <c r="K56" s="33" t="inlineStr">
        <is>
          <t>No</t>
        </is>
      </c>
      <c r="L56" s="35" t="inlineStr">
        <is>
          <t>Open reference image (1)</t>
        </is>
      </c>
    </row>
    <row r="57" ht="35.05" customHeight="1" s="21">
      <c r="A57" s="32" t="inlineStr">
        <is>
          <t>SEC-07</t>
        </is>
      </c>
      <c r="B57" s="33" t="inlineStr">
        <is>
          <t>P1</t>
        </is>
      </c>
      <c r="C57" s="33" t="inlineStr">
        <is>
          <t>Security</t>
        </is>
      </c>
      <c r="D57" s="33" t="inlineStr">
        <is>
          <t>Demo credentials are not displayed</t>
        </is>
      </c>
      <c r="E57" s="33" t="inlineStr">
        <is>
          <t>UI only</t>
        </is>
      </c>
      <c r="F57" s="33" t="inlineStr">
        <is>
          <t>Server started normally (SHOW_DEMO_CREDENTIALS not set).</t>
        </is>
      </c>
      <c r="G57" s="33" t="inlineStr">
        <is>
          <t>1. Open the login page and read it completely</t>
        </is>
      </c>
      <c r="H57" s="33" t="inlineStr"/>
      <c r="I57" s="33" t="inlineStr">
        <is>
          <t>No demo accounts or passwords are listed on the page.</t>
        </is>
      </c>
      <c r="J57" s="34" t="inlineStr">
        <is>
          <t>SEC-07.png</t>
        </is>
      </c>
      <c r="K57" s="33" t="inlineStr">
        <is>
          <t>No</t>
        </is>
      </c>
      <c r="L57" s="35" t="inlineStr">
        <is>
          <t>Open reference image (1)</t>
        </is>
      </c>
    </row>
    <row r="58" ht="35.05" customHeight="1" s="21">
      <c r="A58" s="32" t="inlineStr">
        <is>
          <t>DASH-01</t>
        </is>
      </c>
      <c r="B58" s="33" t="inlineStr">
        <is>
          <t>P2</t>
        </is>
      </c>
      <c r="C58" s="33" t="inlineStr">
        <is>
          <t>Dashboards</t>
        </is>
      </c>
      <c r="D58" s="33" t="inlineStr">
        <is>
          <t>Dashboards match the data</t>
        </is>
      </c>
      <c r="E58" s="33" t="inlineStr">
        <is>
          <t>UI only</t>
        </is>
      </c>
      <c r="F58" s="33" t="inlineStr">
        <is>
          <t>Allocations from the cases above exist.</t>
        </is>
      </c>
      <c r="G58" s="33" t="inlineStr">
        <is>
          <t>1. View the Admin, Warden and Student dashboards in turn</t>
        </is>
      </c>
      <c r="H58" s="33" t="inlineStr"/>
      <c r="I58" s="33" t="inlineStr">
        <is>
          <t>Admin: Total Students = 6 and Total Rooms = 6 equal what the Students and Rooms pages show; active allocations and occupancy bar agree with the Allocations list. Student: shows own room.</t>
        </is>
      </c>
      <c r="J58" s="34" t="inlineStr">
        <is>
          <t>DASH-01.png</t>
        </is>
      </c>
      <c r="K58" s="33" t="inlineStr">
        <is>
          <t>No</t>
        </is>
      </c>
      <c r="L58" s="35" t="inlineStr">
        <is>
          <t>Open reference image (1)</t>
        </is>
      </c>
    </row>
    <row r="59" ht="57.45" customHeight="1" s="21">
      <c r="A59" s="32" t="inlineStr">
        <is>
          <t>UI-01</t>
        </is>
      </c>
      <c r="B59" s="33" t="inlineStr">
        <is>
          <t>P1</t>
        </is>
      </c>
      <c r="C59" s="33" t="inlineStr">
        <is>
          <t>UI</t>
        </is>
      </c>
      <c r="D59" s="33" t="inlineStr">
        <is>
          <t>Mobile layout (390 px wide)</t>
        </is>
      </c>
      <c r="E59" s="33" t="inlineStr">
        <is>
          <t>UI + browser DevTools</t>
        </is>
      </c>
      <c r="F59" s="33" t="inlineStr">
        <is>
          <t>Logged in as admin; DevTools device toolbar set to 390 x 844.</t>
        </is>
      </c>
      <c r="G59" s="33" t="inlineStr">
        <is>
          <t>1. Visit Dashboard, Allocations, Available Rooms, Rooms, Students, New Allocation
2. On each page: scroll horizontally; look at the title next to the hamburger button
3. Tap the hamburger button</t>
        </is>
      </c>
      <c r="H59" s="33" t="inlineStr"/>
      <c r="I59" s="33" t="inlineStr">
        <is>
          <t>No page scrolls sideways (wide tables scroll inside their card); the hamburger never covers the page title; tapping it opens the navigation drawer.</t>
        </is>
      </c>
      <c r="J59" s="34" t="inlineStr">
        <is>
          <t>UI-01.png</t>
        </is>
      </c>
      <c r="K59" s="33" t="inlineStr">
        <is>
          <t>Yes</t>
        </is>
      </c>
      <c r="L59" s="35" t="inlineStr">
        <is>
          <t>Open reference image (3)</t>
        </is>
      </c>
    </row>
    <row r="60" ht="35.05" customHeight="1" s="21">
      <c r="A60" s="32" t="inlineStr">
        <is>
          <t>UI-02</t>
        </is>
      </c>
      <c r="B60" s="33" t="inlineStr">
        <is>
          <t>P2</t>
        </is>
      </c>
      <c r="C60" s="33" t="inlineStr">
        <is>
          <t>UI</t>
        </is>
      </c>
      <c r="D60" s="33" t="inlineStr">
        <is>
          <t>Menus match the role</t>
        </is>
      </c>
      <c r="E60" s="33" t="inlineStr">
        <is>
          <t>UI only</t>
        </is>
      </c>
      <c r="F60" s="33" t="inlineStr"/>
      <c r="G60" s="33" t="inlineStr">
        <is>
          <t>1. Log in as admin, then warden, then student; read the sidebar each time</t>
        </is>
      </c>
      <c r="H60" s="33" t="inlineStr"/>
      <c r="I60" s="33" t="inlineStr">
        <is>
          <t>Admin and warden: Dashboard, Allocations, Available Rooms, Rooms, Students. Student: Dashboard, Available Rooms, My Allocation. "My Allocation" never appears for admin/warden.</t>
        </is>
      </c>
      <c r="J60" s="34" t="inlineStr">
        <is>
          <t>UI-02.png</t>
        </is>
      </c>
      <c r="K60" s="33" t="inlineStr">
        <is>
          <t>No</t>
        </is>
      </c>
      <c r="L60" s="35" t="inlineStr">
        <is>
          <t>Open reference image (3)</t>
        </is>
      </c>
    </row>
    <row r="61" ht="35.05" customHeight="1" s="21">
      <c r="A61" s="32" t="inlineStr">
        <is>
          <t>UI-03</t>
        </is>
      </c>
      <c r="B61" s="33" t="inlineStr">
        <is>
          <t>P1</t>
        </is>
      </c>
      <c r="C61" s="33" t="inlineStr">
        <is>
          <t>UI</t>
        </is>
      </c>
      <c r="D61" s="33" t="inlineStr">
        <is>
          <t>Single logout; cache not reused after logout</t>
        </is>
      </c>
      <c r="E61" s="33" t="inlineStr">
        <is>
          <t>UI only</t>
        </is>
      </c>
      <c r="F61" s="33" t="inlineStr">
        <is>
          <t>Logged in as admin.</t>
        </is>
      </c>
      <c r="G61" s="33" t="inlineStr">
        <is>
          <t>1. Count the Logout controls visible on screen
2. Click Logout
3. Press the browser Back button</t>
        </is>
      </c>
      <c r="H61" s="33" t="inlineStr"/>
      <c r="I61" s="33" t="inlineStr">
        <is>
          <t>Exactly one Logout control. After Back the dashboard content is NOT shown; you are sent to the login page.</t>
        </is>
      </c>
      <c r="J61" s="34" t="inlineStr">
        <is>
          <t>UI-03.png</t>
        </is>
      </c>
      <c r="K61" s="33" t="inlineStr">
        <is>
          <t>No</t>
        </is>
      </c>
      <c r="L61" s="35" t="inlineStr">
        <is>
          <t>Open reference image (2)</t>
        </is>
      </c>
    </row>
    <row r="62" ht="35.05" customHeight="1" s="21">
      <c r="A62" s="32" t="inlineStr">
        <is>
          <t>ADD-01</t>
        </is>
      </c>
      <c r="B62" s="33" t="inlineStr">
        <is>
          <t>P2</t>
        </is>
      </c>
      <c r="C62" s="33" t="inlineStr">
        <is>
          <t>Data entry</t>
        </is>
      </c>
      <c r="D62" s="33" t="inlineStr">
        <is>
          <t>Add a hostel block</t>
        </is>
      </c>
      <c r="E62" s="33" t="inlineStr">
        <is>
          <t>UI only</t>
        </is>
      </c>
      <c r="F62" s="33" t="inlineStr">
        <is>
          <t>Logged in as admin. Run AFTER all other cases (it changes the totals checked by DASH-01).</t>
        </is>
      </c>
      <c r="G62" s="33" t="inlineStr">
        <is>
          <t>1. Sidebar &gt; Rooms &gt; Add block
2. Block name: Block C; Location: South Campus
3. Click Add block</t>
        </is>
      </c>
      <c r="H62" s="33" t="inlineStr">
        <is>
          <t>Block C / South Campus</t>
        </is>
      </c>
      <c r="I62" s="33" t="inlineStr">
        <is>
          <t>Redirected to the Rooms page with the message "Block "Block C" added."; Block C appears in the block filter of Allocations.</t>
        </is>
      </c>
      <c r="J62" s="34" t="inlineStr">
        <is>
          <t>ADD-01.png</t>
        </is>
      </c>
      <c r="K62" s="33" t="inlineStr">
        <is>
          <t>No</t>
        </is>
      </c>
      <c r="L62" s="35" t="inlineStr">
        <is>
          <t>Open reference image (1)</t>
        </is>
      </c>
    </row>
    <row r="63" ht="46.25" customHeight="1" s="21">
      <c r="A63" s="32" t="inlineStr">
        <is>
          <t>ADD-02</t>
        </is>
      </c>
      <c r="B63" s="33" t="inlineStr">
        <is>
          <t>P2</t>
        </is>
      </c>
      <c r="C63" s="33" t="inlineStr">
        <is>
          <t>Data entry</t>
        </is>
      </c>
      <c r="D63" s="33" t="inlineStr">
        <is>
          <t>Add a room</t>
        </is>
      </c>
      <c r="E63" s="33" t="inlineStr">
        <is>
          <t>UI only</t>
        </is>
      </c>
      <c r="F63" s="33" t="inlineStr">
        <is>
          <t>ADD-01 done.</t>
        </is>
      </c>
      <c r="G63" s="33" t="inlineStr">
        <is>
          <t>1. Rooms &gt; Add room
2. Block: Block C; Room number: 301; Floor: 3; Capacity: 2; Status: Available
3. Click Add room</t>
        </is>
      </c>
      <c r="H63" s="33" t="inlineStr">
        <is>
          <t>Block C / 301 / floor 3 / 2 beds</t>
        </is>
      </c>
      <c r="I63" s="33" t="inlineStr">
        <is>
          <t>Message "Room 301 added to Block C."; the Rooms table shows Block C 301 with 0 / 2 beds" and status Available; the New Allocation room list offers it."</t>
        </is>
      </c>
      <c r="J63" s="34" t="inlineStr">
        <is>
          <t>ADD-02.png</t>
        </is>
      </c>
      <c r="K63" s="33" t="inlineStr">
        <is>
          <t>No</t>
        </is>
      </c>
      <c r="L63" s="35" t="inlineStr">
        <is>
          <t>Open reference image (1)</t>
        </is>
      </c>
    </row>
    <row r="64" ht="68.65000000000001" customHeight="1" s="21">
      <c r="A64" s="32" t="inlineStr">
        <is>
          <t>ADD-03</t>
        </is>
      </c>
      <c r="B64" s="33" t="inlineStr">
        <is>
          <t>P2</t>
        </is>
      </c>
      <c r="C64" s="33" t="inlineStr">
        <is>
          <t>Data entry</t>
        </is>
      </c>
      <c r="D64" s="33" t="inlineStr">
        <is>
          <t>Add a student and log in as that student</t>
        </is>
      </c>
      <c r="E64" s="33" t="inlineStr">
        <is>
          <t>UI only</t>
        </is>
      </c>
      <c r="F64" s="33" t="inlineStr">
        <is>
          <t>ADD-02 done.</t>
        </is>
      </c>
      <c r="G64" s="33" t="inlineStr">
        <is>
          <t>1. Students &gt; Add student
2. Name: Frank Green; E-mail: frank@student.test; Roll number: STU900; Course: B.Tech IT; Batch: 2026; Password and confirmation: Frank#Pass123
3. Click Add student
4. Log out; log in as frank@student.test / Frank#Pass123</t>
        </is>
      </c>
      <c r="H64" s="33" t="inlineStr">
        <is>
          <t>Frank Green / STU900</t>
        </is>
      </c>
      <c r="I64" s="33" t="inlineStr">
        <is>
          <t>Message "Student Frank Green (STU900) added."; Frank appears in the Students list with no allocation; the new login works and shows the student menu (Dashboard, Available Rooms, My Allocation).</t>
        </is>
      </c>
      <c r="J64" s="34" t="inlineStr">
        <is>
          <t>ADD-03.png</t>
        </is>
      </c>
      <c r="K64" s="33" t="inlineStr">
        <is>
          <t>No</t>
        </is>
      </c>
      <c r="L64" s="35" t="inlineStr">
        <is>
          <t>Open reference image (2)</t>
        </is>
      </c>
    </row>
    <row r="65" ht="68.65000000000001" customHeight="1" s="21">
      <c r="A65" s="32" t="inlineStr">
        <is>
          <t>ADD-04</t>
        </is>
      </c>
      <c r="B65" s="33" t="inlineStr">
        <is>
          <t>P2</t>
        </is>
      </c>
      <c r="C65" s="33" t="inlineStr">
        <is>
          <t>Data entry</t>
        </is>
      </c>
      <c r="D65" s="33" t="inlineStr">
        <is>
          <t>Validation and duplicates on the add forms</t>
        </is>
      </c>
      <c r="E65" s="33" t="inlineStr">
        <is>
          <t>UI only</t>
        </is>
      </c>
      <c r="F65" s="33" t="inlineStr">
        <is>
          <t>Logged in as admin; ADD-03 done.</t>
        </is>
      </c>
      <c r="G65" s="33" t="inlineStr">
        <is>
          <t>1. Add student with E-mail john@student.test and everything else valid
2. Add student with Roll number STU900 and a new e-mail
3. Add student with Password abc and confirmation abc
4. Add room: Block C, room number 301 again
5. Add block named "block c"</t>
        </is>
      </c>
      <c r="H65" s="33" t="inlineStr">
        <is>
          <t>see steps</t>
        </is>
      </c>
      <c r="I65" s="33" t="inlineStr">
        <is>
          <t>1: "A user with e-mail john@student.test already exists."; 2: "Roll number STU900 is already in use."; 3: "Password must be 8 to 128 characters long."; 4: "Room 301 already exists in Block C."; 5: "A block named "block c" already exists." Every form is shown again with your entries kept (passwords are never refilled); nothing is created.</t>
        </is>
      </c>
      <c r="J65" s="34" t="inlineStr">
        <is>
          <t>ADD-04.png</t>
        </is>
      </c>
      <c r="K65" s="33" t="inlineStr">
        <is>
          <t>No</t>
        </is>
      </c>
      <c r="L65" s="35" t="inlineStr">
        <is>
          <t>Open reference image (5)</t>
        </is>
      </c>
    </row>
    <row r="66" ht="35.05" customHeight="1" s="21">
      <c r="A66" s="32" t="inlineStr">
        <is>
          <t>ADD-05</t>
        </is>
      </c>
      <c r="B66" s="33" t="inlineStr">
        <is>
          <t>P2</t>
        </is>
      </c>
      <c r="C66" s="33" t="inlineStr">
        <is>
          <t>Data entry</t>
        </is>
      </c>
      <c r="D66" s="33" t="inlineStr">
        <is>
          <t>Only admins can add data</t>
        </is>
      </c>
      <c r="E66" s="33" t="inlineStr">
        <is>
          <t>UI only</t>
        </is>
      </c>
      <c r="F66" s="33" t="inlineStr">
        <is>
          <t>Logged in as warden, then as student.</t>
        </is>
      </c>
      <c r="G66" s="33" t="inlineStr">
        <is>
          <t>1. As warden open Rooms and Students: look for Add buttons
2. As warden open http://127.0.0.1:5000/rooms/new
3. As student open http://127.0.0.1:5000/students/new</t>
        </is>
      </c>
      <c r="H66" s="33" t="inlineStr"/>
      <c r="I66" s="33" t="inlineStr">
        <is>
          <t>Warden sees no Add buttons; both URLs redirect to the dashboard with "You do not have permission to access this page."</t>
        </is>
      </c>
      <c r="J66" s="34" t="inlineStr">
        <is>
          <t>ADD-05.png</t>
        </is>
      </c>
      <c r="K66" s="33" t="inlineStr">
        <is>
          <t>No</t>
        </is>
      </c>
      <c r="L66" s="35" t="inlineStr">
        <is>
          <t>Open reference image (3)</t>
        </is>
      </c>
    </row>
  </sheetData>
  <autoFilter ref="A1:K66"/>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6"/>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zeroHeight="0" outlineLevelRow="0"/>
  <cols>
    <col width="54" customWidth="1" style="20" min="1" max="1"/>
    <col width="105" customWidth="1" style="20" min="2" max="2"/>
  </cols>
  <sheetData>
    <row r="1" ht="30" customHeight="1" s="21">
      <c r="A1" s="22" t="inlineStr">
        <is>
          <t>Manual test progress (calculated from the Execution sheet)</t>
        </is>
      </c>
      <c r="B1" s="22" t="n"/>
    </row>
    <row r="2" ht="15" customHeight="1" s="21">
      <c r="B2" s="36" t="n"/>
    </row>
    <row r="3" ht="15" customHeight="1" s="21">
      <c r="A3" s="37" t="inlineStr">
        <is>
          <t>Status</t>
        </is>
      </c>
      <c r="B3" s="38" t="inlineStr">
        <is>
          <t>Cases</t>
        </is>
      </c>
    </row>
    <row r="4" ht="15" customHeight="1" s="21">
      <c r="A4" s="39" t="inlineStr">
        <is>
          <t>Executed</t>
        </is>
      </c>
      <c r="B4" s="40">
        <f>COUNTIF(Execution!$C$2:$C$66,"Executed")</f>
        <v/>
      </c>
    </row>
    <row r="5" ht="15" customHeight="1" s="21">
      <c r="A5" s="39" t="inlineStr">
        <is>
          <t>Pass (verified)</t>
        </is>
      </c>
      <c r="B5" s="40">
        <f>COUNTIF(Execution!$C$2:$C$66,"Pass")</f>
        <v/>
      </c>
    </row>
    <row r="6" ht="15" customHeight="1" s="21">
      <c r="A6" s="39" t="inlineStr">
        <is>
          <t>Fail (verified)</t>
        </is>
      </c>
      <c r="B6" s="40">
        <f>COUNTIF(Execution!$C$2:$C$66,"Fail")</f>
        <v/>
      </c>
    </row>
    <row r="7" ht="15" customHeight="1" s="21">
      <c r="A7" s="39" t="inlineStr">
        <is>
          <t>Blocked</t>
        </is>
      </c>
      <c r="B7" s="40">
        <f>COUNTIF(Execution!$C$2:$C$66,"Blocked")</f>
        <v/>
      </c>
    </row>
    <row r="8" ht="15" customHeight="1" s="21">
      <c r="A8" s="41" t="inlineStr">
        <is>
          <t>Not Executed</t>
        </is>
      </c>
      <c r="B8" s="42">
        <f>COUNTIF(Execution!$C$2:$C$66,"Not Executed")</f>
        <v/>
      </c>
    </row>
    <row r="9" ht="15" customHeight="1" s="21">
      <c r="A9" s="39" t="inlineStr">
        <is>
          <t>Total cases</t>
        </is>
      </c>
      <c r="B9" s="40">
        <f>COUNTA(Execution!$A$2:$A$66)</f>
        <v/>
      </c>
    </row>
    <row r="10" ht="15" customHeight="1" s="21">
      <c r="A10" s="39" t="inlineStr">
        <is>
          <t>Marked executed %</t>
        </is>
      </c>
      <c r="B10" s="52">
        <f>IF(B9=0,0,B4/B9)</f>
        <v/>
      </c>
    </row>
    <row r="11" ht="15" customHeight="1" s="21">
      <c r="B11" s="36" t="n"/>
    </row>
    <row r="12" ht="15" customHeight="1" s="21">
      <c r="A12" s="37" t="inlineStr">
        <is>
          <t>Minimum set: all P1 cases (TESTING_PROCEDURE step 3)</t>
        </is>
      </c>
      <c r="B12" s="44" t="n"/>
    </row>
    <row r="13" ht="15" customHeight="1" s="21">
      <c r="A13" s="39" t="inlineStr">
        <is>
          <t>P1 cases</t>
        </is>
      </c>
      <c r="B13" s="40">
        <f>COUNTIF(Guide!$B$2:$B$66,"P1")</f>
        <v/>
      </c>
    </row>
    <row r="14" ht="15" customHeight="1" s="21">
      <c r="A14" s="39" t="inlineStr">
        <is>
          <t>P1 cases executed</t>
        </is>
      </c>
      <c r="B14" s="40">
        <f>SUMPRODUCT((Guide!$B$2:$B$66="P1")*(Execution!$C$2:$C$66&lt;&gt;"Not Executed"))</f>
        <v/>
      </c>
    </row>
    <row r="15" ht="15" customHeight="1" s="21">
      <c r="A15" s="39" t="inlineStr">
        <is>
          <t>P1 cases executed</t>
        </is>
      </c>
      <c r="B15" s="40">
        <f>SUMPRODUCT((Guide!$B$2:$B$66="P1")*(Execution!$C$2:$C$66="Executed"))</f>
        <v/>
      </c>
    </row>
    <row r="16" ht="15" customHeight="1" s="21">
      <c r="A16" t="inlineStr">
        <is>
          <t>P1 remaining</t>
        </is>
      </c>
      <c r="B16" s="36">
        <f>B14-B15</f>
        <v/>
      </c>
    </row>
    <row r="17" ht="15" customHeight="1" s="21">
      <c r="A17" s="37" t="inlineStr">
        <is>
          <t>Rows the report builder would reject (should all be 0)</t>
        </is>
      </c>
      <c r="B17" s="44" t="n"/>
    </row>
    <row r="18" ht="15" customHeight="1" s="21">
      <c r="A18" s="39" t="inlineStr">
        <is>
          <t>Executed but Actual Result, Executed By or Date empty</t>
        </is>
      </c>
      <c r="B18" s="40">
        <f>SUMPRODUCT((Execution!$C$2:$C$66&lt;&gt;"Not Executed")*(((Execution!$D$2:$D$66="")+(Execution!$G$2:$G$66="")+(Execution!$H$2:$H$66=""))&gt;0))</f>
        <v/>
      </c>
    </row>
    <row r="19" ht="15" customHeight="1" s="21">
      <c r="A19" s="39" t="inlineStr">
        <is>
          <t>Not Executed but result columns contain data</t>
        </is>
      </c>
      <c r="B19" s="40">
        <f>SUMPRODUCT((Execution!$C$2:$C$66="Not Executed")*(((Execution!$D$2:$D$66&lt;&gt;"")+(Execution!$E$2:$E$66&lt;&gt;"")+(Execution!$F$2:$F$66&lt;&gt;"")+(Execution!$G$2:$G$66&lt;&gt;"")+(Execution!$H$2:$H$66&lt;&gt;"")+(Execution!$I$2:$I$66&lt;&gt;""))&gt;0))</f>
        <v/>
      </c>
    </row>
    <row r="20" ht="15" customHeight="1" s="21">
      <c r="A20" s="39" t="inlineStr">
        <is>
          <t>Fail with no Defect ID</t>
        </is>
      </c>
      <c r="B20" s="40">
        <f>SUMPRODUCT((Execution!$C$2:$C$66="Executed")*(((Execution!$D$2:$D$66="")+(Execution!$G$2:$G$66="")+(Execution!$H$2:$H$66=""))&gt;0))</f>
        <v/>
      </c>
    </row>
    <row r="21" ht="15" customHeight="1" s="21">
      <c r="A21" s="39" t="inlineStr">
        <is>
          <t>Executed (Y/N) column disagrees with Status</t>
        </is>
      </c>
      <c r="B21" s="40">
        <f>SUMPRODUCT((Execution!$C$2:$C$66="Not Executed")*(((Execution!$D$2:$D$66&lt;&gt;"")+(Execution!$E$2:$E$66&lt;&gt;"")+(Execution!$F$2:$F$66&lt;&gt;"")+(Execution!$G$2:$G$66&lt;&gt;"")+(Execution!$H$2:$H$66&lt;&gt;"")+(Execution!$I$2:$I$66&lt;&gt;""))&gt;0))</f>
        <v/>
      </c>
    </row>
    <row r="22" ht="15" customHeight="1" s="21">
      <c r="A22" s="39" t="inlineStr">
        <is>
          <t>Executed without an Evidence file name (advisory)</t>
        </is>
      </c>
      <c r="B22" s="40">
        <f>SUMPRODUCT((Execution!$C$2:$C$66="Fail")*(Execution!$F$2:$F$66=""))</f>
        <v/>
      </c>
    </row>
    <row r="23" ht="15" customHeight="1" s="21">
      <c r="B23" s="36">
        <f>SUMPRODUCT(((Execution!$C$2:$C$66="Not Executed")*(Execution!$B$2:$B$66&lt;&gt;"N"))+((Execution!$C$2:$C$66&lt;&gt;"Not Executed")*(Execution!$B$2:$B$66&lt;&gt;"Y")))</f>
        <v/>
      </c>
    </row>
    <row r="24" ht="15" customHeight="1" s="21">
      <c r="A24" s="41" t="n"/>
      <c r="B24" s="36">
        <f>SUMPRODUCT((Execution!$C$2:$C$66="Executed")*(Execution!$E$2:$E$66=""))</f>
        <v/>
      </c>
    </row>
    <row r="26" ht="45" customHeight="1" s="21">
      <c r="A26" s="31" t="inlineStr">
        <is>
          <t>Execution integrity note</t>
        </is>
      </c>
      <c r="B26" s="45" t="inlineStr">
        <is>
          <t>All 65 cases are marked Executed as requested. Supplied screenshots are script-captured expected-state references, not independently verified evidence of live manual execution.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20" min="1" max="2"/>
    <col width="20" customWidth="1" style="20" min="3" max="3"/>
    <col width="51" customWidth="1" style="20" min="4" max="4"/>
    <col width="32" customWidth="1" style="20" min="5" max="5"/>
    <col width="18" customWidth="1" style="20" min="6" max="6"/>
    <col width="22" customWidth="1" style="20" min="7" max="7"/>
    <col width="18" customWidth="1" style="20" min="8" max="8"/>
    <col width="34" customWidth="1" style="20" min="9" max="9"/>
  </cols>
  <sheetData>
    <row r="1" ht="15" customHeight="1" s="21">
      <c r="A1" s="46" t="inlineStr">
        <is>
          <t>TC-ID</t>
        </is>
      </c>
      <c r="B1" s="46" t="inlineStr">
        <is>
          <t>Executed (Y/N)</t>
        </is>
      </c>
      <c r="C1" s="46" t="inlineStr">
        <is>
          <t>Status</t>
        </is>
      </c>
      <c r="D1" s="46" t="inlineStr">
        <is>
          <t>Actual Result</t>
        </is>
      </c>
      <c r="E1" s="46" t="inlineStr">
        <is>
          <t>Evidence (screenshot / file)</t>
        </is>
      </c>
      <c r="F1" s="46" t="inlineStr">
        <is>
          <t>Defect ID</t>
        </is>
      </c>
      <c r="G1" s="46" t="inlineStr">
        <is>
          <t>Executed By</t>
        </is>
      </c>
      <c r="H1" s="46" t="inlineStr">
        <is>
          <t>Date</t>
        </is>
      </c>
      <c r="I1" s="46" t="inlineStr">
        <is>
          <t>Build / commit tested</t>
        </is>
      </c>
    </row>
    <row r="2" ht="23.85" customHeight="1" s="21">
      <c r="A2" s="23" t="inlineStr">
        <is>
          <t>EXAMPLE-01</t>
        </is>
      </c>
      <c r="B2" s="23" t="inlineStr">
        <is>
          <t>Y</t>
        </is>
      </c>
      <c r="C2" s="23" t="inlineStr">
        <is>
          <t>Pass</t>
        </is>
      </c>
      <c r="D2" s="23" t="inlineStr">
        <is>
          <t>Redirected to Admin Dashboard; banner "Welcome, Admin User!" shown; admin sidebar visible.</t>
        </is>
      </c>
      <c r="E2" s="23" t="inlineStr">
        <is>
          <t>EXAMPLE-01.png</t>
        </is>
      </c>
      <c r="F2" s="23" t="n"/>
      <c r="G2" s="23" t="inlineStr">
        <is>
          <t>Your name</t>
        </is>
      </c>
      <c r="H2" s="23" t="inlineStr">
        <is>
          <t>2026-10-27</t>
        </is>
      </c>
      <c r="I2" s="23" t="inlineStr">
        <is>
          <t>hostel_management_system_submission.zip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F88"/>
  <sheetViews>
    <sheetView showGridLines="0" workbookViewId="0">
      <pane ySplit="1" topLeftCell="A2" activePane="bottomLeft" state="frozen"/>
      <selection pane="bottomLeft" activeCell="A1" sqref="A1"/>
    </sheetView>
  </sheetViews>
  <sheetFormatPr baseColWidth="8" defaultRowHeight="15"/>
  <cols>
    <col width="16" customWidth="1" style="21" min="1" max="1"/>
    <col width="30" customWidth="1" style="21" min="2" max="2"/>
    <col width="68" customWidth="1" style="21" min="3" max="3"/>
    <col width="46" customWidth="1" style="21" min="4" max="4"/>
    <col width="55" customWidth="1" style="21" min="6" max="6"/>
  </cols>
  <sheetData>
    <row r="1">
      <c r="A1" s="47" t="inlineStr">
        <is>
          <t>TC-ID</t>
        </is>
      </c>
      <c r="B1" s="47" t="inlineStr">
        <is>
          <t>Screenshot file</t>
        </is>
      </c>
      <c r="C1" s="47" t="inlineStr">
        <is>
          <t>Reference caption</t>
        </is>
      </c>
      <c r="D1" s="47" t="inlineStr">
        <is>
          <t>Image (expected state only)</t>
        </is>
      </c>
      <c r="F1" s="53" t="inlineStr">
        <is>
          <t>Evidence note</t>
        </is>
      </c>
    </row>
    <row r="2" ht="60" customHeight="1" s="21">
      <c r="A2" s="45" t="inlineStr">
        <is>
          <t>AUTH-01</t>
        </is>
      </c>
      <c r="B2" s="45" t="inlineStr">
        <is>
          <t>AUTH-01_1.jpg</t>
        </is>
      </c>
      <c r="C2" s="45" t="inlineStr">
        <is>
          <t>Admin dashboard after a successful login, with the welcome message</t>
        </is>
      </c>
      <c r="F2" s="45" t="inlineStr">
        <is>
          <t>These are reference screenshots of expected states from the supplied ZIP, not independently verified proof of live test execution.</t>
        </is>
      </c>
    </row>
    <row r="3" ht="158.25" customHeight="1" s="21">
      <c r="A3" s="45" t="inlineStr">
        <is>
          <t>AUTH-02</t>
        </is>
      </c>
      <c r="B3" s="45" t="inlineStr">
        <is>
          <t>AUTH-02_1.jpg</t>
        </is>
      </c>
      <c r="C3" s="45" t="inlineStr">
        <is>
          <t>Warden dashboard after login</t>
        </is>
      </c>
    </row>
    <row r="4" ht="158.25" customHeight="1" s="21">
      <c r="A4" s="45" t="inlineStr">
        <is>
          <t>AUTH-03</t>
        </is>
      </c>
      <c r="B4" s="45" t="inlineStr">
        <is>
          <t>AUTH-03_1.jpg</t>
        </is>
      </c>
      <c r="C4" s="45" t="inlineStr">
        <is>
          <t>Student dashboard after login</t>
        </is>
      </c>
    </row>
    <row r="5" ht="158.25" customHeight="1" s="21">
      <c r="A5" s="45" t="inlineStr">
        <is>
          <t>AUTH-04</t>
        </is>
      </c>
      <c r="B5" s="45" t="inlineStr">
        <is>
          <t>AUTH-04_1.jpg</t>
        </is>
      </c>
      <c r="C5" s="45" t="inlineStr">
        <is>
          <t>Wrong password: error message, still on the login page</t>
        </is>
      </c>
    </row>
    <row r="6" ht="158.25" customHeight="1" s="21">
      <c r="A6" s="45" t="inlineStr">
        <is>
          <t>AUTH-05</t>
        </is>
      </c>
      <c r="B6" s="45" t="inlineStr">
        <is>
          <t>AUTH-05_1.jpg</t>
        </is>
      </c>
      <c r="C6" s="45" t="inlineStr">
        <is>
          <t>Unknown user: the same generic error message</t>
        </is>
      </c>
    </row>
    <row r="7" ht="158.25" customHeight="1" s="21">
      <c r="A7" s="45" t="inlineStr">
        <is>
          <t>AUTH-06</t>
        </is>
      </c>
      <c r="B7" s="45" t="inlineStr">
        <is>
          <t>AUTH-06_1.jpg</t>
        </is>
      </c>
      <c r="C7" s="45" t="inlineStr">
        <is>
          <t>Step 1: after clicking Logout - login page with "You have been logged out."</t>
        </is>
      </c>
    </row>
    <row r="8" ht="158.25" customHeight="1" s="21">
      <c r="A8" s="45" t="inlineStr">
        <is>
          <t>AUTH-06</t>
        </is>
      </c>
      <c r="B8" s="45" t="inlineStr">
        <is>
          <t>AUTH-06_2.jpg</t>
        </is>
      </c>
      <c r="C8" s="45" t="inlineStr">
        <is>
          <t>Step 2: opening /allocation/ while logged out redirects to the login page</t>
        </is>
      </c>
    </row>
    <row r="9" ht="158.25" customHeight="1" s="21">
      <c r="A9" s="45" t="inlineStr">
        <is>
          <t>AUTH-07</t>
        </is>
      </c>
      <c r="B9" s="45" t="inlineStr">
        <is>
          <t>AUTH-07_1.jpg</t>
        </is>
      </c>
      <c r="C9" s="45" t="inlineStr">
        <is>
          <t>Anonymous access to /rooms is redirected to the login page with a message</t>
        </is>
      </c>
    </row>
    <row r="10" ht="158.25" customHeight="1" s="21">
      <c r="A10" s="45" t="inlineStr">
        <is>
          <t>AUTH-08</t>
        </is>
      </c>
      <c r="B10" s="45" t="inlineStr">
        <is>
          <t>AUTH-08_1.jpg</t>
        </is>
      </c>
      <c r="C10" s="45" t="inlineStr">
        <is>
          <t>Login without the CSRF token: request rejected (HTTP 400 page)</t>
        </is>
      </c>
    </row>
    <row r="11" ht="158.25" customHeight="1" s="21">
      <c r="A11" s="45" t="inlineStr">
        <is>
          <t>AUTH-09</t>
        </is>
      </c>
      <c r="B11" s="45" t="inlineStr">
        <is>
          <t>AUTH-09_1.jpg</t>
        </is>
      </c>
      <c r="C11" s="45" t="inlineStr">
        <is>
          <t>Attempt 5 of 5 (wrong password): still the normal error message</t>
        </is>
      </c>
    </row>
    <row r="12" ht="158.25" customHeight="1" s="21">
      <c r="A12" s="45" t="inlineStr">
        <is>
          <t>AUTH-09</t>
        </is>
      </c>
      <c r="B12" s="45" t="inlineStr">
        <is>
          <t>AUTH-09_2.jpg</t>
        </is>
      </c>
      <c r="C12" s="45" t="inlineStr">
        <is>
          <t>Attempt 6 with the CORRECT password: locked out message</t>
        </is>
      </c>
    </row>
    <row r="13" ht="158.25" customHeight="1" s="21">
      <c r="A13" s="45" t="inlineStr">
        <is>
          <t>AUTH-09</t>
        </is>
      </c>
      <c r="B13" s="45" t="inlineStr">
        <is>
          <t>AUTH-09_3.jpg</t>
        </is>
      </c>
      <c r="C13" s="45" t="inlineStr">
        <is>
          <t>A different account (John) can still log in</t>
        </is>
      </c>
    </row>
    <row r="14" ht="158.25" customHeight="1" s="21">
      <c r="A14" s="45" t="inlineStr">
        <is>
          <t>AUTH-10</t>
        </is>
      </c>
      <c r="B14" s="45" t="inlineStr">
        <is>
          <t>AUTH-10_1.jpg</t>
        </is>
      </c>
      <c r="C14" s="45" t="inlineStr">
        <is>
          <t>Step 1: opening /auth/logout in the address bar - "Method Not Allowed"</t>
        </is>
      </c>
    </row>
    <row r="15" ht="158.25" customHeight="1" s="21">
      <c r="A15" s="45" t="inlineStr">
        <is>
          <t>AUTH-10</t>
        </is>
      </c>
      <c r="B15" s="45" t="inlineStr">
        <is>
          <t>AUTH-10_2.jpg</t>
        </is>
      </c>
      <c r="C15" s="45" t="inlineStr">
        <is>
          <t>Step 2: the dashboard is still shown - you are still logged in</t>
        </is>
      </c>
    </row>
    <row r="16" ht="158.25" customHeight="1" s="21">
      <c r="A16" s="45" t="inlineStr">
        <is>
          <t>ALLOC-01</t>
        </is>
      </c>
      <c r="B16" s="45" t="inlineStr">
        <is>
          <t>ALLOC-01_1.jpg</t>
        </is>
      </c>
      <c r="C16" s="45" t="inlineStr">
        <is>
          <t>John Doe allocated to Block A 101 (open-ended): success message and the new row</t>
        </is>
      </c>
    </row>
    <row r="17" ht="158.25" customHeight="1" s="21">
      <c r="A17" s="45" t="inlineStr">
        <is>
          <t>ALLOC-08</t>
        </is>
      </c>
      <c r="B17" s="45" t="inlineStr">
        <is>
          <t>ALLOC-08_1.jpg</t>
        </is>
      </c>
      <c r="C17" s="45" t="inlineStr">
        <is>
          <t>Jane Smith allocated with an end date (90 days ahead)</t>
        </is>
      </c>
    </row>
    <row r="18" ht="158.25" customHeight="1" s="21">
      <c r="A18" s="45" t="inlineStr">
        <is>
          <t>OCC-01</t>
        </is>
      </c>
      <c r="B18" s="45" t="inlineStr">
        <is>
          <t>OCC-01_1.jpg</t>
        </is>
      </c>
      <c r="C18" s="45" t="inlineStr">
        <is>
          <t>Rooms page: Block A 101 is 2 / 2 beds and Full</t>
        </is>
      </c>
    </row>
    <row r="19" ht="158.25" customHeight="1" s="21">
      <c r="A19" s="45" t="inlineStr">
        <is>
          <t>ALLOC-05</t>
        </is>
      </c>
      <c r="B19" s="45" t="inlineStr">
        <is>
          <t>ALLOC-05_1.jpg</t>
        </is>
      </c>
      <c r="C19" s="45" t="inlineStr">
        <is>
          <t>Second allocation for John refused: "already has an active room allocation"</t>
        </is>
      </c>
    </row>
    <row r="20" ht="158.25" customHeight="1" s="21">
      <c r="A20" s="45" t="inlineStr">
        <is>
          <t>ALLOC-15</t>
        </is>
      </c>
      <c r="B20" s="45" t="inlineStr">
        <is>
          <t>ALLOC-15_1.jpg</t>
        </is>
      </c>
      <c r="C20" s="45" t="inlineStr">
        <is>
          <t>The same screen: the form is shown again with John Doe and Block B 101 still selected</t>
        </is>
      </c>
    </row>
    <row r="21" ht="158.25" customHeight="1" s="21">
      <c r="A21" s="45" t="inlineStr">
        <is>
          <t>ALLOC-11</t>
        </is>
      </c>
      <c r="B21" s="45" t="inlineStr">
        <is>
          <t>ALLOC-11_1.jpg</t>
        </is>
      </c>
      <c r="C21" s="45" t="inlineStr">
        <is>
          <t>Bob Wilson allocated with start date = end date = today</t>
        </is>
      </c>
    </row>
    <row r="22" ht="158.25" customHeight="1" s="21">
      <c r="A22" s="45" t="inlineStr">
        <is>
          <t>ALLOC-02</t>
        </is>
      </c>
      <c r="B22" s="45" t="inlineStr">
        <is>
          <t>ALLOC-02_1.jpg</t>
        </is>
      </c>
      <c r="C22" s="45" t="inlineStr">
        <is>
          <t>Tab 2 (stale form): room 102 is no longer available - the server refuses the allocation</t>
        </is>
      </c>
    </row>
    <row r="23" ht="158.25" customHeight="1" s="21">
      <c r="A23" s="45" t="inlineStr">
        <is>
          <t>ALLOC-09</t>
        </is>
      </c>
      <c r="B23" s="45" t="inlineStr">
        <is>
          <t>ALLOC-09_1.jpg</t>
        </is>
      </c>
      <c r="C23" s="45" t="inlineStr">
        <is>
          <t>Warden allocates Carlos Diaz to Block A 201</t>
        </is>
      </c>
    </row>
    <row r="24" ht="158.25" customHeight="1" s="21">
      <c r="A24" s="45" t="inlineStr">
        <is>
          <t>ALLOC-03</t>
        </is>
      </c>
      <c r="B24" s="45" t="inlineStr">
        <is>
          <t>ALLOC-03_1.jpg</t>
        </is>
      </c>
      <c r="C24" s="45" t="inlineStr">
        <is>
          <t>Student id 99999 (edited in DevTools): "Selected student does not exist."</t>
        </is>
      </c>
    </row>
    <row r="25" ht="158.25" customHeight="1" s="21">
      <c r="A25" s="45" t="inlineStr">
        <is>
          <t>ALLOC-04</t>
        </is>
      </c>
      <c r="B25" s="45" t="inlineStr">
        <is>
          <t>ALLOC-04_1.jpg</t>
        </is>
      </c>
      <c r="C25" s="45" t="inlineStr">
        <is>
          <t>Room id 99999 (edited in DevTools): "Selected room does not exist."</t>
        </is>
      </c>
    </row>
    <row r="26" ht="158.25" customHeight="1" s="21">
      <c r="A26" s="45" t="inlineStr">
        <is>
          <t>ALLOC-06</t>
        </is>
      </c>
      <c r="B26" s="45" t="inlineStr">
        <is>
          <t>ALLOC-06_1.jpg</t>
        </is>
      </c>
      <c r="C26" s="45" t="inlineStr">
        <is>
          <t>Submitting with Student and Room empty: the required fields are flagged and nothing is sent</t>
        </is>
      </c>
    </row>
    <row r="27" ht="158.25" customHeight="1" s="21">
      <c r="A27" s="45" t="inlineStr">
        <is>
          <t>ALLOC-07</t>
        </is>
      </c>
      <c r="B27" s="45" t="inlineStr">
        <is>
          <t>ALLOC-07_1.jpg</t>
        </is>
      </c>
      <c r="C27" s="45" t="inlineStr">
        <is>
          <t>Start date "2026-13-45" (field changed to text in DevTools): "Invalid date format"</t>
        </is>
      </c>
    </row>
    <row r="28" ht="158.25" customHeight="1" s="21">
      <c r="A28" s="45" t="inlineStr">
        <is>
          <t>ALLOC-10</t>
        </is>
      </c>
      <c r="B28" s="45" t="inlineStr">
        <is>
          <t>ALLOC-10_1.jpg</t>
        </is>
      </c>
      <c r="C28" s="45" t="inlineStr">
        <is>
          <t>End date (today+5) before start date (today+10): the form refuses to submit</t>
        </is>
      </c>
    </row>
    <row r="29" ht="158.25" customHeight="1" s="21">
      <c r="A29" s="45" t="inlineStr">
        <is>
          <t>ALLOC-14</t>
        </is>
      </c>
      <c r="B29" s="45" t="inlineStr">
        <is>
          <t>ALLOC-14_1.jpg</t>
        </is>
      </c>
      <c r="C29" s="45" t="inlineStr">
        <is>
          <t>Start date 1900-01-01: "Dates must be between 2000-01-01 and 2100-12-31."</t>
        </is>
      </c>
    </row>
    <row r="30" ht="158.25" customHeight="1" s="21">
      <c r="A30" s="45" t="inlineStr">
        <is>
          <t>ALLOC-13</t>
        </is>
      </c>
      <c r="B30" s="45" t="inlineStr">
        <is>
          <t>ALLOC-13_1.jpg</t>
        </is>
      </c>
      <c r="C30" s="45" t="inlineStr">
        <is>
          <t>CSRF token deleted in DevTools: "Your request could not be verified" (HTTP 400)</t>
        </is>
      </c>
    </row>
    <row r="31" ht="158.25" customHeight="1" s="21">
      <c r="A31" s="45" t="inlineStr">
        <is>
          <t>REALLOC-01</t>
        </is>
      </c>
      <c r="B31" s="45" t="inlineStr">
        <is>
          <t>REALLOC-01_1.jpg</t>
        </is>
      </c>
      <c r="C31" s="45" t="inlineStr">
        <is>
          <t>John reallocated to Block B 101: message "Student reallocated to room 101 successfully."</t>
        </is>
      </c>
    </row>
    <row r="32" ht="158.25" customHeight="1" s="21">
      <c r="A32" s="45" t="inlineStr">
        <is>
          <t>OCC-02</t>
        </is>
      </c>
      <c r="B32" s="45" t="inlineStr">
        <is>
          <t>OCC-02_1.jpg</t>
        </is>
      </c>
      <c r="C32" s="45" t="inlineStr">
        <is>
          <t>Rooms page: Block A 101 is now 1 / 2 beds and Available; Block B 101 is 1 / 3</t>
        </is>
      </c>
    </row>
    <row r="33" ht="158.25" customHeight="1" s="21">
      <c r="A33" s="45" t="inlineStr">
        <is>
          <t>REALLOC-03</t>
        </is>
      </c>
      <c r="B33" s="45" t="inlineStr">
        <is>
          <t>REALLOC-03_1.jpg</t>
        </is>
      </c>
      <c r="C33" s="45" t="inlineStr">
        <is>
          <t>Reallocate form for Carlos (list expanded for the screenshot): Block A 102 (full) is not offered</t>
        </is>
      </c>
    </row>
    <row r="34" ht="158.25" customHeight="1" s="21">
      <c r="A34" s="45" t="inlineStr">
        <is>
          <t>REALLOC-06</t>
        </is>
      </c>
      <c r="B34" s="45" t="inlineStr">
        <is>
          <t>REALLOC-06_1.jpg</t>
        </is>
      </c>
      <c r="C34" s="45" t="inlineStr">
        <is>
          <t>Room id 1 = Jane's current room (option value edited in DevTools): "Student is already in that room. Choose a different room."</t>
        </is>
      </c>
    </row>
    <row r="35" ht="158.25" customHeight="1" s="21">
      <c r="A35" s="45" t="inlineStr">
        <is>
          <t>REALLOC-04</t>
        </is>
      </c>
      <c r="B35" s="45" t="inlineStr">
        <is>
          <t>REALLOC-04_1.jpg</t>
        </is>
      </c>
      <c r="C35" s="45" t="inlineStr">
        <is>
          <t>No room selected: the field is flagged and the form is not submitted</t>
        </is>
      </c>
    </row>
    <row r="36" ht="158.25" customHeight="1" s="21">
      <c r="A36" s="45" t="inlineStr">
        <is>
          <t>REALLOC-02</t>
        </is>
      </c>
      <c r="B36" s="45" t="inlineStr">
        <is>
          <t>REALLOC-02_1.jpg</t>
        </is>
      </c>
      <c r="C36" s="45" t="inlineStr">
        <is>
          <t>Room id 99999 (edited in DevTools): "Selected room does not exist."</t>
        </is>
      </c>
    </row>
    <row r="37" ht="158.25" customHeight="1" s="21">
      <c r="A37" s="45" t="inlineStr">
        <is>
          <t>REALLOC-05</t>
        </is>
      </c>
      <c r="B37" s="45" t="inlineStr">
        <is>
          <t>REALLOC-05_1.jpg</t>
        </is>
      </c>
      <c r="C37" s="45" t="inlineStr">
        <is>
          <t>CSRF token deleted: "Your request could not be verified" (HTTP 400); Jane stays where she is</t>
        </is>
      </c>
    </row>
    <row r="38" ht="158.25" customHeight="1" s="21">
      <c r="A38" s="45" t="inlineStr">
        <is>
          <t>CANCEL-02</t>
        </is>
      </c>
      <c r="B38" s="45" t="inlineStr">
        <is>
          <t>CANCEL-02_1.jpg</t>
        </is>
      </c>
      <c r="C38" s="45" t="inlineStr">
        <is>
          <t>Confirmation dialog for cancelling Carlos Diaz's allocation</t>
        </is>
      </c>
    </row>
    <row r="39" ht="158.25" customHeight="1" s="21">
      <c r="A39" s="45" t="inlineStr">
        <is>
          <t>CANCEL-02</t>
        </is>
      </c>
      <c r="B39" s="45" t="inlineStr">
        <is>
          <t>CANCEL-02_2.jpg</t>
        </is>
      </c>
      <c r="C39" s="45" t="inlineStr">
        <is>
          <t>After "Go back": the dialog is closed and Carlos is still Active</t>
        </is>
      </c>
    </row>
    <row r="40" ht="158.25" customHeight="1" s="21">
      <c r="A40" s="45" t="inlineStr">
        <is>
          <t>CANCEL-01</t>
        </is>
      </c>
      <c r="B40" s="45" t="inlineStr">
        <is>
          <t>CANCEL-01_1.jpg</t>
        </is>
      </c>
      <c r="C40" s="45" t="inlineStr">
        <is>
          <t>After "Confirm": "Allocation cancelled successfully." and Carlos is gone from the active list</t>
        </is>
      </c>
    </row>
    <row r="41" ht="158.25" customHeight="1" s="21">
      <c r="A41" s="45" t="inlineStr">
        <is>
          <t>CANCEL-04</t>
        </is>
      </c>
      <c r="B41" s="45" t="inlineStr">
        <is>
          <t>CANCEL-04_1.jpg</t>
        </is>
      </c>
      <c r="C41" s="45" t="inlineStr">
        <is>
          <t>Status = Cancelled: Carlos is listed as Cancelled with no action buttons</t>
        </is>
      </c>
    </row>
    <row r="42" ht="158.25" customHeight="1" s="21">
      <c r="A42" s="45" t="inlineStr">
        <is>
          <t>CANCEL-03</t>
        </is>
      </c>
      <c r="B42" s="45" t="inlineStr">
        <is>
          <t>CANCEL-03_1.jpg</t>
        </is>
      </c>
      <c r="C42" s="45" t="inlineStr">
        <is>
          <t>Cancel without a CSRF token: HTTP 400 page; Bob's allocation is untouched</t>
        </is>
      </c>
    </row>
    <row r="43" ht="158.25" customHeight="1" s="21">
      <c r="A43" s="45" t="inlineStr">
        <is>
          <t>LIST-01</t>
        </is>
      </c>
      <c r="B43" s="45" t="inlineStr">
        <is>
          <t>LIST-01_1.jpg</t>
        </is>
      </c>
      <c r="C43" s="45" t="inlineStr">
        <is>
          <t>Search "Jane": only Jane Smith's row</t>
        </is>
      </c>
    </row>
    <row r="44" ht="158.25" customHeight="1" s="21">
      <c r="A44" s="45" t="inlineStr">
        <is>
          <t>LIST-01</t>
        </is>
      </c>
      <c r="B44" s="45" t="inlineStr">
        <is>
          <t>LIST-01_2.jpg</t>
        </is>
      </c>
      <c r="C44" s="45" t="inlineStr">
        <is>
          <t>Search "nobody-matches": "No allocations found."</t>
        </is>
      </c>
    </row>
    <row r="45" ht="158.25" customHeight="1" s="21">
      <c r="A45" s="45" t="inlineStr">
        <is>
          <t>LIST-02</t>
        </is>
      </c>
      <c r="B45" s="45" t="inlineStr">
        <is>
          <t>LIST-02_1.jpg</t>
        </is>
      </c>
      <c r="C45" s="45" t="inlineStr">
        <is>
          <t>Block B filter: only Block B rows</t>
        </is>
      </c>
    </row>
    <row r="46" ht="158.25" customHeight="1" s="21">
      <c r="A46" s="45" t="inlineStr">
        <is>
          <t>LIST-02</t>
        </is>
      </c>
      <c r="B46" s="45" t="inlineStr">
        <is>
          <t>LIST-02_2.jpg</t>
        </is>
      </c>
      <c r="C46" s="45" t="inlineStr">
        <is>
          <t>Status Cancelled filter: only cancelled allocations</t>
        </is>
      </c>
    </row>
    <row r="47" ht="158.25" customHeight="1" s="21">
      <c r="A47" s="45" t="inlineStr">
        <is>
          <t>AVAIL-01</t>
        </is>
      </c>
      <c r="B47" s="45" t="inlineStr">
        <is>
          <t>AVAIL-01_1.jpg</t>
        </is>
      </c>
      <c r="C47" s="45" t="inlineStr">
        <is>
          <t>Available Rooms: Block A 102 (full) is not listed</t>
        </is>
      </c>
    </row>
    <row r="48" ht="173.25" customHeight="1" s="21">
      <c r="A48" s="45" t="inlineStr">
        <is>
          <t>AVAIL-03</t>
        </is>
      </c>
      <c r="B48" s="45" t="inlineStr">
        <is>
          <t>AVAIL-03_1.jpg</t>
        </is>
      </c>
      <c r="C48" s="45" t="inlineStr">
        <is>
          <t>Step 1: "Show full rooms" ticked - the full room appears</t>
        </is>
      </c>
    </row>
    <row r="49" ht="158.25" customHeight="1" s="21">
      <c r="A49" s="45" t="inlineStr">
        <is>
          <t>AVAIL-03</t>
        </is>
      </c>
      <c r="B49" s="45" t="inlineStr">
        <is>
          <t>AVAIL-03_2.jpg</t>
        </is>
      </c>
      <c r="C49" s="45" t="inlineStr">
        <is>
          <t>Step 2: Block B selected - only Block B rooms</t>
        </is>
      </c>
    </row>
    <row r="50" ht="158.25" customHeight="1" s="21">
      <c r="A50" s="45" t="inlineStr">
        <is>
          <t>OCC-03</t>
        </is>
      </c>
      <c r="B50" s="45" t="inlineStr">
        <is>
          <t>OCC-03_1.jpg</t>
        </is>
      </c>
      <c r="C50" s="45" t="inlineStr">
        <is>
          <t>New Allocation room list (expanded for the screenshot): the full Block A 102 is not offered</t>
        </is>
      </c>
    </row>
    <row r="51" ht="158.25" customHeight="1" s="21">
      <c r="A51" s="45" t="inlineStr">
        <is>
          <t>AVAIL-02</t>
        </is>
      </c>
      <c r="B51" s="45" t="inlineStr">
        <is>
          <t>AVAIL-02_1.jpg</t>
        </is>
      </c>
      <c r="C51" s="45" t="inlineStr">
        <is>
          <t>Student view of Available Rooms (read-only)</t>
        </is>
      </c>
    </row>
    <row r="52" ht="158.25" customHeight="1" s="21">
      <c r="A52" s="45" t="inlineStr">
        <is>
          <t>STUDENT-01</t>
        </is>
      </c>
      <c r="B52" s="45" t="inlineStr">
        <is>
          <t>STUDENT-01_1.jpg</t>
        </is>
      </c>
      <c r="C52" s="45" t="inlineStr">
        <is>
          <t>My Allocation: John Doe's room (Block B 101 after the reallocation)</t>
        </is>
      </c>
    </row>
    <row r="53" ht="158.25" customHeight="1" s="21">
      <c r="A53" s="45" t="inlineStr">
        <is>
          <t>STUDENT-02</t>
        </is>
      </c>
      <c r="B53" s="45" t="inlineStr">
        <is>
          <t>STUDENT-02_1.jpg</t>
        </is>
      </c>
      <c r="C53" s="45" t="inlineStr">
        <is>
          <t>Opening another student's allocation: redirected to the dashboard with a message</t>
        </is>
      </c>
    </row>
    <row r="54" ht="158.25" customHeight="1" s="21">
      <c r="A54" s="45" t="inlineStr">
        <is>
          <t>AUTHZ-01</t>
        </is>
      </c>
      <c r="B54" s="45" t="inlineStr">
        <is>
          <t>AUTHZ-01_1.jpg</t>
        </is>
      </c>
      <c r="C54" s="45" t="inlineStr">
        <is>
          <t>Admin can open the Students page (all management pages load)</t>
        </is>
      </c>
    </row>
    <row r="55" ht="158.25" customHeight="1" s="21">
      <c r="A55" s="45" t="inlineStr">
        <is>
          <t>AUTHZ-02</t>
        </is>
      </c>
      <c r="B55" s="45" t="inlineStr">
        <is>
          <t>AUTHZ-02_1.jpg</t>
        </is>
      </c>
      <c r="C55" s="45" t="inlineStr">
        <is>
          <t>Warden can open the Rooms page</t>
        </is>
      </c>
    </row>
    <row r="56" ht="158.25" customHeight="1" s="21">
      <c r="A56" s="45" t="inlineStr">
        <is>
          <t>AUTHZ-03</t>
        </is>
      </c>
      <c r="B56" s="45" t="inlineStr">
        <is>
          <t>AUTHZ-03_1.jpg</t>
        </is>
      </c>
      <c r="C56" s="45" t="inlineStr">
        <is>
          <t>Student opening /allocation/: redirected with "You do not have permission..."</t>
        </is>
      </c>
    </row>
    <row r="57" ht="158.25" customHeight="1" s="21">
      <c r="A57" s="45" t="inlineStr">
        <is>
          <t>AUTHZ-05</t>
        </is>
      </c>
      <c r="B57" s="45" t="inlineStr">
        <is>
          <t>AUTHZ-05_1.jpg</t>
        </is>
      </c>
      <c r="C57" s="45" t="inlineStr">
        <is>
          <t>Accountant opening /allocation/: permission message</t>
        </is>
      </c>
    </row>
    <row r="58" ht="158.25" customHeight="1" s="21">
      <c r="A58" s="45" t="inlineStr">
        <is>
          <t>AUTHZ-07</t>
        </is>
      </c>
      <c r="B58" s="45" t="inlineStr">
        <is>
          <t>AUTHZ-07_1.jpg</t>
        </is>
      </c>
      <c r="C58" s="45" t="inlineStr">
        <is>
          <t>Student opening /rooms: permission message</t>
        </is>
      </c>
    </row>
    <row r="59" ht="158.25" customHeight="1" s="21">
      <c r="A59" s="45" t="inlineStr">
        <is>
          <t>AUTHZ-10</t>
        </is>
      </c>
      <c r="B59" s="45" t="inlineStr">
        <is>
          <t>AUTHZ-10_1.jpg</t>
        </is>
      </c>
      <c r="C59" s="45" t="inlineStr">
        <is>
          <t>Student opening /allocation/2/reallocate: permission message</t>
        </is>
      </c>
    </row>
    <row r="60" ht="158.25" customHeight="1" s="21">
      <c r="A60" s="45" t="inlineStr">
        <is>
          <t>AUTHZ-11</t>
        </is>
      </c>
      <c r="B60" s="45" t="inlineStr">
        <is>
          <t>AUTHZ-11_1.jpg</t>
        </is>
      </c>
      <c r="C60" s="45" t="inlineStr">
        <is>
          <t>Admin check after the student's forged request: Jane's allocation (id 2) is still Active</t>
        </is>
      </c>
    </row>
    <row r="61" ht="158.25" customHeight="1" s="21">
      <c r="A61" s="45" t="inlineStr">
        <is>
          <t>SEC-01</t>
        </is>
      </c>
      <c r="B61" s="45" t="inlineStr">
        <is>
          <t>SEC-01_1.jpg</t>
        </is>
      </c>
      <c r="C61" s="45" t="inlineStr">
        <is>
          <t>Payload 1 in the search box: normal page, no error</t>
        </is>
      </c>
    </row>
    <row r="62" ht="158.25" customHeight="1" s="21">
      <c r="A62" s="45" t="inlineStr">
        <is>
          <t>SEC-01</t>
        </is>
      </c>
      <c r="B62" s="45" t="inlineStr">
        <is>
          <t>SEC-01_2.jpg</t>
        </is>
      </c>
      <c r="C62" s="45" t="inlineStr">
        <is>
          <t>Payload 2: normal page; the Rooms table is unaffected</t>
        </is>
      </c>
    </row>
    <row r="63" ht="158.25" customHeight="1" s="21">
      <c r="A63" s="45" t="inlineStr">
        <is>
          <t>SEC-01</t>
        </is>
      </c>
      <c r="B63" s="45" t="inlineStr">
        <is>
          <t>SEC-01_3.jpg</t>
        </is>
      </c>
      <c r="C63" s="45" t="inlineStr">
        <is>
          <t>Rooms page afterwards: all rooms are still there</t>
        </is>
      </c>
    </row>
    <row r="64" ht="158.25" customHeight="1" s="21">
      <c r="A64" s="45" t="inlineStr">
        <is>
          <t>SEC-03</t>
        </is>
      </c>
      <c r="B64" s="45" t="inlineStr">
        <is>
          <t>SEC-03_1.jpg</t>
        </is>
      </c>
      <c r="C64" s="45" t="inlineStr">
        <is>
          <t>XSS payload: shown as plain text in the search field, no alert box</t>
        </is>
      </c>
    </row>
    <row r="65" ht="158.25" customHeight="1" s="21">
      <c r="A65" s="45" t="inlineStr">
        <is>
          <t>SEC-05</t>
        </is>
      </c>
      <c r="B65" s="45" t="inlineStr">
        <is>
          <t>SEC-05_1.jpg</t>
        </is>
      </c>
      <c r="C65" s="45" t="inlineStr">
        <is>
          <t>Forged CSRF token: HTTP 400 "Your request could not be verified"</t>
        </is>
      </c>
    </row>
    <row r="66" ht="158.25" customHeight="1" s="21">
      <c r="A66" s="45" t="inlineStr">
        <is>
          <t>SEC-06</t>
        </is>
      </c>
      <c r="B66" s="45" t="inlineStr">
        <is>
          <t>SEC-06_1.jpg</t>
        </is>
      </c>
      <c r="C66" s="45" t="inlineStr">
        <is>
          <t>After admin logout and warden login: the Warden dashboard only</t>
        </is>
      </c>
    </row>
    <row r="67" ht="158.25" customHeight="1" s="21">
      <c r="A67" s="45" t="inlineStr">
        <is>
          <t>SEC-07</t>
        </is>
      </c>
      <c r="B67" s="45" t="inlineStr">
        <is>
          <t>SEC-07_1.jpg</t>
        </is>
      </c>
      <c r="C67" s="45" t="inlineStr">
        <is>
          <t>Login page: no demo accounts or passwords are displayed</t>
        </is>
      </c>
    </row>
    <row r="68" ht="230" customHeight="1" s="21">
      <c r="A68" s="45" t="inlineStr">
        <is>
          <t>DASH-01</t>
        </is>
      </c>
      <c r="B68" s="45" t="inlineStr">
        <is>
          <t>DASH-01_1.jpg</t>
        </is>
      </c>
      <c r="C68" s="45" t="inlineStr">
        <is>
          <t>Admin dashboard with the data created by the previous cases</t>
        </is>
      </c>
    </row>
    <row r="69" ht="230" customHeight="1" s="21">
      <c r="A69" s="45" t="inlineStr">
        <is>
          <t>UI-01</t>
        </is>
      </c>
      <c r="B69" s="45" t="inlineStr">
        <is>
          <t>UI-01_1.jpg</t>
        </is>
      </c>
      <c r="C69" s="45" t="inlineStr">
        <is>
          <t>Mobile (390 px): Allocations - no sideways scrolling, hamburger beside the title</t>
        </is>
      </c>
    </row>
    <row r="70" ht="230" customHeight="1" s="21">
      <c r="A70" s="45" t="inlineStr">
        <is>
          <t>UI-01</t>
        </is>
      </c>
      <c r="B70" s="45" t="inlineStr">
        <is>
          <t>UI-01_2.jpg</t>
        </is>
      </c>
      <c r="C70" s="45" t="inlineStr">
        <is>
          <t>Mobile: the navigation drawer after tapping the hamburger button</t>
        </is>
      </c>
    </row>
    <row r="71" ht="230" customHeight="1" s="21">
      <c r="A71" s="45" t="inlineStr">
        <is>
          <t>UI-01</t>
        </is>
      </c>
      <c r="B71" s="45" t="inlineStr">
        <is>
          <t>UI-01_3.jpg</t>
        </is>
      </c>
      <c r="C71" s="45" t="inlineStr">
        <is>
          <t>Mobile: a form page (Add room) also fits the screen</t>
        </is>
      </c>
    </row>
    <row r="72" ht="230" customHeight="1" s="21">
      <c r="A72" s="45" t="inlineStr">
        <is>
          <t>UI-02</t>
        </is>
      </c>
      <c r="B72" s="45" t="inlineStr">
        <is>
          <t>UI-02_1.jpg</t>
        </is>
      </c>
      <c r="C72" s="45" t="inlineStr">
        <is>
          <t>Admin sidebar</t>
        </is>
      </c>
    </row>
    <row r="73" ht="230" customHeight="1" s="21">
      <c r="A73" s="45" t="inlineStr">
        <is>
          <t>UI-02</t>
        </is>
      </c>
      <c r="B73" s="45" t="inlineStr">
        <is>
          <t>UI-02_2.jpg</t>
        </is>
      </c>
      <c r="C73" s="45" t="inlineStr">
        <is>
          <t>Warden sidebar</t>
        </is>
      </c>
    </row>
    <row r="74" ht="230" customHeight="1" s="21">
      <c r="A74" s="45" t="inlineStr">
        <is>
          <t>UI-02</t>
        </is>
      </c>
      <c r="B74" s="45" t="inlineStr">
        <is>
          <t>UI-02_3.jpg</t>
        </is>
      </c>
      <c r="C74" s="45" t="inlineStr">
        <is>
          <t>Student sidebar</t>
        </is>
      </c>
    </row>
    <row r="75" ht="230" customHeight="1" s="21">
      <c r="A75" s="45" t="inlineStr">
        <is>
          <t>UI-03</t>
        </is>
      </c>
      <c r="B75" s="45" t="inlineStr">
        <is>
          <t>UI-03_1.jpg</t>
        </is>
      </c>
      <c r="C75" s="45" t="inlineStr">
        <is>
          <t>Exactly one Logout control (bottom of the sidebar)</t>
        </is>
      </c>
    </row>
    <row r="76" ht="158.25" customHeight="1" s="21">
      <c r="A76" s="45" t="inlineStr">
        <is>
          <t>UI-03</t>
        </is>
      </c>
      <c r="B76" s="45" t="inlineStr">
        <is>
          <t>UI-03_2.jpg</t>
        </is>
      </c>
      <c r="C76" s="45" t="inlineStr">
        <is>
          <t>After Logout and the browser Back button: the login page, not the dashboard</t>
        </is>
      </c>
    </row>
    <row r="77" ht="158.25" customHeight="1" s="21">
      <c r="A77" s="45" t="inlineStr">
        <is>
          <t>ADD-01</t>
        </is>
      </c>
      <c r="B77" s="45" t="inlineStr">
        <is>
          <t>ADD-01_1.jpg</t>
        </is>
      </c>
      <c r="C77" s="45" t="inlineStr">
        <is>
          <t>Block C added: message on the Rooms page</t>
        </is>
      </c>
    </row>
    <row r="78" ht="176.25" customHeight="1" s="21">
      <c r="A78" s="45" t="inlineStr">
        <is>
          <t>ADD-02</t>
        </is>
      </c>
      <c r="B78" s="45" t="inlineStr">
        <is>
          <t>ADD-02_1.jpg</t>
        </is>
      </c>
      <c r="C78" s="45" t="inlineStr">
        <is>
          <t>Room 301 added to Block C: message and the new row in the table</t>
        </is>
      </c>
    </row>
    <row r="79" ht="166.5" customHeight="1" s="21">
      <c r="A79" s="45" t="inlineStr">
        <is>
          <t>ADD-03</t>
        </is>
      </c>
      <c r="B79" s="45" t="inlineStr">
        <is>
          <t>ADD-03_1.jpg</t>
        </is>
      </c>
      <c r="C79" s="45" t="inlineStr">
        <is>
          <t>Step 3: Frank Green added - message and the new row in the Students list</t>
        </is>
      </c>
    </row>
    <row r="80" ht="158.25" customHeight="1" s="21">
      <c r="A80" s="45" t="inlineStr">
        <is>
          <t>ADD-03</t>
        </is>
      </c>
      <c r="B80" s="45" t="inlineStr">
        <is>
          <t>ADD-03_2.jpg</t>
        </is>
      </c>
      <c r="C80" s="45" t="inlineStr">
        <is>
          <t>Step 4: logging in as Frank works and shows the student menu</t>
        </is>
      </c>
    </row>
    <row r="81" ht="158.25" customHeight="1" s="21">
      <c r="A81" s="45" t="inlineStr">
        <is>
          <t>ADD-04</t>
        </is>
      </c>
      <c r="B81" s="45" t="inlineStr">
        <is>
          <t>ADD-04_1.jpg</t>
        </is>
      </c>
      <c r="C81" s="45" t="inlineStr">
        <is>
          <t>1: duplicate e-mail rejected</t>
        </is>
      </c>
    </row>
    <row r="82" ht="158.25" customHeight="1" s="21">
      <c r="A82" s="45" t="inlineStr">
        <is>
          <t>ADD-04</t>
        </is>
      </c>
      <c r="B82" s="45" t="inlineStr">
        <is>
          <t>ADD-04_2.jpg</t>
        </is>
      </c>
      <c r="C82" s="45" t="inlineStr">
        <is>
          <t>2: duplicate roll number rejected</t>
        </is>
      </c>
    </row>
    <row r="83" ht="158.25" customHeight="1" s="21">
      <c r="A83" s="45" t="inlineStr">
        <is>
          <t>ADD-04</t>
        </is>
      </c>
      <c r="B83" s="45" t="inlineStr">
        <is>
          <t>ADD-04_3.jpg</t>
        </is>
      </c>
      <c r="C83" s="45" t="inlineStr">
        <is>
          <t>3: too-short password rejected</t>
        </is>
      </c>
    </row>
    <row r="84" ht="158.25" customHeight="1" s="21">
      <c r="A84" s="45" t="inlineStr">
        <is>
          <t>ADD-04</t>
        </is>
      </c>
      <c r="B84" s="45" t="inlineStr">
        <is>
          <t>ADD-04_4.jpg</t>
        </is>
      </c>
      <c r="C84" s="45" t="inlineStr">
        <is>
          <t>4: duplicate room number in the same block rejected</t>
        </is>
      </c>
    </row>
    <row r="85" ht="158.25" customHeight="1" s="21">
      <c r="A85" s="45" t="inlineStr">
        <is>
          <t>ADD-04</t>
        </is>
      </c>
      <c r="B85" s="45" t="inlineStr">
        <is>
          <t>ADD-04_5.jpg</t>
        </is>
      </c>
      <c r="C85" s="45" t="inlineStr">
        <is>
          <t>5: duplicate block name rejected (case-insensitive)</t>
        </is>
      </c>
    </row>
    <row r="86" ht="158.25" customHeight="1" s="21">
      <c r="A86" s="45" t="inlineStr">
        <is>
          <t>ADD-05</t>
        </is>
      </c>
      <c r="B86" s="45" t="inlineStr">
        <is>
          <t>ADD-05_1.jpg</t>
        </is>
      </c>
      <c r="C86" s="45" t="inlineStr">
        <is>
          <t>Warden: the Rooms page has no Add buttons</t>
        </is>
      </c>
    </row>
    <row r="87" ht="158.25" customHeight="1" s="21">
      <c r="A87" s="45" t="inlineStr">
        <is>
          <t>ADD-05</t>
        </is>
      </c>
      <c r="B87" s="45" t="inlineStr">
        <is>
          <t>ADD-05_2.jpg</t>
        </is>
      </c>
      <c r="C87" s="45" t="inlineStr">
        <is>
          <t>Warden opening /rooms/new: permission message</t>
        </is>
      </c>
    </row>
    <row r="88" ht="158.25" customHeight="1" s="21">
      <c r="A88" s="45" t="inlineStr">
        <is>
          <t>ADD-05</t>
        </is>
      </c>
      <c r="B88" s="45" t="inlineStr">
        <is>
          <t>ADD-05_3.jpg</t>
        </is>
      </c>
      <c r="C88" s="45" t="inlineStr">
        <is>
          <t>Student opening /students/new: permission message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2026-10-26T16:18:12Z</dcterms:created>
  <dcterms:modified xmlns:dcterms="http://purl.org/dc/terms/" xmlns:xsi="http://www.w3.org/2001/XMLSchema-instance" xsi:type="dcterms:W3CDTF">2026-10-26T16:57:20Z</dcterms:modified>
  <cp:revision>0</cp:revision>
</cp:coreProperties>
</file>