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del1ldb/Documents/projects/fy18/korean_ppar-gamma/deep_learning/"/>
    </mc:Choice>
  </mc:AlternateContent>
  <xr:revisionPtr revIDLastSave="0" documentId="10_ncr:8100000_{B04BAC99-7F92-D940-9C4E-F29447C0716D}" xr6:coauthVersionLast="32" xr6:coauthVersionMax="32" xr10:uidLastSave="{00000000-0000-0000-0000-000000000000}"/>
  <bookViews>
    <workbookView xWindow="12340" yWindow="5240" windowWidth="13260" windowHeight="9340" xr2:uid="{1651A527-0437-D04F-B5AD-F957A4EE72AC}"/>
  </bookViews>
  <sheets>
    <sheet name="pred_ligand" sheetId="1" r:id="rId1"/>
    <sheet name="pred_not_liga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B15" i="1"/>
  <c r="B17" i="1"/>
  <c r="D2" i="1" l="1"/>
  <c r="D1" i="1"/>
  <c r="B5" i="1"/>
  <c r="B4" i="1"/>
  <c r="B14" i="1"/>
  <c r="B16" i="1"/>
  <c r="A1" i="2"/>
  <c r="A2" i="2"/>
  <c r="B1" i="1"/>
  <c r="B2" i="1" s="1"/>
  <c r="B8" i="1" l="1"/>
  <c r="B7" i="1"/>
</calcChain>
</file>

<file path=xl/sharedStrings.xml><?xml version="1.0" encoding="utf-8"?>
<sst xmlns="http://schemas.openxmlformats.org/spreadsheetml/2006/main" count="10" uniqueCount="10">
  <si>
    <t>p(ligand)</t>
  </si>
  <si>
    <t>p(¬ligand)</t>
  </si>
  <si>
    <t>p(pred_ligand | ligand)</t>
  </si>
  <si>
    <t>p(pred_ligand | ¬ligand)</t>
  </si>
  <si>
    <t>p(ligand | pred_ligand)</t>
  </si>
  <si>
    <t>p(¬ligand | pred_ligand)</t>
  </si>
  <si>
    <t>Accuracy</t>
  </si>
  <si>
    <t>TRP</t>
  </si>
  <si>
    <t>FPR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</si>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</sst>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D56E-A2EF-3A47-86EB-CFC8787D6C3F}">
  <dimension ref="A1:D17"/>
  <sheetViews>
    <sheetView tabSelected="1" workbookViewId="0">
      <selection activeCell="D9" sqref="D9"/>
    </sheetView>
  </sheetViews>
  <sheetFormatPr baseColWidth="10" defaultRowHeight="16" x14ac:dyDescent="0.2"/>
  <cols>
    <col min="1" max="1" width="21" bestFit="1" customWidth="1"/>
  </cols>
  <sheetData>
    <row r="1" spans="1:4" x14ac:dyDescent="0.2">
      <c r="A1" t="s">
        <v>0</v>
      </c>
      <c r="B1">
        <f>33/796</f>
        <v>4.1457286432160803E-2</v>
      </c>
      <c r="D1">
        <f>0.99*0.04/((0.99*0.04)+(0.01*0.96))</f>
        <v>0.80487804878048785</v>
      </c>
    </row>
    <row r="2" spans="1:4" x14ac:dyDescent="0.2">
      <c r="A2" t="s">
        <v>1</v>
      </c>
      <c r="B2">
        <f>1-B1</f>
        <v>0.95854271356783916</v>
      </c>
      <c r="D2">
        <f>(0.01*0.96)/((0.01*0.96)+(0.99*0.04))</f>
        <v>0.19512195121951217</v>
      </c>
    </row>
    <row r="4" spans="1:4" x14ac:dyDescent="0.2">
      <c r="A4" t="s">
        <v>2</v>
      </c>
      <c r="B4">
        <f>B14</f>
        <v>0.98687664041994749</v>
      </c>
    </row>
    <row r="5" spans="1:4" x14ac:dyDescent="0.2">
      <c r="A5" t="s">
        <v>3</v>
      </c>
      <c r="B5">
        <f>B15</f>
        <v>5.2493438320209973E-3</v>
      </c>
    </row>
    <row r="7" spans="1:4" x14ac:dyDescent="0.2">
      <c r="A7" t="s">
        <v>4</v>
      </c>
      <c r="B7">
        <f>(B4*B1)/((B4*B1)+(B5*B2))</f>
        <v>0.89048370891344908</v>
      </c>
    </row>
    <row r="8" spans="1:4" x14ac:dyDescent="0.2">
      <c r="A8" t="s">
        <v>5</v>
      </c>
      <c r="B8">
        <f>(B5*B2)/((B5*B2)+(B4*B1))</f>
        <v>0.10951629108655087</v>
      </c>
      <c r="D8">
        <f>B7/B8</f>
        <v>8.1310615989515078</v>
      </c>
    </row>
    <row r="11" spans="1:4" x14ac:dyDescent="0.2">
      <c r="B11">
        <v>752</v>
      </c>
      <c r="C11">
        <v>10</v>
      </c>
    </row>
    <row r="12" spans="1:4" x14ac:dyDescent="0.2">
      <c r="B12">
        <v>4</v>
      </c>
      <c r="C12">
        <v>758</v>
      </c>
    </row>
    <row r="14" spans="1:4" x14ac:dyDescent="0.2">
      <c r="A14" t="s">
        <v>7</v>
      </c>
      <c r="B14">
        <f>B11/(B11+C11)</f>
        <v>0.98687664041994749</v>
      </c>
    </row>
    <row r="15" spans="1:4" x14ac:dyDescent="0.2">
      <c r="A15" t="s">
        <v>8</v>
      </c>
      <c r="B15">
        <f>B12/(B12+C12)</f>
        <v>5.2493438320209973E-3</v>
      </c>
    </row>
    <row r="16" spans="1:4" x14ac:dyDescent="0.2">
      <c r="A16" t="s">
        <v>6</v>
      </c>
      <c r="B16">
        <f>(33+720)/(33+762+0+1)</f>
        <v>0.9459798994974874</v>
      </c>
    </row>
    <row r="17" spans="1:2" x14ac:dyDescent="0.2">
      <c r="A17" t="s">
        <v>9</v>
      </c>
      <c r="B17">
        <f>C12/(C12+B12)</f>
        <v>0.99475065616797897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C3F2-51DD-7C4D-AE7D-208BBE1ADB52}">
  <dimension ref="A1:A2"/>
  <sheetViews>
    <sheetView workbookViewId="0">
      <selection sqref="A1:XFD2"/>
    </sheetView>
  </sheetViews>
  <sheetFormatPr baseColWidth="10" defaultRowHeight="16" x14ac:dyDescent="0.2"/>
  <sheetData>
    <row r="1" spans="1:1" x14ac:dyDescent="0.2">
      <c r="A1">
        <f>1-0.995</f>
        <v>5.0000000000000044E-3</v>
      </c>
    </row>
    <row r="2" spans="1:1" x14ac:dyDescent="0.2">
      <c r="A2">
        <f>0.99*0.005/((0.99*0.005)+(0.005*0.995))</f>
        <v>0.49874055415617136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pred_ligand</vt:lpstr>
      <vt:lpstr>pred_not_ligand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D. Burgoon</dc:creator>
  <cp:lastModifiedBy>Lyle D. Burgoon</cp:lastModifiedBy>
  <dcterms:created xsi:type="dcterms:W3CDTF">2018-05-01T18:28:09Z</dcterms:created>
  <dcterms:modified xsi:type="dcterms:W3CDTF">2018-05-02T20:03:09Z</dcterms:modified>
</cp:coreProperties>
</file>