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135" windowWidth="15000" windowHeight="7245" tabRatio="768" firstSheet="1" activeTab="7"/>
  </bookViews>
  <sheets>
    <sheet name="Насоси" sheetId="1" r:id="rId1"/>
    <sheet name="Технологічне обладнання" sheetId="11" r:id="rId2"/>
    <sheet name="Вакуум-насоси" sheetId="8" r:id="rId3"/>
    <sheet name="Вентилятори" sheetId="7" r:id="rId4"/>
    <sheet name="Гідростанції" sheetId="9" r:id="rId5"/>
    <sheet name="Компресор+конден.насоси" sheetId="3" r:id="rId6"/>
    <sheet name="Приводи" sheetId="6" r:id="rId7"/>
    <sheet name="База" sheetId="10" r:id="rId8"/>
  </sheets>
  <definedNames>
    <definedName name="компресор">'Компресор+конден.насоси'!$B$1:$N$26</definedName>
  </definedNames>
  <calcPr calcId="162913"/>
</workbook>
</file>

<file path=xl/calcChain.xml><?xml version="1.0" encoding="utf-8"?>
<calcChain xmlns="http://schemas.openxmlformats.org/spreadsheetml/2006/main">
  <c r="O29" i="9" l="1"/>
  <c r="L29" i="9"/>
  <c r="O34" i="11"/>
  <c r="M34" i="11"/>
  <c r="O60" i="1"/>
  <c r="M60" i="1"/>
  <c r="D28" i="3"/>
  <c r="C28" i="3"/>
</calcChain>
</file>

<file path=xl/sharedStrings.xml><?xml version="1.0" encoding="utf-8"?>
<sst xmlns="http://schemas.openxmlformats.org/spreadsheetml/2006/main" count="835" uniqueCount="401">
  <si>
    <t>№</t>
  </si>
  <si>
    <t>пристрій</t>
  </si>
  <si>
    <t>адреса</t>
  </si>
  <si>
    <t>марка</t>
  </si>
  <si>
    <t>параметр</t>
  </si>
  <si>
    <t>потужність</t>
  </si>
  <si>
    <t>оберти</t>
  </si>
  <si>
    <t>ЩУ 2 АС</t>
  </si>
  <si>
    <t>марка двигуна</t>
  </si>
  <si>
    <t xml:space="preserve">КФС 400-20 </t>
  </si>
  <si>
    <t>насос відкачки з лотка вих</t>
  </si>
  <si>
    <t>лопів вакуумнасосів</t>
  </si>
  <si>
    <t>номер</t>
  </si>
  <si>
    <t>примітки</t>
  </si>
  <si>
    <t>Блок вентиляторів</t>
  </si>
  <si>
    <t>Блок фільтр+вент</t>
  </si>
  <si>
    <t>Вент+ теплообмінник</t>
  </si>
  <si>
    <t>фільтр-вент</t>
  </si>
  <si>
    <t>рекуператор блочний</t>
  </si>
  <si>
    <t>КОМПРЕССОР</t>
  </si>
  <si>
    <t>комірка ф-3 РУ 0.4</t>
  </si>
  <si>
    <t xml:space="preserve">конденсатний </t>
  </si>
  <si>
    <t>насос 1</t>
  </si>
  <si>
    <t>насос 2</t>
  </si>
  <si>
    <t>насос 3</t>
  </si>
  <si>
    <t>насос 4</t>
  </si>
  <si>
    <t>насос 5</t>
  </si>
  <si>
    <t>насос 6</t>
  </si>
  <si>
    <t>насос 7</t>
  </si>
  <si>
    <t>ПРИВОДА</t>
  </si>
  <si>
    <t>ЩУ 1 DC</t>
  </si>
  <si>
    <t>гауч вал</t>
  </si>
  <si>
    <t>DC</t>
  </si>
  <si>
    <t>1 керамічний вал</t>
  </si>
  <si>
    <t>2 керамічний вал</t>
  </si>
  <si>
    <t>вал з глухою перфорацією</t>
  </si>
  <si>
    <t>1 сушильна</t>
  </si>
  <si>
    <t>2 сушильна</t>
  </si>
  <si>
    <t>3 сушильна</t>
  </si>
  <si>
    <t>АС</t>
  </si>
  <si>
    <t>6 сушильна</t>
  </si>
  <si>
    <t>ЩУ 1 АС</t>
  </si>
  <si>
    <t>розгонний тамбур</t>
  </si>
  <si>
    <t>накат</t>
  </si>
  <si>
    <t>5сушильна</t>
  </si>
  <si>
    <t>струм</t>
  </si>
  <si>
    <t xml:space="preserve"> №1</t>
  </si>
  <si>
    <t>№2</t>
  </si>
  <si>
    <t>№3</t>
  </si>
  <si>
    <t>№4</t>
  </si>
  <si>
    <t>№5</t>
  </si>
  <si>
    <t>напруга</t>
  </si>
  <si>
    <t>кабель</t>
  </si>
  <si>
    <t>квт</t>
  </si>
  <si>
    <t>схема</t>
  </si>
  <si>
    <t xml:space="preserve"> сіткоповоротний </t>
  </si>
  <si>
    <t>вал нижній</t>
  </si>
  <si>
    <t>відсмоктуючий вал</t>
  </si>
  <si>
    <t>жолобчатий вал</t>
  </si>
  <si>
    <t>4 сушильна</t>
  </si>
  <si>
    <t>привід каландру</t>
  </si>
  <si>
    <t>7 сушильна</t>
  </si>
  <si>
    <t>ЩУ 1 AC</t>
  </si>
  <si>
    <t>GNB180L33F</t>
  </si>
  <si>
    <t>M2BA355S6B3</t>
  </si>
  <si>
    <t>M2BA315SMC6B3</t>
  </si>
  <si>
    <t>ЩУ 1 DС</t>
  </si>
  <si>
    <t>ABB QA200L55</t>
  </si>
  <si>
    <t>GNB255M38F</t>
  </si>
  <si>
    <t>GH51340GF</t>
  </si>
  <si>
    <t>OKP10</t>
  </si>
  <si>
    <t xml:space="preserve">GH5134 </t>
  </si>
  <si>
    <t>M2BA355SMB6B3</t>
  </si>
  <si>
    <t>M2BA400LKA6</t>
  </si>
  <si>
    <t>A</t>
  </si>
  <si>
    <t>струм,</t>
  </si>
  <si>
    <t>КВТ</t>
  </si>
  <si>
    <t>А</t>
  </si>
  <si>
    <t>Мішалка басейну маси</t>
  </si>
  <si>
    <t>Мішалка басейну зворотнього</t>
  </si>
  <si>
    <t>браку</t>
  </si>
  <si>
    <t>M2BA355MB4B3</t>
  </si>
  <si>
    <t>QUX160M4</t>
  </si>
  <si>
    <t>DV160L4</t>
  </si>
  <si>
    <t>AC</t>
  </si>
  <si>
    <t>Енштіпер</t>
  </si>
  <si>
    <t>RM3B1 180MLB4</t>
  </si>
  <si>
    <t>З-Т</t>
  </si>
  <si>
    <t xml:space="preserve">2х6 </t>
  </si>
  <si>
    <t xml:space="preserve"> 2х6 </t>
  </si>
  <si>
    <t xml:space="preserve"> 2х50(208)</t>
  </si>
  <si>
    <t xml:space="preserve"> 2х2,5 </t>
  </si>
  <si>
    <t>з-т</t>
  </si>
  <si>
    <t>ABB</t>
  </si>
  <si>
    <t>BCC</t>
  </si>
  <si>
    <t>папероведучий вал 1</t>
  </si>
  <si>
    <t>папероведучий вал 2</t>
  </si>
  <si>
    <t>пікап</t>
  </si>
  <si>
    <t>кюстерс прес</t>
  </si>
  <si>
    <t>папероведучий вал 3</t>
  </si>
  <si>
    <t>1GH5-1340SE10</t>
  </si>
  <si>
    <t>M3BP250SMA4</t>
  </si>
  <si>
    <t>вентилятори</t>
  </si>
  <si>
    <t>ЩУ-2 АС</t>
  </si>
  <si>
    <t>КАТТ</t>
  </si>
  <si>
    <t>M3BP355SMB4B3</t>
  </si>
  <si>
    <t>Дугове сито</t>
  </si>
  <si>
    <t>ВАКУУМ-НАСОСИ</t>
  </si>
  <si>
    <t>KUSTER</t>
  </si>
  <si>
    <t>гідростанції</t>
  </si>
  <si>
    <t>Гідростанція рідкої змазки №1</t>
  </si>
  <si>
    <t>Гідростанція рідкої змазки №2</t>
  </si>
  <si>
    <t>Прес 1+3</t>
  </si>
  <si>
    <t>Гідростанція HAVE</t>
  </si>
  <si>
    <t>Гідростанція сітки</t>
  </si>
  <si>
    <t>Гідростанція пластичної змазки№1</t>
  </si>
  <si>
    <t>Гідростанція пластичної змазки№2</t>
  </si>
  <si>
    <t>Гідростанція клеюч.преса</t>
  </si>
  <si>
    <t>Гідростанція ПРС</t>
  </si>
  <si>
    <t>кіл-ть</t>
  </si>
  <si>
    <t>ABB 132M4A</t>
  </si>
  <si>
    <t>160L4</t>
  </si>
  <si>
    <t xml:space="preserve">адреса </t>
  </si>
  <si>
    <t xml:space="preserve">потужність </t>
  </si>
  <si>
    <t xml:space="preserve"> кабель </t>
  </si>
  <si>
    <t>А(роз.)</t>
  </si>
  <si>
    <t>компресор+конден.насоси</t>
  </si>
  <si>
    <t>кВт</t>
  </si>
  <si>
    <t>ЩУ-2</t>
  </si>
  <si>
    <t>ГідростанціяGRS</t>
  </si>
  <si>
    <r>
      <t xml:space="preserve">КВТ, </t>
    </r>
    <r>
      <rPr>
        <b/>
        <sz val="11"/>
        <color theme="1"/>
        <rFont val="Calibri"/>
        <family val="2"/>
        <charset val="204"/>
      </rPr>
      <t>Ʃ</t>
    </r>
  </si>
  <si>
    <r>
      <t xml:space="preserve">струм </t>
    </r>
    <r>
      <rPr>
        <b/>
        <sz val="11"/>
        <color theme="1"/>
        <rFont val="Calibri"/>
        <family val="2"/>
        <charset val="204"/>
      </rPr>
      <t>Ʃроз</t>
    </r>
  </si>
  <si>
    <t xml:space="preserve">марка кабелю </t>
  </si>
  <si>
    <t>3x240(499)</t>
  </si>
  <si>
    <t>1lA6 317-4AA60 315L</t>
  </si>
  <si>
    <t>НАСОСИ короткий цикл</t>
  </si>
  <si>
    <t>Насос подачі маси на БПУ</t>
  </si>
  <si>
    <t>НМ-11</t>
  </si>
  <si>
    <t>450/22.5</t>
  </si>
  <si>
    <t>~</t>
  </si>
  <si>
    <t>Змішуючий насос подачі маси</t>
  </si>
  <si>
    <t>ЗНМ-12</t>
  </si>
  <si>
    <t>900л/с-30</t>
  </si>
  <si>
    <t>2х3х185(350)</t>
  </si>
  <si>
    <t>Iступінь УВК</t>
  </si>
  <si>
    <t>насос подачі маси з I ступені</t>
  </si>
  <si>
    <t>НМ-13</t>
  </si>
  <si>
    <t>200-150-315</t>
  </si>
  <si>
    <t>----------</t>
  </si>
  <si>
    <t>на II ступінь УВК</t>
  </si>
  <si>
    <t>насос подачі маси з II ступені</t>
  </si>
  <si>
    <t>НМ-14</t>
  </si>
  <si>
    <t>AHLMSTRON 30-27</t>
  </si>
  <si>
    <t>не читається</t>
  </si>
  <si>
    <t>на III ступінь УВК</t>
  </si>
  <si>
    <t>змішувач №2 подача на С-8 і</t>
  </si>
  <si>
    <t>ЗНМ-15</t>
  </si>
  <si>
    <t>220/20</t>
  </si>
  <si>
    <t>напорний ящик</t>
  </si>
  <si>
    <t>насос подачі маси від збірника</t>
  </si>
  <si>
    <t>НМ-16</t>
  </si>
  <si>
    <t>АВВ260/18</t>
  </si>
  <si>
    <t>3Х16(75)</t>
  </si>
  <si>
    <t>відходів в С-8</t>
  </si>
  <si>
    <t>Насос подачі маси від гауч</t>
  </si>
  <si>
    <t>НМ-17(1)</t>
  </si>
  <si>
    <t>2QA200L4</t>
  </si>
  <si>
    <t>басейна на згущувач</t>
  </si>
  <si>
    <t>НМ-17(2)</t>
  </si>
  <si>
    <t>elektra</t>
  </si>
  <si>
    <t>3х2,5(25)</t>
  </si>
  <si>
    <t>Насос подачі масиз бас браку</t>
  </si>
  <si>
    <t>НМ-18</t>
  </si>
  <si>
    <t>ABC BA200|150-40</t>
  </si>
  <si>
    <t>2BA  250-SMA-1</t>
  </si>
  <si>
    <t>2Х3Х16(75)</t>
  </si>
  <si>
    <t>через еншкіпер в маш.басейн</t>
  </si>
  <si>
    <t>Насос подачі зворотньої води</t>
  </si>
  <si>
    <t>НМ-19</t>
  </si>
  <si>
    <t xml:space="preserve">APPOLO100|315 </t>
  </si>
  <si>
    <t>M3BP180MLA2</t>
  </si>
  <si>
    <t>3x6(42)</t>
  </si>
  <si>
    <t>на регулятори концентрації</t>
  </si>
  <si>
    <t>155/30</t>
  </si>
  <si>
    <t>НМ-20</t>
  </si>
  <si>
    <t>AHLMSTRON 200-150-315</t>
  </si>
  <si>
    <t>Ф</t>
  </si>
  <si>
    <t>на розмол і розпуск</t>
  </si>
  <si>
    <t>420/47</t>
  </si>
  <si>
    <t>Насос подачі освітленої води</t>
  </si>
  <si>
    <t>НО-21</t>
  </si>
  <si>
    <t>OPL125-</t>
  </si>
  <si>
    <t>BF5 160L4</t>
  </si>
  <si>
    <t>3Х4(35)</t>
  </si>
  <si>
    <t>на млин УВК УЗ</t>
  </si>
  <si>
    <t>120/30</t>
  </si>
  <si>
    <t>EFACEC</t>
  </si>
  <si>
    <t>Насос подачіосвітленої</t>
  </si>
  <si>
    <t>НО-22</t>
  </si>
  <si>
    <t xml:space="preserve">AHLMSTRON </t>
  </si>
  <si>
    <t>BCC QU200L4 AO</t>
  </si>
  <si>
    <t>води на потреби РВП</t>
  </si>
  <si>
    <t>417л/с/30</t>
  </si>
  <si>
    <t xml:space="preserve">насос подачі маси з басейну </t>
  </si>
  <si>
    <t>НВ-23</t>
  </si>
  <si>
    <t>KA6 253-4AA60Z</t>
  </si>
  <si>
    <t>надлишкової води в бас.зворотньої</t>
  </si>
  <si>
    <t>50л/с/25</t>
  </si>
  <si>
    <t>НВ-23(1)</t>
  </si>
  <si>
    <t>HOYER Y22 200L4</t>
  </si>
  <si>
    <t>насос подачі надл води на</t>
  </si>
  <si>
    <t>НМ-24</t>
  </si>
  <si>
    <t>BCC не читається</t>
  </si>
  <si>
    <t>дугова сито</t>
  </si>
  <si>
    <t>НВ-25</t>
  </si>
  <si>
    <t>НВ-26</t>
  </si>
  <si>
    <t>на деарацію флотоловушки</t>
  </si>
  <si>
    <t>насос подачі відкачки відх.</t>
  </si>
  <si>
    <t>НВ-27</t>
  </si>
  <si>
    <t>на фільтр прес скоп</t>
  </si>
  <si>
    <t>417/70</t>
  </si>
  <si>
    <t xml:space="preserve">насос відкачки з приямка </t>
  </si>
  <si>
    <t>НВ-28</t>
  </si>
  <si>
    <t xml:space="preserve"> в каналізацію</t>
  </si>
  <si>
    <t>насос відкачки з приямка в</t>
  </si>
  <si>
    <t>НВ-29</t>
  </si>
  <si>
    <t>бак оборотньої води</t>
  </si>
  <si>
    <t>Насос подачі браку ГРГ в ГРВ</t>
  </si>
  <si>
    <t>НМ-30</t>
  </si>
  <si>
    <t>1LA9133-4KA60</t>
  </si>
  <si>
    <t>3х1.5(19)</t>
  </si>
  <si>
    <t>Подача сухого браку від ГРВ</t>
  </si>
  <si>
    <t>НМ-31</t>
  </si>
  <si>
    <t>QL 200L4</t>
  </si>
  <si>
    <t>3X16(75)</t>
  </si>
  <si>
    <t>наката в басейн браку</t>
  </si>
  <si>
    <t xml:space="preserve">насос свіжої води на  </t>
  </si>
  <si>
    <t>НС-32</t>
  </si>
  <si>
    <t xml:space="preserve"> відсічку</t>
  </si>
  <si>
    <t xml:space="preserve">насос свіжої води на вприск </t>
  </si>
  <si>
    <t>НС-33</t>
  </si>
  <si>
    <t xml:space="preserve"> високого тиску</t>
  </si>
  <si>
    <t>НС-34</t>
  </si>
  <si>
    <t>орошение сприска</t>
  </si>
  <si>
    <t>НС-35</t>
  </si>
  <si>
    <t xml:space="preserve"> ввідбійний сприск</t>
  </si>
  <si>
    <t>Технологічне обладнання(короткий цикл)</t>
  </si>
  <si>
    <t>Дисковий млинна БПУ</t>
  </si>
  <si>
    <t>ДМ-2</t>
  </si>
  <si>
    <t>770(462)</t>
  </si>
  <si>
    <t>мішалка гауч басейна</t>
  </si>
  <si>
    <t>М-4</t>
  </si>
  <si>
    <t>3x4(35)</t>
  </si>
  <si>
    <t>Мішалка ГРГ клеїльний прес</t>
  </si>
  <si>
    <t>М-5</t>
  </si>
  <si>
    <t>мішалка сухого браку</t>
  </si>
  <si>
    <t>М-6</t>
  </si>
  <si>
    <t>АО2-92-643</t>
  </si>
  <si>
    <t>2X3X10(55)</t>
  </si>
  <si>
    <t>під накатом</t>
  </si>
  <si>
    <t>М-7</t>
  </si>
  <si>
    <t>3x2,5(25)</t>
  </si>
  <si>
    <t>М-8</t>
  </si>
  <si>
    <t>сортувалка  УЗ головна</t>
  </si>
  <si>
    <t>С-8</t>
  </si>
  <si>
    <t>АВВ не читається</t>
  </si>
  <si>
    <t>сортувалка Iiступеню УВК</t>
  </si>
  <si>
    <t>С-9</t>
  </si>
  <si>
    <t>3x10(55)</t>
  </si>
  <si>
    <t>ДС-3</t>
  </si>
  <si>
    <t>Флотоловушка</t>
  </si>
  <si>
    <t>ФТ-1</t>
  </si>
  <si>
    <t>ЕМ-3</t>
  </si>
  <si>
    <t>Діареатор</t>
  </si>
  <si>
    <t>Д-2</t>
  </si>
  <si>
    <t>Вакуум вентилятор</t>
  </si>
  <si>
    <t>ВВ-6</t>
  </si>
  <si>
    <t>мокрих ящиків</t>
  </si>
  <si>
    <t>ВВ-7</t>
  </si>
  <si>
    <t>згущувач</t>
  </si>
  <si>
    <t>Вакуум -насос гауч вал</t>
  </si>
  <si>
    <t>460(276)</t>
  </si>
  <si>
    <t>A8-3558AB60-Z355</t>
  </si>
  <si>
    <t>2x3x150(305)</t>
  </si>
  <si>
    <t>Вакуум -насоссухих ящиків</t>
  </si>
  <si>
    <t>Вакуум -насос пікап вал</t>
  </si>
  <si>
    <t>Вакуум -насос сукномийок</t>
  </si>
  <si>
    <t>Вакуум -насос резервний</t>
  </si>
  <si>
    <t>Silaik S355 S4</t>
  </si>
  <si>
    <t>3х4(35)</t>
  </si>
  <si>
    <t>98,9(60)</t>
  </si>
  <si>
    <t>2х3х16(75)</t>
  </si>
  <si>
    <t>3x25(95)</t>
  </si>
  <si>
    <t>3x1,5(19)</t>
  </si>
  <si>
    <t>3x16(75)</t>
  </si>
  <si>
    <t>Гідростанція ценр.змащування</t>
  </si>
  <si>
    <t xml:space="preserve"> 3х185(350)</t>
  </si>
  <si>
    <t>4х2,5(25)</t>
  </si>
  <si>
    <t>3х1,5(19)</t>
  </si>
  <si>
    <t>2х3Х185(350)</t>
  </si>
  <si>
    <t>2Х3Х120(260)</t>
  </si>
  <si>
    <t>2х2х70(215)</t>
  </si>
  <si>
    <t xml:space="preserve"> 2х70(215)</t>
  </si>
  <si>
    <t xml:space="preserve"> 2х6 (50)</t>
  </si>
  <si>
    <t xml:space="preserve"> 2х6(50) </t>
  </si>
  <si>
    <t>3х95(220)</t>
  </si>
  <si>
    <t>3х185(350)</t>
  </si>
  <si>
    <t>3х150(305)</t>
  </si>
  <si>
    <t>ВВОД1 831</t>
  </si>
  <si>
    <t>ВВОД2 355</t>
  </si>
  <si>
    <t>ВВОД~ 1120</t>
  </si>
  <si>
    <t>~2021</t>
  </si>
  <si>
    <t>ПОДКЛЮЧЕН от ТП</t>
  </si>
  <si>
    <t>2, 3, 4, 5, 6, 7, 8</t>
  </si>
  <si>
    <t>ШУ 34</t>
  </si>
  <si>
    <t>ШУ 35</t>
  </si>
  <si>
    <t>ШУ 3</t>
  </si>
  <si>
    <t>ШУ 59</t>
  </si>
  <si>
    <t>ШУ 65</t>
  </si>
  <si>
    <t>ШУ 43</t>
  </si>
  <si>
    <t>ШУ 27</t>
  </si>
  <si>
    <t>ШУ 44</t>
  </si>
  <si>
    <t>ШУ 18</t>
  </si>
  <si>
    <t>ШУ 49</t>
  </si>
  <si>
    <t xml:space="preserve"> ШУ 49</t>
  </si>
  <si>
    <t xml:space="preserve"> ШУ 62</t>
  </si>
  <si>
    <t>ШУ 58</t>
  </si>
  <si>
    <t>ШУ 13</t>
  </si>
  <si>
    <t>ШУ 8</t>
  </si>
  <si>
    <t>конденсатний насос 1</t>
  </si>
  <si>
    <t>конденсатний насос 2</t>
  </si>
  <si>
    <t>конденсатний насос 3</t>
  </si>
  <si>
    <t>конденсатний насос 4</t>
  </si>
  <si>
    <t>конденсатний насос 5</t>
  </si>
  <si>
    <t>конденсатний насос 6</t>
  </si>
  <si>
    <t>конденсатний насос 7</t>
  </si>
  <si>
    <t>НМ-19/1</t>
  </si>
  <si>
    <t>около 15 кВт</t>
  </si>
  <si>
    <t>№ п/п</t>
  </si>
  <si>
    <t>Назва</t>
  </si>
  <si>
    <t>Двигун</t>
  </si>
  <si>
    <t>Насос</t>
  </si>
  <si>
    <t>Вакууми</t>
  </si>
  <si>
    <r>
      <t>Продуктивність, м</t>
    </r>
    <r>
      <rPr>
        <sz val="11"/>
        <color theme="1"/>
        <rFont val="Calibri"/>
        <family val="2"/>
        <charset val="204"/>
      </rPr>
      <t>³/год</t>
    </r>
  </si>
  <si>
    <t>Напір,м</t>
  </si>
  <si>
    <t xml:space="preserve">Маркування </t>
  </si>
  <si>
    <t>Об/хв</t>
  </si>
  <si>
    <t>Виробник, марка</t>
  </si>
  <si>
    <t>Марка</t>
  </si>
  <si>
    <t>Напірний ящик</t>
  </si>
  <si>
    <t>Дисковий млин на БПУ</t>
  </si>
  <si>
    <t>APPOLO100|315 /155/30</t>
  </si>
  <si>
    <t>M3BP180MLA2ABB</t>
  </si>
  <si>
    <t>AHLMSTRON 200-150-315/420/47</t>
  </si>
  <si>
    <t>Насос подачі зворотньої води на розмол і розпуск</t>
  </si>
  <si>
    <t>OPL125-120/30</t>
  </si>
  <si>
    <t>BF5 160L4EFACEC</t>
  </si>
  <si>
    <t>AHLMSTRON 30-27/50л/с/25</t>
  </si>
  <si>
    <t>Вакуум -насос сухих ящиків</t>
  </si>
  <si>
    <t xml:space="preserve">насос подачі відходів з I ступені </t>
  </si>
  <si>
    <t>насос подачі відходів з II ступені</t>
  </si>
  <si>
    <t>Насос подачі маси від гауч басейна на згущувач</t>
  </si>
  <si>
    <t>Насос подачі зворотньої води на регулятори концентрації</t>
  </si>
  <si>
    <t>Насос подачі освітленої води на потреби РВП</t>
  </si>
  <si>
    <t>насос свіжої води на відбійний сприск</t>
  </si>
  <si>
    <t>Деареатор</t>
  </si>
  <si>
    <t>ABS</t>
  </si>
  <si>
    <t>Насос подачі маси на БПР</t>
  </si>
  <si>
    <t>BBS</t>
  </si>
  <si>
    <t>Nash CL4000</t>
  </si>
  <si>
    <t>СД450/22,5</t>
  </si>
  <si>
    <t>DE-200-150-315</t>
  </si>
  <si>
    <t>AHLMSTRON KFN-12</t>
  </si>
  <si>
    <t>AHLMSTRON 41,7л/с/30</t>
  </si>
  <si>
    <t>AHLMSTRON 41,7/70</t>
  </si>
  <si>
    <t>FOITH ZULZER DSR2C-P</t>
  </si>
  <si>
    <t>АИР315М6УЗ</t>
  </si>
  <si>
    <t>FINSKH</t>
  </si>
  <si>
    <t>АИР225М4УЗ</t>
  </si>
  <si>
    <t>НС-33 (1)</t>
  </si>
  <si>
    <t>Подача зворотньої води на разбавлення УВК 1 и 2 ступені</t>
  </si>
  <si>
    <t>Відкачка води від басейну надлишкової води в басейн зворотньої води і по схемі на потреби розбавлення в РПВ</t>
  </si>
  <si>
    <t>Насос відкачки з лотка вихлопів вакуумних насосів</t>
  </si>
  <si>
    <t>Насос подачі відходів на фільтр пресс (Скоп)</t>
  </si>
  <si>
    <t>Насос відкачки з приямку в каналізацію</t>
  </si>
  <si>
    <t>Насос подачі освітленої води на деаератор флотатора</t>
  </si>
  <si>
    <t>Мішалка ГРГ клеїльного преса</t>
  </si>
  <si>
    <t>Подача сухого браку від ГРВ наката в басейн браку</t>
  </si>
  <si>
    <t>Подача від басейну надлишкової води на дугове сито</t>
  </si>
  <si>
    <t>Подача маси від басейну браку через енштипер в машинний басейн</t>
  </si>
  <si>
    <t>Змішуючий насос подачі маси на І ступінь УВК</t>
  </si>
  <si>
    <t>Подача освітленої води на  УВК  3 ступені, УЗ</t>
  </si>
  <si>
    <t>Вакуум -насос пікапа</t>
  </si>
  <si>
    <t>Насос відкачки води з каналізаційного приямку в бак зворотньої води № БЗ-10</t>
  </si>
  <si>
    <t>Насос свіжої води на відсічки</t>
  </si>
  <si>
    <t>Насос свіжої води на зприск високого тіску</t>
  </si>
  <si>
    <t>Насос свіжої води на орошающий зприск</t>
  </si>
  <si>
    <t>Мішалка сухого браку під накатом</t>
  </si>
  <si>
    <t>сортувалка 2 ступенї</t>
  </si>
  <si>
    <t xml:space="preserve">Змішувальний насос подачі маси на сортувалку С-8 </t>
  </si>
  <si>
    <t>насос подачі відходів від збірника відходів С-8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</si>
</sst>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₽_-;\-* #,##0.00\ _₽_-;_-* &quot;-&quot;??\ _₽_-;_-@_-"/>
    <numFmt numFmtId="165" formatCode="[$-2000401]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33333"/>
      <name val="Calibri"/>
      <family val="2"/>
      <charset val="204"/>
      <scheme val="minor"/>
    </font>
    <font>
      <b/>
      <sz val="7.5"/>
      <color rgb="FF333333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"/>
      <color rgb="FF000033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" fillId="2" borderId="6" xfId="0" applyFon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5" xfId="0" applyFill="1" applyBorder="1"/>
    <xf numFmtId="0" fontId="1" fillId="3" borderId="0" xfId="0" applyFont="1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Border="1"/>
    <xf numFmtId="165" fontId="0" fillId="0" borderId="0" xfId="0" applyNumberFormat="1"/>
    <xf numFmtId="0" fontId="1" fillId="2" borderId="0" xfId="0" applyFont="1" applyFill="1" applyBorder="1"/>
    <xf numFmtId="0" fontId="0" fillId="2" borderId="11" xfId="0" applyFill="1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2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6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/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1" xfId="0" applyBorder="1"/>
    <xf numFmtId="0" fontId="0" fillId="0" borderId="0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1" fillId="0" borderId="6" xfId="0" applyFont="1" applyBorder="1"/>
    <xf numFmtId="0" fontId="1" fillId="0" borderId="7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2" borderId="10" xfId="0" applyFont="1" applyFill="1" applyBorder="1"/>
    <xf numFmtId="0" fontId="2" fillId="0" borderId="10" xfId="0" applyFont="1" applyFill="1" applyBorder="1" applyAlignment="1">
      <alignment vertical="center" wrapText="1"/>
    </xf>
    <xf numFmtId="0" fontId="1" fillId="0" borderId="2" xfId="0" applyFont="1" applyFill="1" applyBorder="1"/>
    <xf numFmtId="0" fontId="1" fillId="0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/>
    <xf numFmtId="0" fontId="2" fillId="2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quotePrefix="1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2" borderId="11" xfId="0" applyFont="1" applyFill="1" applyBorder="1"/>
    <xf numFmtId="0" fontId="14" fillId="0" borderId="2" xfId="0" quotePrefix="1" applyNumberFormat="1" applyFont="1" applyBorder="1" applyAlignment="1">
      <alignment horizontal="center"/>
    </xf>
    <xf numFmtId="0" fontId="0" fillId="0" borderId="0" xfId="0" applyBorder="1"/>
    <xf numFmtId="0" fontId="1" fillId="0" borderId="11" xfId="0" applyFont="1" applyFill="1" applyBorder="1"/>
    <xf numFmtId="0" fontId="1" fillId="0" borderId="10" xfId="0" applyFont="1" applyFill="1" applyBorder="1"/>
    <xf numFmtId="0" fontId="2" fillId="0" borderId="1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vertical="center"/>
    </xf>
    <xf numFmtId="0" fontId="0" fillId="0" borderId="0" xfId="0" applyFill="1"/>
    <xf numFmtId="0" fontId="3" fillId="0" borderId="2" xfId="0" applyFont="1" applyFill="1" applyBorder="1"/>
    <xf numFmtId="0" fontId="1" fillId="2" borderId="2" xfId="0" quotePrefix="1" applyNumberFormat="1" applyFont="1" applyFill="1" applyBorder="1" applyAlignment="1">
      <alignment horizontal="center"/>
    </xf>
    <xf numFmtId="0" fontId="0" fillId="0" borderId="7" xfId="0" applyBorder="1"/>
    <xf numFmtId="0" fontId="0" fillId="0" borderId="22" xfId="0" applyBorder="1"/>
    <xf numFmtId="0" fontId="0" fillId="0" borderId="21" xfId="0" applyBorder="1"/>
    <xf numFmtId="0" fontId="7" fillId="0" borderId="21" xfId="0" applyFont="1" applyBorder="1" applyAlignment="1">
      <alignment horizontal="center"/>
    </xf>
    <xf numFmtId="0" fontId="0" fillId="0" borderId="20" xfId="0" applyBorder="1"/>
    <xf numFmtId="0" fontId="1" fillId="0" borderId="2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2" xfId="0" quotePrefix="1" applyFont="1" applyFill="1" applyBorder="1"/>
    <xf numFmtId="0" fontId="14" fillId="2" borderId="2" xfId="0" quotePrefix="1" applyNumberFormat="1" applyFont="1" applyFill="1" applyBorder="1" applyAlignment="1">
      <alignment horizontal="center"/>
    </xf>
    <xf numFmtId="0" fontId="2" fillId="2" borderId="10" xfId="0" applyFont="1" applyFill="1" applyBorder="1"/>
    <xf numFmtId="0" fontId="1" fillId="2" borderId="2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wrapText="1"/>
    </xf>
    <xf numFmtId="0" fontId="1" fillId="2" borderId="4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1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/>
    </xf>
    <xf numFmtId="0" fontId="15" fillId="4" borderId="2" xfId="0" applyFont="1" applyFill="1" applyBorder="1"/>
    <xf numFmtId="0" fontId="15" fillId="4" borderId="3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3" fillId="2" borderId="10" xfId="0" applyFont="1" applyFill="1" applyBorder="1"/>
    <xf numFmtId="0" fontId="2" fillId="2" borderId="4" xfId="0" applyFont="1" applyFill="1" applyBorder="1" applyAlignment="1">
      <alignment vertical="center" wrapText="1"/>
    </xf>
    <xf numFmtId="0" fontId="1" fillId="0" borderId="18" xfId="0" applyFont="1" applyBorder="1"/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NumberFormat="1" applyFont="1" applyFill="1" applyBorder="1" applyAlignment="1">
      <alignment horizontal="center"/>
    </xf>
    <xf numFmtId="0" fontId="1" fillId="2" borderId="17" xfId="0" applyNumberFormat="1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0" fontId="1" fillId="2" borderId="18" xfId="0" applyFont="1" applyFill="1" applyBorder="1"/>
    <xf numFmtId="0" fontId="16" fillId="0" borderId="0" xfId="0" applyFont="1"/>
    <xf numFmtId="0" fontId="12" fillId="0" borderId="18" xfId="0" applyFont="1" applyBorder="1" applyAlignment="1">
      <alignment horizontal="center"/>
    </xf>
    <xf numFmtId="0" fontId="1" fillId="2" borderId="2" xfId="1" applyNumberFormat="1" applyFont="1" applyFill="1" applyBorder="1" applyAlignment="1">
      <alignment horizont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4" xfId="0" applyFont="1" applyFill="1" applyBorder="1" applyAlignment="1"/>
    <xf numFmtId="0" fontId="4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3" xfId="0" applyFont="1" applyBorder="1" applyAlignment="1"/>
    <xf numFmtId="0" fontId="0" fillId="0" borderId="0" xfId="0" applyAlignment="1"/>
    <xf numFmtId="0" fontId="1" fillId="0" borderId="8" xfId="0" applyFont="1" applyBorder="1" applyAlignment="1"/>
    <xf numFmtId="0" fontId="1" fillId="0" borderId="2" xfId="0" applyFont="1" applyBorder="1" applyAlignment="1"/>
    <xf numFmtId="0" fontId="1" fillId="0" borderId="6" xfId="0" applyFont="1" applyBorder="1" applyAlignment="1"/>
    <xf numFmtId="0" fontId="1" fillId="0" borderId="9" xfId="0" applyFont="1" applyBorder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1" fillId="0" borderId="5" xfId="0" applyFont="1" applyBorder="1" applyAlignment="1"/>
    <xf numFmtId="0" fontId="1" fillId="2" borderId="8" xfId="0" applyFont="1" applyFill="1" applyBorder="1" applyAlignment="1"/>
    <xf numFmtId="0" fontId="1" fillId="2" borderId="2" xfId="0" applyFont="1" applyFill="1" applyBorder="1" applyAlignment="1"/>
    <xf numFmtId="0" fontId="1" fillId="2" borderId="6" xfId="0" applyFont="1" applyFill="1" applyBorder="1" applyAlignment="1"/>
    <xf numFmtId="0" fontId="1" fillId="2" borderId="3" xfId="0" applyFont="1" applyFill="1" applyBorder="1" applyAlignment="1"/>
    <xf numFmtId="0" fontId="1" fillId="2" borderId="9" xfId="0" applyFont="1" applyFill="1" applyBorder="1" applyAlignment="1"/>
    <xf numFmtId="0" fontId="1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5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3" xfId="0" applyFont="1" applyFill="1" applyBorder="1" applyAlignment="1"/>
    <xf numFmtId="0" fontId="2" fillId="0" borderId="11" xfId="0" applyFont="1" applyFill="1" applyBorder="1" applyAlignment="1">
      <alignment wrapText="1"/>
    </xf>
    <xf numFmtId="0" fontId="1" fillId="0" borderId="7" xfId="0" applyFont="1" applyFill="1" applyBorder="1" applyAlignment="1"/>
    <xf numFmtId="0" fontId="1" fillId="0" borderId="5" xfId="0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2" borderId="10" xfId="0" applyFont="1" applyFill="1" applyBorder="1" applyAlignment="1"/>
    <xf numFmtId="0" fontId="2" fillId="0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2" fillId="0" borderId="10" xfId="0" applyFont="1" applyBorder="1" applyAlignment="1">
      <alignment horizontal="center"/>
    </xf>
    <xf numFmtId="0" fontId="1" fillId="0" borderId="2" xfId="0" quotePrefix="1" applyFont="1" applyBorder="1" applyAlignment="1"/>
    <xf numFmtId="0" fontId="1" fillId="0" borderId="4" xfId="1" applyNumberFormat="1" applyFont="1" applyFill="1" applyBorder="1" applyAlignment="1"/>
    <xf numFmtId="0" fontId="1" fillId="0" borderId="11" xfId="0" applyFont="1" applyFill="1" applyBorder="1" applyAlignment="1"/>
    <xf numFmtId="0" fontId="1" fillId="0" borderId="2" xfId="0" applyNumberFormat="1" applyFont="1" applyBorder="1" applyAlignment="1"/>
    <xf numFmtId="0" fontId="1" fillId="0" borderId="3" xfId="0" applyNumberFormat="1" applyFont="1" applyBorder="1" applyAlignment="1"/>
    <xf numFmtId="0" fontId="1" fillId="0" borderId="10" xfId="0" applyFont="1" applyBorder="1" applyAlignment="1"/>
    <xf numFmtId="0" fontId="1" fillId="0" borderId="4" xfId="1" applyNumberFormat="1" applyFont="1" applyBorder="1" applyAlignment="1"/>
    <xf numFmtId="0" fontId="1" fillId="0" borderId="6" xfId="0" applyFont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7" xfId="0" applyFill="1" applyBorder="1"/>
    <xf numFmtId="0" fontId="7" fillId="0" borderId="0" xfId="0" applyFont="1" applyAlignment="1">
      <alignment horizontal="center"/>
    </xf>
    <xf numFmtId="0" fontId="1" fillId="0" borderId="6" xfId="0" applyFont="1" applyFill="1" applyBorder="1"/>
    <xf numFmtId="0" fontId="0" fillId="0" borderId="3" xfId="0" applyFill="1" applyBorder="1"/>
    <xf numFmtId="0" fontId="2" fillId="0" borderId="1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ont="1" applyFill="1" applyBorder="1"/>
    <xf numFmtId="0" fontId="1" fillId="0" borderId="7" xfId="0" applyFont="1" applyFill="1" applyBorder="1"/>
    <xf numFmtId="0" fontId="0" fillId="0" borderId="2" xfId="0" quotePrefix="1" applyFill="1" applyBorder="1" applyAlignment="1">
      <alignment horizontal="center"/>
    </xf>
    <xf numFmtId="0" fontId="0" fillId="0" borderId="2" xfId="0" applyFont="1" applyFill="1" applyBorder="1"/>
    <xf numFmtId="0" fontId="0" fillId="0" borderId="2" xfId="0" quotePrefix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5" xfId="0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/>
    <xf numFmtId="0" fontId="10" fillId="0" borderId="0" xfId="0" applyFont="1"/>
    <xf numFmtId="0" fontId="9" fillId="0" borderId="13" xfId="0" applyFont="1" applyFill="1" applyBorder="1"/>
    <xf numFmtId="0" fontId="9" fillId="0" borderId="3" xfId="0" applyFont="1" applyFill="1" applyBorder="1"/>
    <xf numFmtId="0" fontId="9" fillId="0" borderId="8" xfId="0" applyFont="1" applyFill="1" applyBorder="1"/>
    <xf numFmtId="0" fontId="9" fillId="0" borderId="2" xfId="0" applyFont="1" applyFill="1" applyBorder="1"/>
    <xf numFmtId="0" fontId="9" fillId="0" borderId="2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15" xfId="0" applyFont="1" applyFill="1" applyBorder="1"/>
    <xf numFmtId="0" fontId="9" fillId="0" borderId="15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14" xfId="0" applyFont="1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5" xfId="0" applyFont="1" applyFill="1" applyBorder="1"/>
    <xf numFmtId="0" fontId="8" fillId="0" borderId="15" xfId="0" applyFont="1" applyFill="1" applyBorder="1"/>
    <xf numFmtId="0" fontId="8" fillId="0" borderId="0" xfId="0" applyFont="1" applyFill="1" applyBorder="1"/>
    <xf numFmtId="0" fontId="8" fillId="0" borderId="11" xfId="0" applyFont="1" applyFill="1" applyBorder="1"/>
    <xf numFmtId="0" fontId="9" fillId="0" borderId="9" xfId="0" applyFont="1" applyFill="1" applyBorder="1"/>
    <xf numFmtId="0" fontId="9" fillId="0" borderId="7" xfId="0" applyFont="1" applyFill="1" applyBorder="1"/>
    <xf numFmtId="0" fontId="9" fillId="0" borderId="23" xfId="0" applyFont="1" applyFill="1" applyBorder="1"/>
    <xf numFmtId="0" fontId="9" fillId="0" borderId="24" xfId="0" applyFont="1" applyFill="1" applyBorder="1"/>
    <xf numFmtId="0" fontId="9" fillId="0" borderId="25" xfId="0" applyFont="1" applyFill="1" applyBorder="1" applyAlignment="1">
      <alignment horizontal="center"/>
    </xf>
    <xf numFmtId="0" fontId="0" fillId="0" borderId="11" xfId="0" applyBorder="1"/>
    <xf numFmtId="0" fontId="9" fillId="0" borderId="9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center"/>
    </xf>
    <xf numFmtId="0" fontId="1" fillId="0" borderId="0" xfId="0" applyFont="1"/>
    <xf numFmtId="0" fontId="8" fillId="0" borderId="1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6" xfId="0" applyFont="1" applyBorder="1"/>
    <xf numFmtId="0" fontId="1" fillId="0" borderId="7" xfId="0" applyFont="1" applyBorder="1"/>
    <xf numFmtId="0" fontId="7" fillId="0" borderId="0" xfId="0" applyFont="1" applyAlignment="1">
      <alignment horizontal="center"/>
    </xf>
    <xf numFmtId="0" fontId="1" fillId="0" borderId="6" xfId="0" applyFont="1" applyFill="1" applyBorder="1"/>
    <xf numFmtId="0" fontId="2" fillId="0" borderId="11" xfId="0" applyFont="1" applyFill="1" applyBorder="1" applyAlignment="1">
      <alignment vertical="center" wrapText="1"/>
    </xf>
    <xf numFmtId="0" fontId="1" fillId="0" borderId="7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11" xfId="0" applyFont="1" applyFill="1" applyBorder="1"/>
    <xf numFmtId="0" fontId="1" fillId="0" borderId="9" xfId="0" applyFont="1" applyBorder="1" applyAlignment="1">
      <alignment horizontal="center"/>
    </xf>
    <xf numFmtId="0" fontId="1" fillId="0" borderId="2" xfId="0" quotePrefix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/>
    <xf numFmtId="0" fontId="1" fillId="0" borderId="10" xfId="0" quotePrefix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/>
    <xf numFmtId="0" fontId="1" fillId="0" borderId="2" xfId="0" applyFont="1" applyFill="1" applyBorder="1" applyAlignment="1"/>
    <xf numFmtId="0" fontId="1" fillId="0" borderId="6" xfId="0" applyFont="1" applyFill="1" applyBorder="1" applyAlignment="1"/>
    <xf numFmtId="0" fontId="1" fillId="3" borderId="2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0" fillId="0" borderId="0" xfId="0" applyBorder="1"/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4" xfId="0" applyFont="1" applyFill="1" applyBorder="1"/>
    <xf numFmtId="0" fontId="1" fillId="0" borderId="3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1" fillId="0" borderId="0" xfId="0" applyFont="1"/>
    <xf numFmtId="0" fontId="11" fillId="0" borderId="5" xfId="0" applyFont="1" applyBorder="1"/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Protection="1"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6" fillId="6" borderId="8" xfId="0" applyFont="1" applyFill="1" applyBorder="1" applyAlignment="1" applyProtection="1">
      <alignment horizont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26" xfId="0" applyFont="1" applyFill="1" applyBorder="1" applyAlignment="1" applyProtection="1">
      <alignment horizontal="center"/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1" fillId="6" borderId="26" xfId="0" applyFont="1" applyFill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5" borderId="15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Protection="1"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6" fillId="5" borderId="8" xfId="0" applyFont="1" applyFill="1" applyBorder="1" applyAlignment="1" applyProtection="1">
      <alignment horizontal="center"/>
      <protection locked="0"/>
    </xf>
    <xf numFmtId="0" fontId="1" fillId="5" borderId="2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1" fillId="5" borderId="9" xfId="0" applyFont="1" applyFill="1" applyBorder="1" applyAlignment="1" applyProtection="1">
      <alignment horizontal="center" vertical="center"/>
      <protection locked="0"/>
    </xf>
    <xf numFmtId="0" fontId="1" fillId="5" borderId="9" xfId="0" applyFont="1" applyFill="1" applyBorder="1" applyProtection="1">
      <protection locked="0"/>
    </xf>
    <xf numFmtId="0" fontId="6" fillId="5" borderId="9" xfId="0" applyFont="1" applyFill="1" applyBorder="1" applyProtection="1">
      <protection locked="0"/>
    </xf>
    <xf numFmtId="0" fontId="1" fillId="5" borderId="5" xfId="0" applyFont="1" applyFill="1" applyBorder="1" applyAlignment="1" applyProtection="1">
      <alignment horizontal="center"/>
      <protection locked="0"/>
    </xf>
    <xf numFmtId="0" fontId="1" fillId="5" borderId="9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Protection="1">
      <protection locked="0"/>
    </xf>
    <xf numFmtId="0" fontId="1" fillId="5" borderId="5" xfId="0" applyFont="1" applyFill="1" applyBorder="1" applyProtection="1">
      <protection locked="0"/>
    </xf>
    <xf numFmtId="0" fontId="1" fillId="5" borderId="7" xfId="0" applyFont="1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Protection="1">
      <protection locked="0"/>
    </xf>
    <xf numFmtId="0" fontId="6" fillId="2" borderId="8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Protection="1"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5" borderId="8" xfId="0" applyFont="1" applyFill="1" applyBorder="1" applyProtection="1">
      <protection locked="0"/>
    </xf>
    <xf numFmtId="0" fontId="1" fillId="5" borderId="10" xfId="0" applyFont="1" applyFill="1" applyBorder="1" applyProtection="1">
      <protection locked="0"/>
    </xf>
    <xf numFmtId="0" fontId="1" fillId="5" borderId="0" xfId="0" applyFont="1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1" fillId="5" borderId="11" xfId="0" applyFont="1" applyFill="1" applyBorder="1" applyAlignment="1" applyProtection="1">
      <alignment horizontal="center"/>
      <protection locked="0"/>
    </xf>
    <xf numFmtId="0" fontId="6" fillId="5" borderId="5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6" fillId="6" borderId="3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6" fillId="5" borderId="3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Protection="1">
      <protection locked="0"/>
    </xf>
    <xf numFmtId="0" fontId="1" fillId="5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16" fillId="0" borderId="0" xfId="0" applyFont="1" applyProtection="1">
      <protection locked="0"/>
    </xf>
    <xf numFmtId="0" fontId="17" fillId="5" borderId="4" xfId="0" applyFont="1" applyFill="1" applyBorder="1"/>
    <xf numFmtId="0" fontId="17" fillId="5" borderId="5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5" borderId="11" xfId="0" applyFont="1" applyFill="1" applyBorder="1"/>
    <xf numFmtId="0" fontId="8" fillId="5" borderId="0" xfId="0" applyFont="1" applyFill="1" applyBorder="1"/>
    <xf numFmtId="0" fontId="8" fillId="5" borderId="11" xfId="0" applyFont="1" applyFill="1" applyBorder="1"/>
    <xf numFmtId="0" fontId="8" fillId="5" borderId="7" xfId="0" applyFont="1" applyFill="1" applyBorder="1"/>
    <xf numFmtId="0" fontId="8" fillId="5" borderId="5" xfId="0" applyFont="1" applyFill="1" applyBorder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Fill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Fill="1" applyBorder="1"/>
    <xf numFmtId="0" fontId="1" fillId="0" borderId="6" xfId="0" applyFont="1" applyFill="1" applyBorder="1"/>
    <xf numFmtId="0" fontId="1" fillId="0" borderId="6" xfId="0" applyFont="1" applyFill="1" applyBorder="1"/>
    <xf numFmtId="0" fontId="9" fillId="0" borderId="2" xfId="0" applyFont="1" applyFill="1" applyBorder="1"/>
    <xf numFmtId="0" fontId="9" fillId="0" borderId="2" xfId="0" applyFont="1" applyFill="1" applyBorder="1"/>
    <xf numFmtId="0" fontId="9" fillId="0" borderId="2" xfId="0" applyFont="1" applyFill="1" applyBorder="1"/>
    <xf numFmtId="0" fontId="9" fillId="0" borderId="2" xfId="0" applyFont="1" applyFill="1" applyBorder="1"/>
    <xf numFmtId="0" fontId="0" fillId="0" borderId="0" xfId="0"/>
    <xf numFmtId="0" fontId="9" fillId="0" borderId="2" xfId="0" applyFont="1" applyFill="1" applyBorder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/>
    <xf numFmtId="0" fontId="1" fillId="0" borderId="2" xfId="0" applyFont="1" applyFill="1" applyBorder="1"/>
    <xf numFmtId="0" fontId="1" fillId="0" borderId="2" xfId="0" applyFont="1" applyFill="1" applyBorder="1"/>
    <xf numFmtId="0" fontId="1" fillId="0" borderId="2" xfId="0" applyFont="1" applyFill="1" applyBorder="1"/>
    <xf numFmtId="0" fontId="1" fillId="0" borderId="2" xfId="0" applyFont="1" applyFill="1" applyBorder="1"/>
    <xf numFmtId="0" fontId="1" fillId="0" borderId="2" xfId="0" applyFont="1" applyFill="1" applyBorder="1"/>
    <xf numFmtId="0" fontId="1" fillId="0" borderId="2" xfId="0" applyFont="1" applyFill="1" applyBorder="1"/>
    <xf numFmtId="0" fontId="1" fillId="0" borderId="2" xfId="0" applyFont="1" applyFill="1" applyBorder="1"/>
    <xf numFmtId="0" fontId="1" fillId="0" borderId="2" xfId="0" applyFont="1" applyFill="1" applyBorder="1"/>
    <xf numFmtId="0" fontId="0" fillId="0" borderId="0" xfId="0" applyAlignment="1">
      <alignment horizontal="center" vertical="center"/>
    </xf>
    <xf numFmtId="0" fontId="1" fillId="3" borderId="2" xfId="0" applyFont="1" applyFill="1" applyBorder="1"/>
    <xf numFmtId="0" fontId="17" fillId="5" borderId="4" xfId="0" applyFont="1" applyFill="1" applyBorder="1"/>
    <xf numFmtId="0" fontId="1" fillId="3" borderId="2" xfId="0" applyFont="1" applyFill="1" applyBorder="1"/>
    <xf numFmtId="0" fontId="0" fillId="7" borderId="0" xfId="0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2" borderId="27" xfId="0" applyFill="1" applyBorder="1" applyAlignment="1">
      <alignment horizontal="center" vertical="center"/>
    </xf>
    <xf numFmtId="0" fontId="1" fillId="0" borderId="28" xfId="0" applyFont="1" applyFill="1" applyBorder="1"/>
    <xf numFmtId="0" fontId="1" fillId="0" borderId="28" xfId="0" applyFont="1" applyBorder="1" applyAlignment="1"/>
    <xf numFmtId="0" fontId="0" fillId="0" borderId="27" xfId="0" applyBorder="1" applyAlignment="1">
      <alignment horizontal="center" vertical="center"/>
    </xf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Fill="1" applyBorder="1"/>
    <xf numFmtId="0" fontId="0" fillId="2" borderId="12" xfId="0" applyFill="1" applyBorder="1"/>
    <xf numFmtId="0" fontId="1" fillId="0" borderId="13" xfId="0" applyFont="1" applyFill="1" applyBorder="1" applyAlignment="1"/>
    <xf numFmtId="0" fontId="1" fillId="0" borderId="13" xfId="0" applyFont="1" applyBorder="1" applyAlignment="1"/>
    <xf numFmtId="0" fontId="0" fillId="0" borderId="33" xfId="0" applyBorder="1"/>
    <xf numFmtId="0" fontId="1" fillId="0" borderId="33" xfId="0" applyFont="1" applyFill="1" applyBorder="1"/>
    <xf numFmtId="0" fontId="1" fillId="0" borderId="34" xfId="0" applyFont="1" applyFill="1" applyBorder="1"/>
    <xf numFmtId="0" fontId="1" fillId="0" borderId="27" xfId="0" applyFont="1" applyFill="1" applyBorder="1"/>
    <xf numFmtId="0" fontId="1" fillId="2" borderId="27" xfId="0" applyFont="1" applyFill="1" applyBorder="1"/>
    <xf numFmtId="0" fontId="0" fillId="2" borderId="27" xfId="0" applyFill="1" applyBorder="1"/>
    <xf numFmtId="0" fontId="1" fillId="0" borderId="27" xfId="0" applyFont="1" applyFill="1" applyBorder="1" applyAlignment="1"/>
    <xf numFmtId="0" fontId="0" fillId="0" borderId="27" xfId="0" applyBorder="1" applyAlignment="1">
      <alignment horizontal="center" vertical="center" wrapText="1"/>
    </xf>
    <xf numFmtId="0" fontId="1" fillId="0" borderId="6" xfId="0" applyFont="1" applyFill="1" applyBorder="1" applyAlignment="1">
      <alignment wrapText="1"/>
    </xf>
    <xf numFmtId="0" fontId="1" fillId="2" borderId="13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vertical="center"/>
    </xf>
    <xf numFmtId="0" fontId="1" fillId="2" borderId="27" xfId="0" applyFont="1" applyFill="1" applyBorder="1" applyAlignment="1"/>
    <xf numFmtId="0" fontId="0" fillId="3" borderId="27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3" borderId="27" xfId="0" applyFill="1" applyBorder="1"/>
    <xf numFmtId="0" fontId="1" fillId="0" borderId="27" xfId="0" applyFont="1" applyBorder="1"/>
    <xf numFmtId="0" fontId="1" fillId="3" borderId="27" xfId="0" applyFont="1" applyFill="1" applyBorder="1"/>
    <xf numFmtId="0" fontId="0" fillId="3" borderId="27" xfId="0" applyFill="1" applyBorder="1" applyAlignment="1">
      <alignment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vertical="center"/>
    </xf>
    <xf numFmtId="0" fontId="18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27" xfId="0" applyFont="1" applyFill="1" applyBorder="1" applyAlignment="1"/>
    <xf numFmtId="0" fontId="0" fillId="0" borderId="27" xfId="0" applyBorder="1" applyAlignment="1">
      <alignment horizontal="center" vertical="center" wrapText="1"/>
    </xf>
    <xf numFmtId="0" fontId="1" fillId="0" borderId="3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1" fillId="3" borderId="6" xfId="0" applyFont="1" applyFill="1" applyBorder="1" applyAlignment="1">
      <alignment wrapText="1"/>
    </xf>
    <xf numFmtId="0" fontId="1" fillId="3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13</xdr:row>
      <xdr:rowOff>0</xdr:rowOff>
    </xdr:from>
    <xdr:to>
      <xdr:col>18</xdr:col>
      <xdr:colOff>7492</xdr:colOff>
      <xdr:row>13</xdr:row>
      <xdr:rowOff>65284</xdr:rowOff>
    </xdr:to>
    <xdr:cxnSp macro="">
      <xdr:nvCxnSpPr>
        <xdr:cNvPr id="7" name="Прямая соединительная линия 6"/>
        <xdr:cNvCxnSpPr/>
      </xdr:nvCxnSpPr>
      <xdr:spPr>
        <a:xfrm>
          <a:off x="8202706" y="2700618"/>
          <a:ext cx="7492" cy="65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"/>
  <sheetViews>
    <sheetView zoomScale="80" zoomScaleNormal="80" workbookViewId="0">
      <selection activeCell="C8" sqref="C8"/>
    </sheetView>
  </sheetViews>
  <sheetFormatPr defaultRowHeight="15" x14ac:dyDescent="0.25"/>
  <cols>
    <col min="1" max="1" width="4.5703125" customWidth="1"/>
    <col min="2" max="2" width="9.140625" hidden="1" customWidth="1"/>
    <col min="6" max="6" width="8.85546875" customWidth="1"/>
    <col min="7" max="7" width="9.140625" hidden="1" customWidth="1"/>
    <col min="9" max="9" width="12.28515625" hidden="1" customWidth="1"/>
    <col min="10" max="10" width="9.140625" hidden="1" customWidth="1"/>
    <col min="11" max="11" width="14.85546875" customWidth="1"/>
    <col min="12" max="12" width="2.5703125" customWidth="1"/>
    <col min="13" max="13" width="17.5703125" customWidth="1"/>
    <col min="16" max="16" width="5.5703125" customWidth="1"/>
    <col min="18" max="18" width="6.5703125" customWidth="1"/>
    <col min="19" max="19" width="13.7109375" customWidth="1"/>
    <col min="20" max="20" width="14.7109375" customWidth="1"/>
    <col min="21" max="21" width="10.140625" customWidth="1"/>
    <col min="23" max="23" width="5.5703125" customWidth="1"/>
  </cols>
  <sheetData>
    <row r="1" spans="1:30" ht="27" thickBot="1" x14ac:dyDescent="0.45">
      <c r="A1" s="47"/>
      <c r="B1" s="95"/>
      <c r="C1" s="96"/>
      <c r="D1" s="96"/>
      <c r="E1" s="96"/>
      <c r="F1" s="96"/>
      <c r="G1" s="96"/>
      <c r="H1" s="96"/>
      <c r="I1" s="96"/>
      <c r="J1" s="96"/>
      <c r="K1" s="96"/>
      <c r="L1" s="96"/>
      <c r="M1" s="97" t="s">
        <v>135</v>
      </c>
      <c r="N1" s="96"/>
      <c r="O1" s="96"/>
      <c r="P1" s="96"/>
      <c r="Q1" s="96"/>
      <c r="R1" s="96"/>
      <c r="S1" s="96"/>
      <c r="T1" s="96"/>
      <c r="U1" s="98"/>
      <c r="V1" s="96"/>
      <c r="W1" s="96"/>
      <c r="X1" s="46"/>
      <c r="Y1" s="46"/>
      <c r="Z1" s="46"/>
      <c r="AA1" s="46"/>
      <c r="AB1" s="46"/>
      <c r="AC1" s="46"/>
      <c r="AD1" s="46"/>
    </row>
    <row r="2" spans="1:30" x14ac:dyDescent="0.25">
      <c r="A2" s="72" t="s">
        <v>0</v>
      </c>
      <c r="B2" s="64"/>
      <c r="C2" s="48" t="s">
        <v>1</v>
      </c>
      <c r="D2" s="48"/>
      <c r="E2" s="48"/>
      <c r="F2" s="48"/>
      <c r="G2" s="65"/>
      <c r="H2" s="64" t="s">
        <v>2</v>
      </c>
      <c r="I2" s="48"/>
      <c r="J2" s="65"/>
      <c r="K2" s="64" t="s">
        <v>3</v>
      </c>
      <c r="L2" s="65"/>
      <c r="M2" s="64" t="s">
        <v>5</v>
      </c>
      <c r="N2" s="64" t="s">
        <v>6</v>
      </c>
      <c r="O2" s="69" t="s">
        <v>45</v>
      </c>
      <c r="P2" s="122"/>
      <c r="Q2" s="64" t="s">
        <v>8</v>
      </c>
      <c r="R2" s="65"/>
      <c r="S2" s="65" t="s">
        <v>51</v>
      </c>
      <c r="T2" s="64" t="s">
        <v>52</v>
      </c>
      <c r="U2" s="65"/>
      <c r="V2" s="64"/>
      <c r="W2" s="65"/>
      <c r="X2" s="46"/>
      <c r="Y2" s="46"/>
      <c r="Z2" s="46"/>
      <c r="AA2" s="46"/>
      <c r="AB2" s="46"/>
      <c r="AC2" s="46"/>
      <c r="AD2" s="46"/>
    </row>
    <row r="3" spans="1:30" ht="15.75" thickBot="1" x14ac:dyDescent="0.3">
      <c r="A3" s="73"/>
      <c r="B3" s="66"/>
      <c r="C3" s="49"/>
      <c r="D3" s="49"/>
      <c r="E3" s="49"/>
      <c r="F3" s="49"/>
      <c r="G3" s="67"/>
      <c r="H3" s="66"/>
      <c r="I3" s="49"/>
      <c r="J3" s="67"/>
      <c r="K3" s="66" t="s">
        <v>4</v>
      </c>
      <c r="L3" s="67"/>
      <c r="M3" s="68" t="s">
        <v>76</v>
      </c>
      <c r="N3" s="66"/>
      <c r="O3" s="68" t="s">
        <v>77</v>
      </c>
      <c r="P3" s="123"/>
      <c r="Q3" s="66"/>
      <c r="R3" s="67"/>
      <c r="S3" s="67"/>
      <c r="T3" s="66"/>
      <c r="U3" s="67"/>
      <c r="V3" s="66"/>
      <c r="W3" s="67"/>
      <c r="X3" s="46"/>
      <c r="Y3" s="46"/>
      <c r="Z3" s="46"/>
      <c r="AA3" s="46"/>
      <c r="AB3" s="46"/>
      <c r="AC3" s="46"/>
      <c r="AD3" s="46"/>
    </row>
    <row r="4" spans="1:30" ht="15.75" x14ac:dyDescent="0.25">
      <c r="A4" s="72"/>
      <c r="B4" s="64"/>
      <c r="C4" s="48" t="s">
        <v>136</v>
      </c>
      <c r="D4" s="48"/>
      <c r="E4" s="48"/>
      <c r="F4" s="48" t="s">
        <v>137</v>
      </c>
      <c r="G4" s="65"/>
      <c r="H4" s="64" t="s">
        <v>7</v>
      </c>
      <c r="I4" s="48"/>
      <c r="J4" s="65"/>
      <c r="K4" s="64" t="s">
        <v>138</v>
      </c>
      <c r="L4" s="65"/>
      <c r="M4" s="69">
        <v>75</v>
      </c>
      <c r="N4" s="69">
        <v>100</v>
      </c>
      <c r="O4" s="83">
        <v>150</v>
      </c>
      <c r="P4" s="135" t="s">
        <v>139</v>
      </c>
      <c r="Q4" s="64"/>
      <c r="R4" s="65"/>
      <c r="S4" s="65"/>
      <c r="T4" s="64"/>
      <c r="U4" s="65"/>
      <c r="V4" s="430" t="s">
        <v>318</v>
      </c>
      <c r="W4" s="431"/>
      <c r="X4" s="46"/>
      <c r="Y4" s="46"/>
      <c r="Z4" s="46"/>
      <c r="AA4" s="46"/>
      <c r="AB4" s="46"/>
      <c r="AC4" s="46"/>
      <c r="AD4" s="46"/>
    </row>
    <row r="5" spans="1:30" ht="15.75" thickBot="1" x14ac:dyDescent="0.3">
      <c r="A5" s="73">
        <v>1</v>
      </c>
      <c r="B5" s="66"/>
      <c r="C5" s="49"/>
      <c r="D5" s="49"/>
      <c r="E5" s="49"/>
      <c r="F5" s="49"/>
      <c r="G5" s="67"/>
      <c r="H5" s="66"/>
      <c r="I5" s="49"/>
      <c r="J5" s="67"/>
      <c r="K5" s="66"/>
      <c r="L5" s="67"/>
      <c r="M5" s="68"/>
      <c r="N5" s="68"/>
      <c r="O5" s="68"/>
      <c r="P5" s="124"/>
      <c r="Q5" s="66"/>
      <c r="R5" s="67"/>
      <c r="S5" s="67"/>
      <c r="T5" s="66"/>
      <c r="U5" s="67"/>
      <c r="V5" s="432"/>
      <c r="W5" s="433"/>
      <c r="X5" s="46"/>
      <c r="Y5" s="46"/>
      <c r="Z5" s="46"/>
      <c r="AA5" s="46"/>
      <c r="AB5" s="46"/>
      <c r="AC5" s="46"/>
      <c r="AD5" s="94"/>
    </row>
    <row r="6" spans="1:30" x14ac:dyDescent="0.25">
      <c r="A6" s="76"/>
      <c r="B6" s="99"/>
      <c r="C6" s="100" t="s">
        <v>140</v>
      </c>
      <c r="D6" s="100"/>
      <c r="E6" s="100"/>
      <c r="F6" s="58" t="s">
        <v>141</v>
      </c>
      <c r="G6" s="70"/>
      <c r="H6" s="62" t="s">
        <v>7</v>
      </c>
      <c r="I6" s="58"/>
      <c r="J6" s="70"/>
      <c r="K6" s="90" t="s">
        <v>142</v>
      </c>
      <c r="L6" s="87"/>
      <c r="M6" s="88">
        <v>315</v>
      </c>
      <c r="N6" s="88">
        <v>1448</v>
      </c>
      <c r="O6" s="80">
        <v>571</v>
      </c>
      <c r="P6" s="125">
        <v>-343</v>
      </c>
      <c r="Q6" s="62" t="s">
        <v>105</v>
      </c>
      <c r="R6" s="70"/>
      <c r="S6" s="70" t="s">
        <v>87</v>
      </c>
      <c r="T6" s="62" t="s">
        <v>143</v>
      </c>
      <c r="U6" s="70"/>
      <c r="V6" s="430" t="s">
        <v>314</v>
      </c>
      <c r="W6" s="431"/>
      <c r="X6" s="46"/>
      <c r="Y6" s="46"/>
      <c r="Z6" s="46"/>
      <c r="AA6" s="46"/>
      <c r="AB6" s="46"/>
      <c r="AC6" s="46"/>
      <c r="AD6" s="134"/>
    </row>
    <row r="7" spans="1:30" ht="15.75" thickBot="1" x14ac:dyDescent="0.3">
      <c r="A7" s="77">
        <v>2</v>
      </c>
      <c r="B7" s="101"/>
      <c r="C7" s="102" t="s">
        <v>144</v>
      </c>
      <c r="D7" s="102"/>
      <c r="E7" s="102"/>
      <c r="F7" s="59"/>
      <c r="G7" s="71"/>
      <c r="H7" s="63"/>
      <c r="I7" s="59"/>
      <c r="J7" s="71"/>
      <c r="K7" s="63"/>
      <c r="L7" s="71"/>
      <c r="M7" s="89"/>
      <c r="N7" s="89"/>
      <c r="O7" s="89"/>
      <c r="P7" s="126"/>
      <c r="Q7" s="86"/>
      <c r="R7" s="85"/>
      <c r="S7" s="71"/>
      <c r="T7" s="86"/>
      <c r="U7" s="85"/>
      <c r="V7" s="432"/>
      <c r="W7" s="433"/>
      <c r="X7" s="46"/>
      <c r="Y7" s="46"/>
      <c r="Z7" s="46"/>
      <c r="AA7" s="46"/>
      <c r="AB7" s="46"/>
      <c r="AC7" s="46"/>
      <c r="AD7" s="46"/>
    </row>
    <row r="8" spans="1:30" x14ac:dyDescent="0.25">
      <c r="A8" s="76"/>
      <c r="B8" s="62"/>
      <c r="C8" s="58" t="s">
        <v>145</v>
      </c>
      <c r="D8" s="58"/>
      <c r="E8" s="58"/>
      <c r="F8" s="58" t="s">
        <v>146</v>
      </c>
      <c r="G8" s="70"/>
      <c r="H8" s="62" t="s">
        <v>7</v>
      </c>
      <c r="I8" s="58"/>
      <c r="J8" s="70"/>
      <c r="K8" s="86" t="s">
        <v>147</v>
      </c>
      <c r="L8" s="87"/>
      <c r="M8" s="88">
        <v>55</v>
      </c>
      <c r="N8" s="88">
        <v>1000</v>
      </c>
      <c r="O8" s="88">
        <v>100</v>
      </c>
      <c r="P8" s="125" t="s">
        <v>139</v>
      </c>
      <c r="Q8" s="103" t="s">
        <v>148</v>
      </c>
      <c r="R8" s="70"/>
      <c r="S8" s="70"/>
      <c r="T8" s="62"/>
      <c r="U8" s="70"/>
      <c r="V8" s="430" t="s">
        <v>320</v>
      </c>
      <c r="W8" s="431"/>
      <c r="X8" s="46"/>
      <c r="Y8" s="46"/>
      <c r="Z8" s="46"/>
      <c r="AA8" s="46"/>
      <c r="AB8" s="46"/>
      <c r="AC8" s="46"/>
      <c r="AD8" s="46"/>
    </row>
    <row r="9" spans="1:30" ht="15.75" thickBot="1" x14ac:dyDescent="0.3">
      <c r="A9" s="77">
        <v>3</v>
      </c>
      <c r="B9" s="63"/>
      <c r="C9" s="59" t="s">
        <v>149</v>
      </c>
      <c r="D9" s="59"/>
      <c r="E9" s="59"/>
      <c r="F9" s="59"/>
      <c r="G9" s="71"/>
      <c r="H9" s="63"/>
      <c r="I9" s="59"/>
      <c r="J9" s="71"/>
      <c r="K9" s="63"/>
      <c r="L9" s="71"/>
      <c r="M9" s="89"/>
      <c r="N9" s="89"/>
      <c r="O9" s="89"/>
      <c r="P9" s="126"/>
      <c r="Q9" s="63"/>
      <c r="R9" s="71"/>
      <c r="S9" s="71"/>
      <c r="T9" s="63"/>
      <c r="U9" s="71"/>
      <c r="V9" s="432"/>
      <c r="W9" s="433"/>
      <c r="X9" s="46"/>
      <c r="Y9" s="46"/>
      <c r="Z9" s="46"/>
      <c r="AA9" s="46"/>
      <c r="AB9" s="46"/>
      <c r="AC9" s="46"/>
      <c r="AD9" s="46"/>
    </row>
    <row r="10" spans="1:30" ht="15.75" x14ac:dyDescent="0.25">
      <c r="A10" s="56"/>
      <c r="B10" s="50"/>
      <c r="C10" s="51" t="s">
        <v>150</v>
      </c>
      <c r="D10" s="51"/>
      <c r="E10" s="51"/>
      <c r="F10" s="51" t="s">
        <v>151</v>
      </c>
      <c r="G10" s="52"/>
      <c r="H10" s="50" t="s">
        <v>7</v>
      </c>
      <c r="I10" s="51"/>
      <c r="J10" s="52"/>
      <c r="K10" s="50" t="s">
        <v>152</v>
      </c>
      <c r="L10" s="52"/>
      <c r="M10" s="74">
        <v>15</v>
      </c>
      <c r="N10" s="74">
        <v>1475</v>
      </c>
      <c r="O10" s="104">
        <v>27.5</v>
      </c>
      <c r="P10" s="127" t="s">
        <v>139</v>
      </c>
      <c r="Q10" s="117" t="s">
        <v>153</v>
      </c>
      <c r="R10" s="118"/>
      <c r="S10" s="52"/>
      <c r="T10" s="50"/>
      <c r="U10" s="52"/>
      <c r="V10" s="430" t="s">
        <v>318</v>
      </c>
      <c r="W10" s="431"/>
      <c r="X10" s="46"/>
      <c r="Y10" s="84"/>
      <c r="Z10" s="46"/>
      <c r="AA10" s="46"/>
      <c r="AB10" s="46"/>
      <c r="AC10" s="46"/>
      <c r="AD10" s="46"/>
    </row>
    <row r="11" spans="1:30" ht="15.75" thickBot="1" x14ac:dyDescent="0.3">
      <c r="A11" s="57">
        <v>4</v>
      </c>
      <c r="B11" s="53"/>
      <c r="C11" s="54" t="s">
        <v>154</v>
      </c>
      <c r="D11" s="54"/>
      <c r="E11" s="54"/>
      <c r="F11" s="54"/>
      <c r="G11" s="55"/>
      <c r="H11" s="53"/>
      <c r="I11" s="54"/>
      <c r="J11" s="55"/>
      <c r="K11" s="53"/>
      <c r="L11" s="55"/>
      <c r="M11" s="75"/>
      <c r="N11" s="75"/>
      <c r="O11" s="75"/>
      <c r="P11" s="128"/>
      <c r="Q11" s="53"/>
      <c r="R11" s="55"/>
      <c r="S11" s="55"/>
      <c r="T11" s="53"/>
      <c r="U11" s="55"/>
      <c r="V11" s="432"/>
      <c r="W11" s="433"/>
      <c r="X11" s="46"/>
      <c r="Y11" s="46"/>
      <c r="Z11" s="46"/>
      <c r="AA11" s="46"/>
      <c r="AB11" s="46"/>
      <c r="AC11" s="46"/>
      <c r="AD11" s="46"/>
    </row>
    <row r="12" spans="1:30" x14ac:dyDescent="0.25">
      <c r="A12" s="56"/>
      <c r="B12" s="50"/>
      <c r="C12" s="51" t="s">
        <v>155</v>
      </c>
      <c r="D12" s="51"/>
      <c r="E12" s="51"/>
      <c r="F12" s="51" t="s">
        <v>156</v>
      </c>
      <c r="G12" s="52"/>
      <c r="H12" s="50" t="s">
        <v>7</v>
      </c>
      <c r="I12" s="51"/>
      <c r="J12" s="52"/>
      <c r="K12" s="50" t="s">
        <v>157</v>
      </c>
      <c r="L12" s="52"/>
      <c r="M12" s="74">
        <v>315</v>
      </c>
      <c r="N12" s="74">
        <v>1448</v>
      </c>
      <c r="O12" s="93">
        <v>571</v>
      </c>
      <c r="P12" s="127">
        <v>-343</v>
      </c>
      <c r="Q12" s="50" t="s">
        <v>105</v>
      </c>
      <c r="R12" s="52"/>
      <c r="S12" s="52" t="s">
        <v>87</v>
      </c>
      <c r="T12" s="50" t="s">
        <v>143</v>
      </c>
      <c r="U12" s="52"/>
      <c r="V12" s="430" t="s">
        <v>315</v>
      </c>
      <c r="W12" s="431"/>
      <c r="X12" s="46"/>
      <c r="Y12" s="46"/>
      <c r="Z12" s="46"/>
      <c r="AA12" s="46"/>
      <c r="AB12" s="46"/>
      <c r="AC12" s="46"/>
      <c r="AD12" s="46"/>
    </row>
    <row r="13" spans="1:30" ht="15.75" thickBot="1" x14ac:dyDescent="0.3">
      <c r="A13" s="57">
        <v>5</v>
      </c>
      <c r="B13" s="53"/>
      <c r="C13" s="54" t="s">
        <v>158</v>
      </c>
      <c r="D13" s="54"/>
      <c r="E13" s="54"/>
      <c r="F13" s="54"/>
      <c r="G13" s="55"/>
      <c r="H13" s="53"/>
      <c r="I13" s="54"/>
      <c r="J13" s="55"/>
      <c r="K13" s="53"/>
      <c r="L13" s="55"/>
      <c r="M13" s="75"/>
      <c r="N13" s="75"/>
      <c r="O13" s="75"/>
      <c r="P13" s="128"/>
      <c r="Q13" s="60"/>
      <c r="R13" s="82"/>
      <c r="S13" s="55"/>
      <c r="T13" s="60"/>
      <c r="U13" s="82"/>
      <c r="V13" s="432"/>
      <c r="W13" s="433"/>
      <c r="X13" s="46"/>
      <c r="Y13" s="46"/>
      <c r="Z13" s="134"/>
      <c r="AA13" s="46"/>
      <c r="AB13" s="46"/>
      <c r="AC13" s="46"/>
      <c r="AD13" s="46"/>
    </row>
    <row r="14" spans="1:30" x14ac:dyDescent="0.25">
      <c r="A14" s="56"/>
      <c r="B14" s="50"/>
      <c r="C14" s="51" t="s">
        <v>159</v>
      </c>
      <c r="D14" s="51"/>
      <c r="E14" s="51"/>
      <c r="F14" s="51" t="s">
        <v>160</v>
      </c>
      <c r="G14" s="52"/>
      <c r="H14" s="50" t="s">
        <v>7</v>
      </c>
      <c r="I14" s="51"/>
      <c r="J14" s="52"/>
      <c r="K14" s="105" t="s">
        <v>161</v>
      </c>
      <c r="L14" s="52"/>
      <c r="M14" s="106">
        <v>30</v>
      </c>
      <c r="N14" s="106">
        <v>1470</v>
      </c>
      <c r="O14" s="106">
        <v>55.47</v>
      </c>
      <c r="P14" s="129"/>
      <c r="Q14" s="50" t="s">
        <v>67</v>
      </c>
      <c r="R14" s="52"/>
      <c r="S14" s="52"/>
      <c r="T14" s="50" t="s">
        <v>162</v>
      </c>
      <c r="U14" s="52"/>
      <c r="V14" s="430" t="s">
        <v>323</v>
      </c>
      <c r="W14" s="431"/>
      <c r="X14" s="46"/>
      <c r="Y14" s="46"/>
      <c r="Z14" s="46"/>
      <c r="AA14" s="46"/>
      <c r="AB14" s="46"/>
      <c r="AC14" s="46"/>
      <c r="AD14" s="46"/>
    </row>
    <row r="15" spans="1:30" ht="15.75" thickBot="1" x14ac:dyDescent="0.3">
      <c r="A15" s="57">
        <v>6</v>
      </c>
      <c r="B15" s="53"/>
      <c r="C15" s="54" t="s">
        <v>163</v>
      </c>
      <c r="D15" s="54"/>
      <c r="E15" s="54"/>
      <c r="F15" s="54"/>
      <c r="G15" s="55"/>
      <c r="H15" s="53"/>
      <c r="I15" s="54"/>
      <c r="J15" s="55"/>
      <c r="K15" s="53"/>
      <c r="L15" s="55"/>
      <c r="M15" s="75"/>
      <c r="N15" s="75"/>
      <c r="O15" s="75"/>
      <c r="P15" s="128"/>
      <c r="Q15" s="53"/>
      <c r="R15" s="55"/>
      <c r="S15" s="55"/>
      <c r="T15" s="53"/>
      <c r="U15" s="55"/>
      <c r="V15" s="432"/>
      <c r="W15" s="433"/>
      <c r="X15" s="46"/>
      <c r="Y15" s="46"/>
      <c r="Z15" s="46"/>
      <c r="AA15" s="46"/>
      <c r="AB15" s="46"/>
      <c r="AC15" s="46"/>
      <c r="AD15" s="46"/>
    </row>
    <row r="16" spans="1:30" x14ac:dyDescent="0.25">
      <c r="A16" s="56"/>
      <c r="B16" s="50"/>
      <c r="C16" s="107" t="s">
        <v>164</v>
      </c>
      <c r="D16" s="108"/>
      <c r="E16" s="109"/>
      <c r="F16" s="51" t="s">
        <v>165</v>
      </c>
      <c r="G16" s="52"/>
      <c r="H16" s="50" t="s">
        <v>7</v>
      </c>
      <c r="I16" s="51"/>
      <c r="J16" s="52"/>
      <c r="K16" s="50" t="s">
        <v>152</v>
      </c>
      <c r="L16" s="52"/>
      <c r="M16" s="74">
        <v>30</v>
      </c>
      <c r="N16" s="74">
        <v>1465</v>
      </c>
      <c r="O16" s="74">
        <v>61</v>
      </c>
      <c r="P16" s="127"/>
      <c r="Q16" s="50" t="s">
        <v>166</v>
      </c>
      <c r="R16" s="52"/>
      <c r="S16" s="52"/>
      <c r="T16" s="50" t="s">
        <v>162</v>
      </c>
      <c r="U16" s="52"/>
      <c r="V16" s="430" t="s">
        <v>323</v>
      </c>
      <c r="W16" s="431"/>
      <c r="X16" s="46"/>
      <c r="Y16" s="46"/>
      <c r="Z16" s="46"/>
      <c r="AA16" s="46"/>
      <c r="AB16" s="46"/>
      <c r="AC16" s="46"/>
      <c r="AD16" s="46"/>
    </row>
    <row r="17" spans="1:27" ht="15.75" thickBot="1" x14ac:dyDescent="0.3">
      <c r="A17" s="57">
        <v>7</v>
      </c>
      <c r="B17" s="53"/>
      <c r="C17" s="54" t="s">
        <v>167</v>
      </c>
      <c r="D17" s="54"/>
      <c r="E17" s="54"/>
      <c r="F17" s="54"/>
      <c r="G17" s="55"/>
      <c r="H17" s="53"/>
      <c r="I17" s="54"/>
      <c r="J17" s="55"/>
      <c r="K17" s="53"/>
      <c r="L17" s="55"/>
      <c r="M17" s="75"/>
      <c r="N17" s="75"/>
      <c r="O17" s="75"/>
      <c r="P17" s="128"/>
      <c r="Q17" s="53"/>
      <c r="R17" s="55"/>
      <c r="S17" s="55"/>
      <c r="T17" s="53"/>
      <c r="U17" s="55"/>
      <c r="V17" s="432"/>
      <c r="W17" s="433"/>
    </row>
    <row r="18" spans="1:27" ht="15.75" thickBot="1" x14ac:dyDescent="0.3">
      <c r="A18" s="56"/>
      <c r="B18" s="50"/>
      <c r="C18" s="107" t="s">
        <v>164</v>
      </c>
      <c r="D18" s="108"/>
      <c r="E18" s="109"/>
      <c r="F18" s="51" t="s">
        <v>168</v>
      </c>
      <c r="G18" s="52"/>
      <c r="H18" s="50" t="s">
        <v>7</v>
      </c>
      <c r="I18" s="51"/>
      <c r="J18" s="52"/>
      <c r="K18" s="50" t="s">
        <v>9</v>
      </c>
      <c r="L18" s="52"/>
      <c r="M18" s="74">
        <v>11</v>
      </c>
      <c r="N18" s="74">
        <v>1460</v>
      </c>
      <c r="O18" s="74">
        <v>21.5</v>
      </c>
      <c r="P18" s="127"/>
      <c r="Q18" s="50" t="s">
        <v>169</v>
      </c>
      <c r="R18" s="52"/>
      <c r="S18" s="52"/>
      <c r="T18" s="53" t="s">
        <v>170</v>
      </c>
      <c r="U18" s="52"/>
      <c r="V18" s="430" t="s">
        <v>318</v>
      </c>
      <c r="W18" s="431"/>
    </row>
    <row r="19" spans="1:27" ht="15.75" thickBot="1" x14ac:dyDescent="0.3">
      <c r="A19" s="57">
        <v>8</v>
      </c>
      <c r="B19" s="53"/>
      <c r="C19" s="54" t="s">
        <v>167</v>
      </c>
      <c r="D19" s="54"/>
      <c r="E19" s="54"/>
      <c r="F19" s="54"/>
      <c r="G19" s="55"/>
      <c r="H19" s="53"/>
      <c r="I19" s="54"/>
      <c r="J19" s="55"/>
      <c r="K19" s="53"/>
      <c r="L19" s="55"/>
      <c r="M19" s="75"/>
      <c r="N19" s="75"/>
      <c r="O19" s="75"/>
      <c r="P19" s="128"/>
      <c r="Q19" s="53"/>
      <c r="R19" s="55"/>
      <c r="S19" s="55"/>
      <c r="T19" s="53"/>
      <c r="U19" s="55"/>
      <c r="V19" s="432"/>
      <c r="W19" s="433"/>
    </row>
    <row r="20" spans="1:27" x14ac:dyDescent="0.25">
      <c r="A20" s="56"/>
      <c r="B20" s="50"/>
      <c r="C20" s="51" t="s">
        <v>171</v>
      </c>
      <c r="D20" s="51"/>
      <c r="E20" s="51"/>
      <c r="F20" s="51" t="s">
        <v>172</v>
      </c>
      <c r="G20" s="52"/>
      <c r="H20" s="50" t="s">
        <v>7</v>
      </c>
      <c r="I20" s="51"/>
      <c r="J20" s="52"/>
      <c r="K20" s="50" t="s">
        <v>173</v>
      </c>
      <c r="L20" s="52"/>
      <c r="M20" s="106">
        <v>55</v>
      </c>
      <c r="N20" s="106">
        <v>1475</v>
      </c>
      <c r="O20" s="106">
        <v>103</v>
      </c>
      <c r="P20" s="129"/>
      <c r="Q20" s="50" t="s">
        <v>174</v>
      </c>
      <c r="R20" s="52"/>
      <c r="S20" s="52" t="s">
        <v>87</v>
      </c>
      <c r="T20" s="50" t="s">
        <v>175</v>
      </c>
      <c r="U20" s="52"/>
      <c r="V20" s="430" t="s">
        <v>320</v>
      </c>
      <c r="W20" s="431"/>
      <c r="AA20" s="15"/>
    </row>
    <row r="21" spans="1:27" ht="15.75" thickBot="1" x14ac:dyDescent="0.3">
      <c r="A21" s="57">
        <v>9</v>
      </c>
      <c r="B21" s="53"/>
      <c r="C21" s="54" t="s">
        <v>176</v>
      </c>
      <c r="D21" s="54"/>
      <c r="E21" s="54"/>
      <c r="F21" s="54"/>
      <c r="G21" s="55"/>
      <c r="H21" s="53"/>
      <c r="I21" s="54"/>
      <c r="J21" s="55"/>
      <c r="K21" s="53"/>
      <c r="L21" s="55"/>
      <c r="M21" s="110"/>
      <c r="N21" s="110"/>
      <c r="O21" s="110"/>
      <c r="P21" s="130"/>
      <c r="Q21" s="53"/>
      <c r="R21" s="55"/>
      <c r="S21" s="55"/>
      <c r="T21" s="53"/>
      <c r="U21" s="55"/>
      <c r="V21" s="432"/>
      <c r="W21" s="433"/>
    </row>
    <row r="22" spans="1:27" ht="15.75" x14ac:dyDescent="0.25">
      <c r="A22" s="56"/>
      <c r="B22" s="50"/>
      <c r="C22" s="51" t="s">
        <v>177</v>
      </c>
      <c r="D22" s="51"/>
      <c r="E22" s="51"/>
      <c r="F22" s="51" t="s">
        <v>178</v>
      </c>
      <c r="G22" s="52"/>
      <c r="H22" s="50" t="s">
        <v>7</v>
      </c>
      <c r="I22" s="51"/>
      <c r="J22" s="52"/>
      <c r="K22" s="78" t="s">
        <v>179</v>
      </c>
      <c r="L22" s="52"/>
      <c r="M22" s="111">
        <v>22</v>
      </c>
      <c r="N22" s="111">
        <v>2952</v>
      </c>
      <c r="O22" s="104">
        <v>39.1</v>
      </c>
      <c r="P22" s="129"/>
      <c r="Q22" s="50" t="s">
        <v>180</v>
      </c>
      <c r="R22" s="52"/>
      <c r="S22" s="52"/>
      <c r="T22" s="50" t="s">
        <v>181</v>
      </c>
      <c r="U22" s="52"/>
      <c r="V22" s="430" t="s">
        <v>322</v>
      </c>
      <c r="W22" s="431"/>
    </row>
    <row r="23" spans="1:27" ht="15.75" thickBot="1" x14ac:dyDescent="0.3">
      <c r="A23" s="57">
        <v>10</v>
      </c>
      <c r="B23" s="53"/>
      <c r="C23" s="54" t="s">
        <v>182</v>
      </c>
      <c r="D23" s="54"/>
      <c r="E23" s="54"/>
      <c r="F23" s="54"/>
      <c r="G23" s="55"/>
      <c r="H23" s="53"/>
      <c r="I23" s="54"/>
      <c r="J23" s="55"/>
      <c r="K23" s="53" t="s">
        <v>183</v>
      </c>
      <c r="L23" s="55"/>
      <c r="M23" s="75"/>
      <c r="N23" s="75"/>
      <c r="O23" s="112"/>
      <c r="P23" s="128"/>
      <c r="Q23" s="53" t="s">
        <v>93</v>
      </c>
      <c r="R23" s="55"/>
      <c r="S23" s="55"/>
      <c r="T23" s="53"/>
      <c r="U23" s="55"/>
      <c r="V23" s="432"/>
      <c r="W23" s="433"/>
    </row>
    <row r="24" spans="1:27" x14ac:dyDescent="0.25">
      <c r="A24" s="76"/>
      <c r="B24" s="62"/>
      <c r="C24" s="58" t="s">
        <v>177</v>
      </c>
      <c r="D24" s="58"/>
      <c r="E24" s="58"/>
      <c r="F24" s="58" t="s">
        <v>184</v>
      </c>
      <c r="G24" s="70"/>
      <c r="H24" s="62" t="s">
        <v>7</v>
      </c>
      <c r="I24" s="58"/>
      <c r="J24" s="70"/>
      <c r="K24" s="62" t="s">
        <v>185</v>
      </c>
      <c r="L24" s="70"/>
      <c r="M24" s="79">
        <v>55</v>
      </c>
      <c r="N24" s="79">
        <v>1475</v>
      </c>
      <c r="O24" s="79">
        <v>100</v>
      </c>
      <c r="P24" s="131" t="s">
        <v>139</v>
      </c>
      <c r="Q24" s="62" t="s">
        <v>186</v>
      </c>
      <c r="R24" s="70"/>
      <c r="S24" s="70"/>
      <c r="T24" s="62"/>
      <c r="U24" s="70"/>
      <c r="V24" s="355"/>
      <c r="W24" s="357"/>
    </row>
    <row r="25" spans="1:27" ht="15.75" thickBot="1" x14ac:dyDescent="0.3">
      <c r="A25" s="77">
        <v>11</v>
      </c>
      <c r="B25" s="63"/>
      <c r="C25" s="59" t="s">
        <v>187</v>
      </c>
      <c r="D25" s="59"/>
      <c r="E25" s="59"/>
      <c r="F25" s="59"/>
      <c r="G25" s="71"/>
      <c r="H25" s="63"/>
      <c r="I25" s="59"/>
      <c r="J25" s="71"/>
      <c r="K25" s="63" t="s">
        <v>188</v>
      </c>
      <c r="L25" s="71"/>
      <c r="M25" s="81"/>
      <c r="N25" s="81"/>
      <c r="O25" s="81"/>
      <c r="P25" s="132"/>
      <c r="Q25" s="63"/>
      <c r="R25" s="71"/>
      <c r="S25" s="71"/>
      <c r="T25" s="63"/>
      <c r="U25" s="71"/>
      <c r="V25" s="356"/>
      <c r="W25" s="359"/>
    </row>
    <row r="26" spans="1:27" x14ac:dyDescent="0.25">
      <c r="A26" s="56"/>
      <c r="B26" s="50"/>
      <c r="C26" s="51" t="s">
        <v>189</v>
      </c>
      <c r="D26" s="51"/>
      <c r="E26" s="51"/>
      <c r="F26" s="51" t="s">
        <v>190</v>
      </c>
      <c r="G26" s="52"/>
      <c r="H26" s="50" t="s">
        <v>7</v>
      </c>
      <c r="I26" s="51"/>
      <c r="J26" s="52"/>
      <c r="K26" s="113" t="s">
        <v>191</v>
      </c>
      <c r="L26" s="114">
        <v>100</v>
      </c>
      <c r="M26" s="106">
        <v>15</v>
      </c>
      <c r="N26" s="106">
        <v>1445</v>
      </c>
      <c r="O26" s="106">
        <v>32.5</v>
      </c>
      <c r="P26" s="129"/>
      <c r="Q26" s="50" t="s">
        <v>192</v>
      </c>
      <c r="R26" s="52"/>
      <c r="S26" s="52"/>
      <c r="T26" s="50" t="s">
        <v>193</v>
      </c>
      <c r="U26" s="52"/>
      <c r="V26" s="430" t="s">
        <v>319</v>
      </c>
      <c r="W26" s="431"/>
    </row>
    <row r="27" spans="1:27" ht="15.75" thickBot="1" x14ac:dyDescent="0.3">
      <c r="A27" s="57">
        <v>12</v>
      </c>
      <c r="B27" s="53"/>
      <c r="C27" s="54" t="s">
        <v>194</v>
      </c>
      <c r="D27" s="54"/>
      <c r="E27" s="54"/>
      <c r="F27" s="54"/>
      <c r="G27" s="55"/>
      <c r="H27" s="53"/>
      <c r="I27" s="54"/>
      <c r="J27" s="55"/>
      <c r="K27" s="53" t="s">
        <v>195</v>
      </c>
      <c r="L27" s="55"/>
      <c r="M27" s="110"/>
      <c r="N27" s="110"/>
      <c r="O27" s="110"/>
      <c r="P27" s="130"/>
      <c r="Q27" s="53" t="s">
        <v>196</v>
      </c>
      <c r="R27" s="55"/>
      <c r="S27" s="55"/>
      <c r="T27" s="53"/>
      <c r="U27" s="55"/>
      <c r="V27" s="432"/>
      <c r="W27" s="433"/>
    </row>
    <row r="28" spans="1:27" x14ac:dyDescent="0.25">
      <c r="A28" s="56"/>
      <c r="B28" s="50"/>
      <c r="C28" s="51" t="s">
        <v>197</v>
      </c>
      <c r="D28" s="51"/>
      <c r="E28" s="51"/>
      <c r="F28" s="51" t="s">
        <v>198</v>
      </c>
      <c r="G28" s="52"/>
      <c r="H28" s="50" t="s">
        <v>7</v>
      </c>
      <c r="I28" s="51"/>
      <c r="J28" s="52"/>
      <c r="K28" s="50" t="s">
        <v>199</v>
      </c>
      <c r="L28" s="52"/>
      <c r="M28" s="106">
        <v>30</v>
      </c>
      <c r="N28" s="106">
        <v>1465</v>
      </c>
      <c r="O28" s="106">
        <v>61</v>
      </c>
      <c r="P28" s="129"/>
      <c r="Q28" s="50" t="s">
        <v>200</v>
      </c>
      <c r="R28" s="52"/>
      <c r="S28" s="52"/>
      <c r="T28" s="50" t="s">
        <v>162</v>
      </c>
      <c r="U28" s="52"/>
      <c r="V28" s="430" t="s">
        <v>324</v>
      </c>
      <c r="W28" s="431"/>
    </row>
    <row r="29" spans="1:27" ht="15.75" thickBot="1" x14ac:dyDescent="0.3">
      <c r="A29" s="57">
        <v>13</v>
      </c>
      <c r="B29" s="53"/>
      <c r="C29" s="54" t="s">
        <v>201</v>
      </c>
      <c r="D29" s="54"/>
      <c r="E29" s="54"/>
      <c r="F29" s="54"/>
      <c r="G29" s="55"/>
      <c r="H29" s="53"/>
      <c r="I29" s="54"/>
      <c r="J29" s="55"/>
      <c r="K29" s="53" t="s">
        <v>202</v>
      </c>
      <c r="L29" s="55"/>
      <c r="M29" s="110"/>
      <c r="N29" s="110"/>
      <c r="O29" s="110"/>
      <c r="P29" s="130"/>
      <c r="Q29" s="53"/>
      <c r="R29" s="55"/>
      <c r="S29" s="55"/>
      <c r="T29" s="53"/>
      <c r="U29" s="55"/>
      <c r="V29" s="432"/>
      <c r="W29" s="433"/>
    </row>
    <row r="30" spans="1:27" x14ac:dyDescent="0.25">
      <c r="A30" s="56"/>
      <c r="B30" s="50"/>
      <c r="C30" s="51" t="s">
        <v>203</v>
      </c>
      <c r="D30" s="51"/>
      <c r="E30" s="51"/>
      <c r="F30" s="51" t="s">
        <v>204</v>
      </c>
      <c r="G30" s="52"/>
      <c r="H30" s="50" t="s">
        <v>7</v>
      </c>
      <c r="I30" s="51"/>
      <c r="J30" s="52"/>
      <c r="K30" s="50" t="s">
        <v>152</v>
      </c>
      <c r="L30" s="52"/>
      <c r="M30" s="106">
        <v>55</v>
      </c>
      <c r="N30" s="106">
        <v>1475</v>
      </c>
      <c r="O30" s="106">
        <v>97</v>
      </c>
      <c r="P30" s="129">
        <v>-58</v>
      </c>
      <c r="Q30" s="50" t="s">
        <v>205</v>
      </c>
      <c r="R30" s="52"/>
      <c r="S30" s="52" t="s">
        <v>87</v>
      </c>
      <c r="T30" s="50" t="s">
        <v>175</v>
      </c>
      <c r="U30" s="52"/>
      <c r="V30" s="430" t="s">
        <v>319</v>
      </c>
      <c r="W30" s="431"/>
    </row>
    <row r="31" spans="1:27" ht="15.75" thickBot="1" x14ac:dyDescent="0.3">
      <c r="A31" s="57">
        <v>14</v>
      </c>
      <c r="B31" s="53"/>
      <c r="C31" s="54" t="s">
        <v>206</v>
      </c>
      <c r="D31" s="54"/>
      <c r="E31" s="54"/>
      <c r="F31" s="54"/>
      <c r="G31" s="55"/>
      <c r="H31" s="53"/>
      <c r="I31" s="54"/>
      <c r="J31" s="55"/>
      <c r="K31" s="53" t="s">
        <v>207</v>
      </c>
      <c r="L31" s="55"/>
      <c r="M31" s="110"/>
      <c r="N31" s="110"/>
      <c r="O31" s="110"/>
      <c r="P31" s="130"/>
      <c r="Q31" s="53"/>
      <c r="R31" s="55"/>
      <c r="S31" s="55"/>
      <c r="T31" s="53"/>
      <c r="U31" s="55"/>
      <c r="V31" s="432"/>
      <c r="W31" s="433"/>
    </row>
    <row r="32" spans="1:27" x14ac:dyDescent="0.25">
      <c r="A32" s="56"/>
      <c r="B32" s="50"/>
      <c r="C32" s="51" t="s">
        <v>203</v>
      </c>
      <c r="D32" s="51"/>
      <c r="E32" s="51"/>
      <c r="F32" s="51" t="s">
        <v>208</v>
      </c>
      <c r="G32" s="52"/>
      <c r="H32" s="50" t="s">
        <v>7</v>
      </c>
      <c r="I32" s="51"/>
      <c r="J32" s="52"/>
      <c r="K32" s="50" t="s">
        <v>152</v>
      </c>
      <c r="L32" s="52"/>
      <c r="M32" s="106">
        <v>30</v>
      </c>
      <c r="N32" s="106">
        <v>1470</v>
      </c>
      <c r="O32" s="106">
        <v>67</v>
      </c>
      <c r="P32" s="129"/>
      <c r="Q32" s="50" t="s">
        <v>209</v>
      </c>
      <c r="R32" s="52"/>
      <c r="S32" s="52"/>
      <c r="T32" s="50" t="s">
        <v>162</v>
      </c>
      <c r="U32" s="52"/>
      <c r="V32" s="430" t="s">
        <v>325</v>
      </c>
      <c r="W32" s="431"/>
    </row>
    <row r="33" spans="1:23" ht="15.75" thickBot="1" x14ac:dyDescent="0.3">
      <c r="A33" s="57">
        <v>15</v>
      </c>
      <c r="B33" s="53"/>
      <c r="C33" s="54" t="s">
        <v>206</v>
      </c>
      <c r="D33" s="54"/>
      <c r="E33" s="54"/>
      <c r="F33" s="54"/>
      <c r="G33" s="55"/>
      <c r="H33" s="53"/>
      <c r="I33" s="54"/>
      <c r="J33" s="55"/>
      <c r="K33" s="53" t="s">
        <v>207</v>
      </c>
      <c r="L33" s="55"/>
      <c r="M33" s="110"/>
      <c r="N33" s="110"/>
      <c r="O33" s="110"/>
      <c r="P33" s="130"/>
      <c r="Q33" s="53"/>
      <c r="R33" s="55"/>
      <c r="S33" s="55"/>
      <c r="T33" s="53"/>
      <c r="U33" s="55"/>
      <c r="V33" s="432"/>
      <c r="W33" s="433"/>
    </row>
    <row r="34" spans="1:23" ht="15.75" thickBot="1" x14ac:dyDescent="0.3">
      <c r="A34" s="56"/>
      <c r="B34" s="50"/>
      <c r="C34" s="51" t="s">
        <v>210</v>
      </c>
      <c r="D34" s="51"/>
      <c r="E34" s="51"/>
      <c r="F34" s="51" t="s">
        <v>211</v>
      </c>
      <c r="G34" s="52"/>
      <c r="H34" s="50" t="s">
        <v>7</v>
      </c>
      <c r="I34" s="51"/>
      <c r="J34" s="52"/>
      <c r="K34" s="53" t="s">
        <v>207</v>
      </c>
      <c r="L34" s="52"/>
      <c r="M34" s="106">
        <v>45</v>
      </c>
      <c r="N34" s="106">
        <v>1500</v>
      </c>
      <c r="O34" s="106">
        <v>90</v>
      </c>
      <c r="P34" s="129" t="s">
        <v>139</v>
      </c>
      <c r="Q34" s="117" t="s">
        <v>212</v>
      </c>
      <c r="R34" s="118"/>
      <c r="S34" s="52"/>
      <c r="T34" s="50" t="s">
        <v>162</v>
      </c>
      <c r="U34" s="52"/>
      <c r="V34" s="430" t="s">
        <v>318</v>
      </c>
      <c r="W34" s="431"/>
    </row>
    <row r="35" spans="1:23" ht="15.75" thickBot="1" x14ac:dyDescent="0.3">
      <c r="A35" s="57">
        <v>16</v>
      </c>
      <c r="B35" s="53"/>
      <c r="C35" s="54" t="s">
        <v>213</v>
      </c>
      <c r="D35" s="54"/>
      <c r="E35" s="54"/>
      <c r="F35" s="54"/>
      <c r="G35" s="55"/>
      <c r="H35" s="53"/>
      <c r="I35" s="54"/>
      <c r="J35" s="55"/>
      <c r="K35" s="53"/>
      <c r="L35" s="55"/>
      <c r="M35" s="110"/>
      <c r="N35" s="110"/>
      <c r="O35" s="110"/>
      <c r="P35" s="130"/>
      <c r="Q35" s="53"/>
      <c r="R35" s="55"/>
      <c r="S35" s="55"/>
      <c r="T35" s="53"/>
      <c r="U35" s="55"/>
      <c r="V35" s="432"/>
      <c r="W35" s="433"/>
    </row>
    <row r="36" spans="1:23" ht="15.75" thickBot="1" x14ac:dyDescent="0.3">
      <c r="A36" s="77">
        <v>17</v>
      </c>
      <c r="B36" s="62"/>
      <c r="C36" s="58" t="s">
        <v>10</v>
      </c>
      <c r="D36" s="58"/>
      <c r="E36" s="58"/>
      <c r="F36" s="58" t="s">
        <v>214</v>
      </c>
      <c r="G36" s="70"/>
      <c r="H36" s="62" t="s">
        <v>7</v>
      </c>
      <c r="I36" s="58"/>
      <c r="J36" s="70"/>
      <c r="K36" s="61"/>
      <c r="L36" s="70"/>
      <c r="M36" s="79">
        <v>37</v>
      </c>
      <c r="N36" s="79"/>
      <c r="O36" s="79">
        <v>75</v>
      </c>
      <c r="P36" s="131" t="s">
        <v>139</v>
      </c>
      <c r="Q36" s="62"/>
      <c r="R36" s="70"/>
      <c r="S36" s="70"/>
      <c r="T36" s="62"/>
      <c r="U36" s="70"/>
      <c r="V36" s="430" t="s">
        <v>319</v>
      </c>
      <c r="W36" s="431"/>
    </row>
    <row r="37" spans="1:23" ht="15.75" thickBot="1" x14ac:dyDescent="0.3">
      <c r="A37" s="91"/>
      <c r="B37" s="63"/>
      <c r="C37" s="59" t="s">
        <v>11</v>
      </c>
      <c r="D37" s="59"/>
      <c r="E37" s="59"/>
      <c r="F37" s="59"/>
      <c r="G37" s="71"/>
      <c r="H37" s="63"/>
      <c r="I37" s="59"/>
      <c r="J37" s="71"/>
      <c r="K37" s="61"/>
      <c r="L37" s="85"/>
      <c r="M37" s="81"/>
      <c r="N37" s="81"/>
      <c r="O37" s="81"/>
      <c r="P37" s="132"/>
      <c r="Q37" s="63"/>
      <c r="R37" s="71"/>
      <c r="S37" s="71"/>
      <c r="T37" s="63"/>
      <c r="U37" s="71"/>
      <c r="V37" s="432"/>
      <c r="W37" s="433"/>
    </row>
    <row r="38" spans="1:23" x14ac:dyDescent="0.25">
      <c r="A38" s="76"/>
      <c r="B38" s="62"/>
      <c r="C38" s="58" t="s">
        <v>189</v>
      </c>
      <c r="D38" s="58"/>
      <c r="E38" s="58"/>
      <c r="F38" s="58" t="s">
        <v>215</v>
      </c>
      <c r="G38" s="70"/>
      <c r="H38" s="62" t="s">
        <v>7</v>
      </c>
      <c r="I38" s="58"/>
      <c r="J38" s="70"/>
      <c r="K38" s="92"/>
      <c r="L38" s="70"/>
      <c r="M38" s="79">
        <v>50</v>
      </c>
      <c r="N38" s="79"/>
      <c r="O38" s="80">
        <v>100</v>
      </c>
      <c r="P38" s="131" t="s">
        <v>139</v>
      </c>
      <c r="Q38" s="62"/>
      <c r="R38" s="70"/>
      <c r="S38" s="70"/>
      <c r="T38" s="62"/>
      <c r="U38" s="70"/>
      <c r="V38" s="62"/>
      <c r="W38" s="70"/>
    </row>
    <row r="39" spans="1:23" ht="15.75" thickBot="1" x14ac:dyDescent="0.3">
      <c r="A39" s="77">
        <v>18</v>
      </c>
      <c r="B39" s="63"/>
      <c r="C39" s="59" t="s">
        <v>216</v>
      </c>
      <c r="D39" s="59"/>
      <c r="E39" s="59"/>
      <c r="F39" s="59"/>
      <c r="G39" s="71"/>
      <c r="H39" s="63"/>
      <c r="I39" s="59"/>
      <c r="J39" s="71"/>
      <c r="K39" s="63"/>
      <c r="L39" s="71"/>
      <c r="M39" s="81"/>
      <c r="N39" s="81"/>
      <c r="O39" s="81"/>
      <c r="P39" s="132"/>
      <c r="Q39" s="63"/>
      <c r="R39" s="71"/>
      <c r="S39" s="71"/>
      <c r="T39" s="63"/>
      <c r="U39" s="71"/>
      <c r="V39" s="63"/>
      <c r="W39" s="71"/>
    </row>
    <row r="40" spans="1:23" x14ac:dyDescent="0.25">
      <c r="A40" s="56"/>
      <c r="B40" s="50"/>
      <c r="C40" s="51" t="s">
        <v>217</v>
      </c>
      <c r="D40" s="51"/>
      <c r="E40" s="51"/>
      <c r="F40" s="51" t="s">
        <v>218</v>
      </c>
      <c r="G40" s="52"/>
      <c r="H40" s="50" t="s">
        <v>7</v>
      </c>
      <c r="I40" s="51"/>
      <c r="J40" s="52"/>
      <c r="K40" s="120"/>
      <c r="L40" s="52"/>
      <c r="M40" s="106">
        <v>55</v>
      </c>
      <c r="N40" s="106">
        <v>2950</v>
      </c>
      <c r="O40" s="106">
        <v>105</v>
      </c>
      <c r="P40" s="129" t="s">
        <v>139</v>
      </c>
      <c r="Q40" s="115" t="s">
        <v>153</v>
      </c>
      <c r="R40" s="116"/>
      <c r="S40" s="52"/>
      <c r="T40" s="50" t="s">
        <v>175</v>
      </c>
      <c r="U40" s="52"/>
      <c r="V40" s="355"/>
      <c r="W40" s="357"/>
    </row>
    <row r="41" spans="1:23" ht="15.75" thickBot="1" x14ac:dyDescent="0.3">
      <c r="A41" s="57">
        <v>19</v>
      </c>
      <c r="B41" s="53"/>
      <c r="C41" s="54" t="s">
        <v>219</v>
      </c>
      <c r="D41" s="54"/>
      <c r="E41" s="54"/>
      <c r="F41" s="54"/>
      <c r="G41" s="55"/>
      <c r="H41" s="53"/>
      <c r="I41" s="54"/>
      <c r="J41" s="55"/>
      <c r="K41" s="121" t="s">
        <v>220</v>
      </c>
      <c r="L41" s="55"/>
      <c r="M41" s="110"/>
      <c r="N41" s="110"/>
      <c r="O41" s="110"/>
      <c r="P41" s="130"/>
      <c r="Q41" s="53"/>
      <c r="R41" s="55"/>
      <c r="S41" s="55"/>
      <c r="T41" s="53"/>
      <c r="U41" s="55"/>
      <c r="V41" s="356"/>
      <c r="W41" s="359"/>
    </row>
    <row r="42" spans="1:23" x14ac:dyDescent="0.25">
      <c r="A42" s="76"/>
      <c r="B42" s="62"/>
      <c r="C42" s="58" t="s">
        <v>221</v>
      </c>
      <c r="D42" s="58"/>
      <c r="E42" s="58"/>
      <c r="F42" s="58" t="s">
        <v>222</v>
      </c>
      <c r="G42" s="70"/>
      <c r="H42" s="62" t="s">
        <v>7</v>
      </c>
      <c r="I42" s="58"/>
      <c r="J42" s="70"/>
      <c r="K42" s="61"/>
      <c r="L42" s="70"/>
      <c r="M42" s="79">
        <v>50</v>
      </c>
      <c r="N42" s="79"/>
      <c r="O42" s="79">
        <v>100</v>
      </c>
      <c r="P42" s="131" t="s">
        <v>139</v>
      </c>
      <c r="Q42" s="62"/>
      <c r="R42" s="70"/>
      <c r="S42" s="70"/>
      <c r="T42" s="62"/>
      <c r="U42" s="70"/>
      <c r="V42" s="355"/>
      <c r="W42" s="357"/>
    </row>
    <row r="43" spans="1:23" ht="15.75" thickBot="1" x14ac:dyDescent="0.3">
      <c r="A43" s="77">
        <v>20</v>
      </c>
      <c r="B43" s="63"/>
      <c r="C43" s="59" t="s">
        <v>223</v>
      </c>
      <c r="D43" s="59"/>
      <c r="E43" s="59"/>
      <c r="F43" s="59"/>
      <c r="G43" s="71"/>
      <c r="H43" s="63"/>
      <c r="I43" s="59"/>
      <c r="J43" s="71"/>
      <c r="K43" s="63"/>
      <c r="L43" s="71"/>
      <c r="M43" s="81"/>
      <c r="N43" s="81"/>
      <c r="O43" s="81"/>
      <c r="P43" s="132"/>
      <c r="Q43" s="63"/>
      <c r="R43" s="71"/>
      <c r="S43" s="71"/>
      <c r="T43" s="63"/>
      <c r="U43" s="71"/>
      <c r="V43" s="356"/>
      <c r="W43" s="359"/>
    </row>
    <row r="44" spans="1:23" x14ac:dyDescent="0.25">
      <c r="A44" s="76"/>
      <c r="B44" s="62"/>
      <c r="C44" s="58" t="s">
        <v>224</v>
      </c>
      <c r="D44" s="58"/>
      <c r="E44" s="58"/>
      <c r="F44" s="58" t="s">
        <v>225</v>
      </c>
      <c r="G44" s="70"/>
      <c r="H44" s="62" t="s">
        <v>7</v>
      </c>
      <c r="I44" s="58"/>
      <c r="J44" s="70"/>
      <c r="K44" s="86"/>
      <c r="L44" s="70"/>
      <c r="M44" s="79">
        <v>50</v>
      </c>
      <c r="N44" s="79"/>
      <c r="O44" s="79">
        <v>100</v>
      </c>
      <c r="P44" s="131" t="s">
        <v>139</v>
      </c>
      <c r="Q44" s="62"/>
      <c r="R44" s="70"/>
      <c r="S44" s="70"/>
      <c r="T44" s="62"/>
      <c r="U44" s="70"/>
      <c r="V44" s="355"/>
      <c r="W44" s="357"/>
    </row>
    <row r="45" spans="1:23" ht="15.75" thickBot="1" x14ac:dyDescent="0.3">
      <c r="A45" s="77">
        <v>21</v>
      </c>
      <c r="B45" s="63"/>
      <c r="C45" s="59" t="s">
        <v>226</v>
      </c>
      <c r="D45" s="59"/>
      <c r="E45" s="59"/>
      <c r="F45" s="59"/>
      <c r="G45" s="71"/>
      <c r="H45" s="63"/>
      <c r="I45" s="59"/>
      <c r="J45" s="71"/>
      <c r="K45" s="63"/>
      <c r="L45" s="71"/>
      <c r="M45" s="81"/>
      <c r="N45" s="81"/>
      <c r="O45" s="81"/>
      <c r="P45" s="132"/>
      <c r="Q45" s="63"/>
      <c r="R45" s="71"/>
      <c r="S45" s="71"/>
      <c r="T45" s="63"/>
      <c r="U45" s="71"/>
      <c r="V45" s="356"/>
      <c r="W45" s="359"/>
    </row>
    <row r="46" spans="1:23" x14ac:dyDescent="0.25">
      <c r="A46" s="56"/>
      <c r="B46" s="50"/>
      <c r="C46" s="51" t="s">
        <v>227</v>
      </c>
      <c r="D46" s="51"/>
      <c r="E46" s="51"/>
      <c r="F46" s="51" t="s">
        <v>228</v>
      </c>
      <c r="G46" s="52"/>
      <c r="H46" s="50" t="s">
        <v>7</v>
      </c>
      <c r="I46" s="51"/>
      <c r="J46" s="52"/>
      <c r="K46" s="50"/>
      <c r="L46" s="52"/>
      <c r="M46" s="106">
        <v>7.5</v>
      </c>
      <c r="N46" s="106">
        <v>1455</v>
      </c>
      <c r="O46" s="106">
        <v>14.5</v>
      </c>
      <c r="P46" s="129"/>
      <c r="Q46" s="50" t="s">
        <v>229</v>
      </c>
      <c r="R46" s="52"/>
      <c r="S46" s="52"/>
      <c r="T46" s="50" t="s">
        <v>230</v>
      </c>
      <c r="U46" s="52"/>
      <c r="V46" s="430" t="s">
        <v>318</v>
      </c>
      <c r="W46" s="431"/>
    </row>
    <row r="47" spans="1:23" ht="15.75" thickBot="1" x14ac:dyDescent="0.3">
      <c r="A47" s="57">
        <v>22</v>
      </c>
      <c r="B47" s="53"/>
      <c r="C47" s="54"/>
      <c r="D47" s="54"/>
      <c r="E47" s="54"/>
      <c r="F47" s="54"/>
      <c r="G47" s="55"/>
      <c r="H47" s="53"/>
      <c r="I47" s="54"/>
      <c r="J47" s="55"/>
      <c r="K47" s="53"/>
      <c r="L47" s="55"/>
      <c r="M47" s="110"/>
      <c r="N47" s="110"/>
      <c r="O47" s="110"/>
      <c r="P47" s="130"/>
      <c r="Q47" s="53"/>
      <c r="R47" s="55"/>
      <c r="S47" s="55"/>
      <c r="T47" s="53"/>
      <c r="U47" s="55"/>
      <c r="V47" s="432"/>
      <c r="W47" s="433"/>
    </row>
    <row r="48" spans="1:23" x14ac:dyDescent="0.25">
      <c r="A48" s="56"/>
      <c r="B48" s="50"/>
      <c r="C48" s="51" t="s">
        <v>231</v>
      </c>
      <c r="D48" s="51"/>
      <c r="E48" s="51"/>
      <c r="F48" s="51" t="s">
        <v>232</v>
      </c>
      <c r="G48" s="52"/>
      <c r="H48" s="50" t="s">
        <v>7</v>
      </c>
      <c r="I48" s="51"/>
      <c r="J48" s="52"/>
      <c r="K48" s="50"/>
      <c r="L48" s="52"/>
      <c r="M48" s="119">
        <v>30</v>
      </c>
      <c r="N48" s="111">
        <v>1465</v>
      </c>
      <c r="O48" s="136">
        <v>61</v>
      </c>
      <c r="P48" s="133"/>
      <c r="Q48" s="50" t="s">
        <v>233</v>
      </c>
      <c r="R48" s="52"/>
      <c r="S48" s="52"/>
      <c r="T48" s="50" t="s">
        <v>234</v>
      </c>
      <c r="U48" s="52"/>
      <c r="V48" s="355"/>
      <c r="W48" s="357"/>
    </row>
    <row r="49" spans="1:23" ht="15.75" thickBot="1" x14ac:dyDescent="0.3">
      <c r="A49" s="57">
        <v>23</v>
      </c>
      <c r="B49" s="53"/>
      <c r="C49" s="54" t="s">
        <v>235</v>
      </c>
      <c r="D49" s="54"/>
      <c r="E49" s="54"/>
      <c r="F49" s="54"/>
      <c r="G49" s="55"/>
      <c r="H49" s="53"/>
      <c r="I49" s="54"/>
      <c r="J49" s="55"/>
      <c r="K49" s="53"/>
      <c r="L49" s="55"/>
      <c r="M49" s="75"/>
      <c r="N49" s="75"/>
      <c r="O49" s="75"/>
      <c r="P49" s="128"/>
      <c r="Q49" s="53"/>
      <c r="R49" s="55"/>
      <c r="S49" s="55"/>
      <c r="T49" s="53"/>
      <c r="U49" s="55"/>
      <c r="V49" s="356"/>
      <c r="W49" s="359"/>
    </row>
    <row r="50" spans="1:23" x14ac:dyDescent="0.25">
      <c r="A50" s="76"/>
      <c r="B50" s="62"/>
      <c r="C50" s="58" t="s">
        <v>236</v>
      </c>
      <c r="D50" s="58"/>
      <c r="E50" s="58"/>
      <c r="F50" s="58" t="s">
        <v>237</v>
      </c>
      <c r="G50" s="70"/>
      <c r="H50" s="62" t="s">
        <v>7</v>
      </c>
      <c r="I50" s="58"/>
      <c r="J50" s="70"/>
      <c r="K50" s="62"/>
      <c r="L50" s="70"/>
      <c r="M50" s="88">
        <v>4.5</v>
      </c>
      <c r="N50" s="88"/>
      <c r="O50" s="79">
        <v>10</v>
      </c>
      <c r="P50" s="125" t="s">
        <v>139</v>
      </c>
      <c r="Q50" s="62"/>
      <c r="R50" s="70"/>
      <c r="S50" s="70"/>
      <c r="T50" s="62"/>
      <c r="U50" s="70"/>
      <c r="V50" s="355"/>
      <c r="W50" s="357"/>
    </row>
    <row r="51" spans="1:23" ht="15.75" thickBot="1" x14ac:dyDescent="0.3">
      <c r="A51" s="77">
        <v>24</v>
      </c>
      <c r="B51" s="63"/>
      <c r="C51" s="59" t="s">
        <v>238</v>
      </c>
      <c r="D51" s="59"/>
      <c r="E51" s="59"/>
      <c r="F51" s="59"/>
      <c r="G51" s="71"/>
      <c r="H51" s="63"/>
      <c r="I51" s="59"/>
      <c r="J51" s="71"/>
      <c r="K51" s="63"/>
      <c r="L51" s="71"/>
      <c r="M51" s="89"/>
      <c r="N51" s="89"/>
      <c r="O51" s="89"/>
      <c r="P51" s="126"/>
      <c r="Q51" s="63"/>
      <c r="R51" s="71"/>
      <c r="S51" s="71"/>
      <c r="T51" s="63"/>
      <c r="U51" s="71"/>
      <c r="V51" s="356"/>
      <c r="W51" s="359"/>
    </row>
    <row r="52" spans="1:23" x14ac:dyDescent="0.25">
      <c r="A52" s="76"/>
      <c r="B52" s="62"/>
      <c r="C52" s="58" t="s">
        <v>239</v>
      </c>
      <c r="D52" s="58"/>
      <c r="E52" s="58"/>
      <c r="F52" s="58" t="s">
        <v>240</v>
      </c>
      <c r="G52" s="70"/>
      <c r="H52" s="62" t="s">
        <v>7</v>
      </c>
      <c r="I52" s="58"/>
      <c r="J52" s="70"/>
      <c r="K52" s="86"/>
      <c r="L52" s="70"/>
      <c r="M52" s="79">
        <v>22.5</v>
      </c>
      <c r="N52" s="79"/>
      <c r="O52" s="79">
        <v>45</v>
      </c>
      <c r="P52" s="131" t="s">
        <v>139</v>
      </c>
      <c r="Q52" s="62"/>
      <c r="R52" s="70"/>
      <c r="S52" s="70"/>
      <c r="T52" s="62"/>
      <c r="U52" s="70"/>
      <c r="V52" s="430" t="s">
        <v>318</v>
      </c>
      <c r="W52" s="431"/>
    </row>
    <row r="53" spans="1:23" ht="15.75" thickBot="1" x14ac:dyDescent="0.3">
      <c r="A53" s="77">
        <v>25</v>
      </c>
      <c r="B53" s="63"/>
      <c r="C53" s="59" t="s">
        <v>241</v>
      </c>
      <c r="D53" s="59"/>
      <c r="E53" s="59"/>
      <c r="F53" s="59"/>
      <c r="G53" s="71"/>
      <c r="H53" s="63"/>
      <c r="I53" s="59"/>
      <c r="J53" s="71"/>
      <c r="K53" s="63"/>
      <c r="L53" s="71"/>
      <c r="M53" s="81"/>
      <c r="N53" s="81"/>
      <c r="O53" s="81"/>
      <c r="P53" s="132"/>
      <c r="Q53" s="63"/>
      <c r="R53" s="71"/>
      <c r="S53" s="71"/>
      <c r="T53" s="63"/>
      <c r="U53" s="71"/>
      <c r="V53" s="432"/>
      <c r="W53" s="433"/>
    </row>
    <row r="54" spans="1:23" x14ac:dyDescent="0.25">
      <c r="A54" s="76"/>
      <c r="B54" s="62"/>
      <c r="C54" s="58" t="s">
        <v>236</v>
      </c>
      <c r="D54" s="58"/>
      <c r="E54" s="58"/>
      <c r="F54" s="58" t="s">
        <v>242</v>
      </c>
      <c r="G54" s="70"/>
      <c r="H54" s="62" t="s">
        <v>7</v>
      </c>
      <c r="I54" s="58"/>
      <c r="J54" s="70"/>
      <c r="K54" s="62"/>
      <c r="L54" s="70"/>
      <c r="M54" s="79">
        <v>11.5</v>
      </c>
      <c r="N54" s="79"/>
      <c r="O54" s="79">
        <v>23</v>
      </c>
      <c r="P54" s="131" t="s">
        <v>139</v>
      </c>
      <c r="Q54" s="62"/>
      <c r="R54" s="70"/>
      <c r="S54" s="70"/>
      <c r="T54" s="62"/>
      <c r="U54" s="70"/>
      <c r="V54" s="430" t="s">
        <v>324</v>
      </c>
      <c r="W54" s="431"/>
    </row>
    <row r="55" spans="1:23" ht="15.75" thickBot="1" x14ac:dyDescent="0.3">
      <c r="A55" s="77">
        <v>26</v>
      </c>
      <c r="B55" s="63"/>
      <c r="C55" s="59" t="s">
        <v>243</v>
      </c>
      <c r="D55" s="59"/>
      <c r="E55" s="59"/>
      <c r="F55" s="59"/>
      <c r="G55" s="71"/>
      <c r="H55" s="63"/>
      <c r="I55" s="59"/>
      <c r="J55" s="71"/>
      <c r="K55" s="63"/>
      <c r="L55" s="71"/>
      <c r="M55" s="81"/>
      <c r="N55" s="81"/>
      <c r="O55" s="81"/>
      <c r="P55" s="132"/>
      <c r="Q55" s="63"/>
      <c r="R55" s="71"/>
      <c r="S55" s="71"/>
      <c r="T55" s="63"/>
      <c r="U55" s="71"/>
      <c r="V55" s="432"/>
      <c r="W55" s="433"/>
    </row>
    <row r="56" spans="1:23" x14ac:dyDescent="0.25">
      <c r="A56" s="76"/>
      <c r="B56" s="62"/>
      <c r="C56" s="58" t="s">
        <v>236</v>
      </c>
      <c r="D56" s="58"/>
      <c r="E56" s="58"/>
      <c r="F56" s="58" t="s">
        <v>244</v>
      </c>
      <c r="G56" s="70"/>
      <c r="H56" s="62" t="s">
        <v>7</v>
      </c>
      <c r="I56" s="58"/>
      <c r="J56" s="70"/>
      <c r="K56" s="62"/>
      <c r="L56" s="70"/>
      <c r="M56" s="88">
        <v>22.5</v>
      </c>
      <c r="N56" s="88"/>
      <c r="O56" s="79">
        <v>45</v>
      </c>
      <c r="P56" s="125" t="s">
        <v>139</v>
      </c>
      <c r="Q56" s="62"/>
      <c r="R56" s="70"/>
      <c r="S56" s="70"/>
      <c r="T56" s="62"/>
      <c r="U56" s="70"/>
      <c r="V56" s="430" t="s">
        <v>322</v>
      </c>
      <c r="W56" s="431"/>
    </row>
    <row r="57" spans="1:23" ht="15.75" thickBot="1" x14ac:dyDescent="0.3">
      <c r="A57" s="77">
        <v>27</v>
      </c>
      <c r="B57" s="63"/>
      <c r="C57" s="59" t="s">
        <v>245</v>
      </c>
      <c r="D57" s="59"/>
      <c r="E57" s="59"/>
      <c r="F57" s="59"/>
      <c r="G57" s="71"/>
      <c r="H57" s="63"/>
      <c r="I57" s="59"/>
      <c r="J57" s="71"/>
      <c r="K57" s="63"/>
      <c r="L57" s="71"/>
      <c r="M57" s="89"/>
      <c r="N57" s="89"/>
      <c r="O57" s="89"/>
      <c r="P57" s="126"/>
      <c r="Q57" s="63"/>
      <c r="R57" s="71"/>
      <c r="S57" s="71"/>
      <c r="T57" s="63"/>
      <c r="U57" s="71"/>
      <c r="V57" s="432"/>
      <c r="W57" s="433"/>
    </row>
    <row r="58" spans="1:23" x14ac:dyDescent="0.25">
      <c r="A58" s="76"/>
      <c r="B58" s="62"/>
      <c r="C58" s="58"/>
      <c r="D58" s="58"/>
      <c r="E58" s="58"/>
      <c r="F58" s="58"/>
      <c r="G58" s="70"/>
      <c r="H58" s="62"/>
      <c r="I58" s="58"/>
      <c r="J58" s="70"/>
      <c r="K58" s="62"/>
      <c r="L58" s="70"/>
      <c r="M58" s="88"/>
      <c r="N58" s="88"/>
      <c r="O58" s="79"/>
      <c r="P58" s="125"/>
      <c r="Q58" s="62"/>
      <c r="R58" s="70"/>
      <c r="S58" s="70"/>
      <c r="T58" s="62"/>
      <c r="U58" s="70"/>
      <c r="V58" s="62"/>
      <c r="W58" s="70"/>
    </row>
    <row r="59" spans="1:23" ht="15.75" thickBot="1" x14ac:dyDescent="0.3">
      <c r="A59" s="77">
        <v>28</v>
      </c>
      <c r="B59" s="63"/>
      <c r="C59" s="59"/>
      <c r="D59" s="59"/>
      <c r="E59" s="59"/>
      <c r="F59" s="49"/>
      <c r="G59" s="67"/>
      <c r="H59" s="66"/>
      <c r="I59" s="49"/>
      <c r="J59" s="67"/>
      <c r="K59" s="66"/>
      <c r="L59" s="67"/>
      <c r="M59" s="68"/>
      <c r="N59" s="68"/>
      <c r="O59" s="68"/>
      <c r="P59" s="124"/>
      <c r="Q59" s="66"/>
      <c r="R59" s="67"/>
      <c r="S59" s="67"/>
      <c r="T59" s="66"/>
      <c r="U59" s="67"/>
      <c r="V59" s="66"/>
      <c r="W59" s="67"/>
    </row>
    <row r="60" spans="1:23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281">
        <f>SUM(M4,M8,M10,M14,M16,M18,M20,M22,M25,M26,M28,M30,M32,M34,M36,M38,M40,M42,M45,M44,M45,M46,M48,M50,M52,M54,M56)</f>
        <v>808.5</v>
      </c>
      <c r="N60" s="46"/>
      <c r="O60" s="46">
        <f>SUM(O4,O8,O10,O14,O16,O18,O20,O22,O24,O26,O28,O30,O32,O34,O36,O38,O40,O42,O44,O46,O48,O50,O52,O54,O56)</f>
        <v>1683.5700000000002</v>
      </c>
      <c r="P60" s="46"/>
      <c r="Q60" s="46"/>
      <c r="R60" s="46"/>
      <c r="S60" s="46"/>
      <c r="T60" s="46"/>
      <c r="U60" s="46"/>
      <c r="V60" s="46"/>
      <c r="W60" s="46"/>
    </row>
    <row r="61" spans="1:23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5">
      <c r="C63" s="30"/>
      <c r="D63" s="30"/>
    </row>
  </sheetData>
  <pageMargins left="0" right="0" top="0.39370078740157483" bottom="0.74803149606299213" header="0.31496062992125984" footer="0.31496062992125984"/>
  <pageSetup paperSize="8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A4" workbookViewId="0">
      <selection activeCell="L7" sqref="L7"/>
    </sheetView>
  </sheetViews>
  <sheetFormatPr defaultRowHeight="12.75" customHeight="1" x14ac:dyDescent="0.25"/>
  <cols>
    <col min="7" max="7" width="4.85546875" customWidth="1"/>
    <col min="9" max="9" width="1.42578125" customWidth="1"/>
    <col min="10" max="10" width="9.140625" hidden="1" customWidth="1"/>
    <col min="11" max="11" width="9.140625" customWidth="1"/>
    <col min="12" max="12" width="1.140625" customWidth="1"/>
    <col min="16" max="16" width="1.5703125" customWidth="1"/>
    <col min="19" max="19" width="8.42578125" customWidth="1"/>
    <col min="21" max="21" width="5.5703125" customWidth="1"/>
  </cols>
  <sheetData>
    <row r="1" spans="1:23" s="160" customFormat="1" ht="31.5" customHeight="1" thickBot="1" x14ac:dyDescent="0.55000000000000004">
      <c r="A1" s="157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6" t="s">
        <v>246</v>
      </c>
      <c r="N1" s="158"/>
      <c r="O1" s="158"/>
      <c r="P1" s="158"/>
      <c r="Q1" s="158"/>
      <c r="R1" s="158"/>
      <c r="S1" s="158"/>
      <c r="T1" s="158"/>
      <c r="U1" s="159"/>
      <c r="V1" s="158"/>
      <c r="W1" s="158"/>
    </row>
    <row r="2" spans="1:23" s="160" customFormat="1" ht="12.75" customHeight="1" x14ac:dyDescent="0.25">
      <c r="A2" s="161" t="s">
        <v>0</v>
      </c>
      <c r="B2" s="162"/>
      <c r="C2" s="163" t="s">
        <v>1</v>
      </c>
      <c r="D2" s="163"/>
      <c r="E2" s="163"/>
      <c r="F2" s="163"/>
      <c r="G2" s="159"/>
      <c r="H2" s="162" t="s">
        <v>2</v>
      </c>
      <c r="I2" s="163"/>
      <c r="J2" s="159"/>
      <c r="K2" s="162" t="s">
        <v>51</v>
      </c>
      <c r="L2" s="159"/>
      <c r="M2" s="162" t="s">
        <v>5</v>
      </c>
      <c r="N2" s="162" t="s">
        <v>6</v>
      </c>
      <c r="O2" s="162" t="s">
        <v>45</v>
      </c>
      <c r="P2" s="159"/>
      <c r="Q2" s="162" t="s">
        <v>8</v>
      </c>
      <c r="R2" s="159"/>
      <c r="S2" s="159"/>
      <c r="T2" s="162" t="s">
        <v>52</v>
      </c>
      <c r="U2" s="159"/>
      <c r="V2" s="162"/>
      <c r="W2" s="159"/>
    </row>
    <row r="3" spans="1:23" s="160" customFormat="1" ht="12.75" customHeight="1" thickBot="1" x14ac:dyDescent="0.3">
      <c r="A3" s="164"/>
      <c r="B3" s="165"/>
      <c r="C3" s="166"/>
      <c r="D3" s="166"/>
      <c r="E3" s="166"/>
      <c r="F3" s="166"/>
      <c r="G3" s="167"/>
      <c r="H3" s="165"/>
      <c r="I3" s="166"/>
      <c r="J3" s="167"/>
      <c r="K3" s="165"/>
      <c r="L3" s="167"/>
      <c r="M3" s="140" t="s">
        <v>76</v>
      </c>
      <c r="N3" s="165"/>
      <c r="O3" s="140" t="s">
        <v>77</v>
      </c>
      <c r="P3" s="167"/>
      <c r="Q3" s="165"/>
      <c r="R3" s="167"/>
      <c r="S3" s="167"/>
      <c r="T3" s="165"/>
      <c r="U3" s="167"/>
      <c r="V3" s="165"/>
      <c r="W3" s="167"/>
    </row>
    <row r="4" spans="1:23" s="160" customFormat="1" ht="12.75" customHeight="1" x14ac:dyDescent="0.25">
      <c r="A4" s="168"/>
      <c r="B4" s="169"/>
      <c r="C4" s="170" t="s">
        <v>247</v>
      </c>
      <c r="D4" s="170"/>
      <c r="E4" s="170"/>
      <c r="F4" s="170" t="s">
        <v>248</v>
      </c>
      <c r="G4" s="171"/>
      <c r="H4" s="169" t="s">
        <v>7</v>
      </c>
      <c r="I4" s="170"/>
      <c r="J4" s="171"/>
      <c r="K4" s="145" t="s">
        <v>84</v>
      </c>
      <c r="L4" s="171"/>
      <c r="M4" s="145">
        <v>450</v>
      </c>
      <c r="N4" s="145">
        <v>1488</v>
      </c>
      <c r="O4" s="146" t="s">
        <v>249</v>
      </c>
      <c r="P4" s="138"/>
      <c r="Q4" s="169" t="s">
        <v>81</v>
      </c>
      <c r="R4" s="171"/>
      <c r="S4" s="171"/>
      <c r="T4" s="169" t="s">
        <v>133</v>
      </c>
      <c r="U4" s="171"/>
      <c r="V4" s="434" t="s">
        <v>316</v>
      </c>
      <c r="W4" s="435"/>
    </row>
    <row r="5" spans="1:23" s="160" customFormat="1" ht="12.75" customHeight="1" thickBot="1" x14ac:dyDescent="0.3">
      <c r="A5" s="172">
        <v>1</v>
      </c>
      <c r="B5" s="173"/>
      <c r="C5" s="174"/>
      <c r="D5" s="174"/>
      <c r="E5" s="174"/>
      <c r="F5" s="174"/>
      <c r="G5" s="175"/>
      <c r="H5" s="173"/>
      <c r="I5" s="174"/>
      <c r="J5" s="175"/>
      <c r="K5" s="147"/>
      <c r="L5" s="175"/>
      <c r="M5" s="147"/>
      <c r="N5" s="147"/>
      <c r="O5" s="147"/>
      <c r="P5" s="139"/>
      <c r="Q5" s="173"/>
      <c r="R5" s="175"/>
      <c r="S5" s="175"/>
      <c r="T5" s="173"/>
      <c r="U5" s="175"/>
      <c r="V5" s="436"/>
      <c r="W5" s="437"/>
    </row>
    <row r="6" spans="1:23" s="160" customFormat="1" ht="12.75" customHeight="1" x14ac:dyDescent="0.25">
      <c r="A6" s="176"/>
      <c r="B6" s="27"/>
      <c r="C6" s="170" t="s">
        <v>250</v>
      </c>
      <c r="D6" s="170"/>
      <c r="E6" s="170"/>
      <c r="F6" s="170" t="s">
        <v>251</v>
      </c>
      <c r="G6" s="171"/>
      <c r="H6" s="169" t="s">
        <v>7</v>
      </c>
      <c r="I6" s="170"/>
      <c r="J6" s="171"/>
      <c r="K6" s="145" t="s">
        <v>84</v>
      </c>
      <c r="L6" s="171"/>
      <c r="M6" s="145">
        <v>15</v>
      </c>
      <c r="N6" s="145">
        <v>1460</v>
      </c>
      <c r="O6" s="146">
        <v>29.5</v>
      </c>
      <c r="P6" s="138"/>
      <c r="Q6" s="169" t="s">
        <v>83</v>
      </c>
      <c r="R6" s="171"/>
      <c r="S6" s="171"/>
      <c r="T6" s="169" t="s">
        <v>252</v>
      </c>
      <c r="U6" s="171"/>
      <c r="V6" s="438"/>
      <c r="W6" s="439"/>
    </row>
    <row r="7" spans="1:23" s="160" customFormat="1" ht="12.75" customHeight="1" thickBot="1" x14ac:dyDescent="0.3">
      <c r="A7" s="177">
        <v>2</v>
      </c>
      <c r="B7" s="155"/>
      <c r="C7" s="174"/>
      <c r="D7" s="174"/>
      <c r="E7" s="174"/>
      <c r="F7" s="174"/>
      <c r="G7" s="175"/>
      <c r="H7" s="173"/>
      <c r="I7" s="174"/>
      <c r="J7" s="175"/>
      <c r="K7" s="147"/>
      <c r="L7" s="175"/>
      <c r="M7" s="147"/>
      <c r="N7" s="147"/>
      <c r="O7" s="147"/>
      <c r="P7" s="139"/>
      <c r="Q7" s="173"/>
      <c r="R7" s="175"/>
      <c r="S7" s="175"/>
      <c r="T7" s="173"/>
      <c r="U7" s="175"/>
      <c r="V7" s="440"/>
      <c r="W7" s="441"/>
    </row>
    <row r="8" spans="1:23" s="160" customFormat="1" ht="12.75" customHeight="1" x14ac:dyDescent="0.25">
      <c r="A8" s="176"/>
      <c r="B8" s="27"/>
      <c r="C8" s="28" t="s">
        <v>253</v>
      </c>
      <c r="D8" s="28"/>
      <c r="E8" s="28"/>
      <c r="F8" s="28" t="s">
        <v>254</v>
      </c>
      <c r="G8" s="178"/>
      <c r="H8" s="27" t="s">
        <v>7</v>
      </c>
      <c r="I8" s="28"/>
      <c r="J8" s="178"/>
      <c r="K8" s="144" t="s">
        <v>84</v>
      </c>
      <c r="L8" s="179"/>
      <c r="M8" s="142">
        <v>55</v>
      </c>
      <c r="N8" s="142">
        <v>1000</v>
      </c>
      <c r="O8" s="142">
        <v>110</v>
      </c>
      <c r="P8" s="148"/>
      <c r="Q8" s="27"/>
      <c r="R8" s="178"/>
      <c r="S8" s="178"/>
      <c r="T8" s="27"/>
      <c r="U8" s="178"/>
      <c r="V8" s="339"/>
      <c r="W8" s="178"/>
    </row>
    <row r="9" spans="1:23" s="160" customFormat="1" ht="12.75" customHeight="1" thickBot="1" x14ac:dyDescent="0.3">
      <c r="A9" s="177">
        <v>3</v>
      </c>
      <c r="B9" s="155"/>
      <c r="C9" s="180"/>
      <c r="D9" s="180"/>
      <c r="E9" s="180"/>
      <c r="F9" s="180"/>
      <c r="G9" s="181"/>
      <c r="H9" s="155"/>
      <c r="I9" s="180"/>
      <c r="J9" s="181"/>
      <c r="K9" s="143"/>
      <c r="L9" s="181"/>
      <c r="M9" s="143"/>
      <c r="N9" s="143"/>
      <c r="O9" s="143"/>
      <c r="P9" s="149"/>
      <c r="Q9" s="155"/>
      <c r="R9" s="181"/>
      <c r="S9" s="181"/>
      <c r="T9" s="155"/>
      <c r="U9" s="181"/>
      <c r="V9" s="320"/>
      <c r="W9" s="181"/>
    </row>
    <row r="10" spans="1:23" s="160" customFormat="1" ht="12.75" customHeight="1" x14ac:dyDescent="0.25">
      <c r="A10" s="168"/>
      <c r="B10" s="169"/>
      <c r="C10" s="170" t="s">
        <v>255</v>
      </c>
      <c r="D10" s="170"/>
      <c r="E10" s="170"/>
      <c r="F10" s="170" t="s">
        <v>256</v>
      </c>
      <c r="G10" s="171"/>
      <c r="H10" s="169" t="s">
        <v>7</v>
      </c>
      <c r="I10" s="170"/>
      <c r="J10" s="171"/>
      <c r="K10" s="145" t="s">
        <v>84</v>
      </c>
      <c r="L10" s="171"/>
      <c r="M10" s="145">
        <v>75</v>
      </c>
      <c r="N10" s="145">
        <v>950</v>
      </c>
      <c r="O10" s="182">
        <v>134</v>
      </c>
      <c r="P10" s="183"/>
      <c r="Q10" s="184" t="s">
        <v>257</v>
      </c>
      <c r="R10" s="171"/>
      <c r="S10" s="171"/>
      <c r="T10" s="169" t="s">
        <v>258</v>
      </c>
      <c r="U10" s="171"/>
      <c r="V10" s="434" t="s">
        <v>321</v>
      </c>
      <c r="W10" s="435"/>
    </row>
    <row r="11" spans="1:23" s="160" customFormat="1" ht="12.75" customHeight="1" thickBot="1" x14ac:dyDescent="0.3">
      <c r="A11" s="172">
        <v>4</v>
      </c>
      <c r="B11" s="173"/>
      <c r="C11" s="174" t="s">
        <v>259</v>
      </c>
      <c r="D11" s="174"/>
      <c r="E11" s="174"/>
      <c r="F11" s="174"/>
      <c r="G11" s="175"/>
      <c r="H11" s="173"/>
      <c r="I11" s="174"/>
      <c r="J11" s="175"/>
      <c r="K11" s="147"/>
      <c r="L11" s="175"/>
      <c r="M11" s="147"/>
      <c r="N11" s="147"/>
      <c r="O11" s="147"/>
      <c r="P11" s="139"/>
      <c r="Q11" s="173"/>
      <c r="R11" s="175"/>
      <c r="S11" s="175"/>
      <c r="T11" s="173"/>
      <c r="U11" s="175"/>
      <c r="V11" s="436"/>
      <c r="W11" s="437"/>
    </row>
    <row r="12" spans="1:23" s="160" customFormat="1" ht="12.75" customHeight="1" x14ac:dyDescent="0.25">
      <c r="A12" s="161"/>
      <c r="B12" s="162"/>
      <c r="C12" s="28" t="s">
        <v>78</v>
      </c>
      <c r="D12" s="28"/>
      <c r="E12" s="28"/>
      <c r="F12" s="28" t="s">
        <v>260</v>
      </c>
      <c r="G12" s="178"/>
      <c r="H12" s="27" t="s">
        <v>7</v>
      </c>
      <c r="I12" s="28"/>
      <c r="J12" s="178"/>
      <c r="K12" s="185" t="s">
        <v>84</v>
      </c>
      <c r="L12" s="179"/>
      <c r="M12" s="142">
        <v>11</v>
      </c>
      <c r="N12" s="142">
        <v>1450</v>
      </c>
      <c r="O12" s="142">
        <v>23</v>
      </c>
      <c r="P12" s="148"/>
      <c r="Q12" s="27" t="s">
        <v>82</v>
      </c>
      <c r="R12" s="178"/>
      <c r="S12" s="178"/>
      <c r="T12" s="27" t="s">
        <v>261</v>
      </c>
      <c r="U12" s="178"/>
      <c r="V12" s="339"/>
      <c r="W12" s="178"/>
    </row>
    <row r="13" spans="1:23" s="160" customFormat="1" ht="12.75" customHeight="1" thickBot="1" x14ac:dyDescent="0.3">
      <c r="A13" s="164">
        <v>5</v>
      </c>
      <c r="B13" s="165"/>
      <c r="C13" s="180"/>
      <c r="D13" s="180"/>
      <c r="E13" s="180"/>
      <c r="F13" s="180"/>
      <c r="G13" s="181"/>
      <c r="H13" s="155"/>
      <c r="I13" s="180"/>
      <c r="J13" s="181"/>
      <c r="K13" s="143"/>
      <c r="L13" s="181"/>
      <c r="M13" s="143"/>
      <c r="N13" s="143"/>
      <c r="O13" s="143"/>
      <c r="P13" s="149"/>
      <c r="Q13" s="155"/>
      <c r="R13" s="181"/>
      <c r="S13" s="181"/>
      <c r="T13" s="155"/>
      <c r="U13" s="181"/>
      <c r="V13" s="320"/>
      <c r="W13" s="181"/>
    </row>
    <row r="14" spans="1:23" s="160" customFormat="1" ht="12.75" customHeight="1" x14ac:dyDescent="0.25">
      <c r="A14" s="176"/>
      <c r="B14" s="169"/>
      <c r="C14" s="170" t="s">
        <v>79</v>
      </c>
      <c r="D14" s="170"/>
      <c r="E14" s="170"/>
      <c r="F14" s="170" t="s">
        <v>262</v>
      </c>
      <c r="G14" s="171"/>
      <c r="H14" s="169" t="s">
        <v>7</v>
      </c>
      <c r="I14" s="170"/>
      <c r="J14" s="171"/>
      <c r="K14" s="150" t="s">
        <v>84</v>
      </c>
      <c r="L14" s="186"/>
      <c r="M14" s="145">
        <v>11</v>
      </c>
      <c r="N14" s="145">
        <v>1450</v>
      </c>
      <c r="O14" s="145">
        <v>23</v>
      </c>
      <c r="P14" s="138"/>
      <c r="Q14" s="169" t="s">
        <v>82</v>
      </c>
      <c r="R14" s="171"/>
      <c r="S14" s="171"/>
      <c r="T14" s="169" t="s">
        <v>170</v>
      </c>
      <c r="U14" s="171"/>
      <c r="V14" s="434" t="s">
        <v>321</v>
      </c>
      <c r="W14" s="435"/>
    </row>
    <row r="15" spans="1:23" s="160" customFormat="1" ht="12.75" customHeight="1" thickBot="1" x14ac:dyDescent="0.3">
      <c r="A15" s="177">
        <v>6</v>
      </c>
      <c r="B15" s="173"/>
      <c r="C15" s="174" t="s">
        <v>80</v>
      </c>
      <c r="D15" s="174"/>
      <c r="E15" s="174"/>
      <c r="F15" s="174"/>
      <c r="G15" s="175"/>
      <c r="H15" s="173"/>
      <c r="I15" s="174"/>
      <c r="J15" s="175"/>
      <c r="K15" s="147"/>
      <c r="L15" s="175"/>
      <c r="M15" s="147"/>
      <c r="N15" s="147"/>
      <c r="O15" s="147"/>
      <c r="P15" s="139"/>
      <c r="Q15" s="173"/>
      <c r="R15" s="175"/>
      <c r="S15" s="175"/>
      <c r="T15" s="173"/>
      <c r="U15" s="175"/>
      <c r="V15" s="436"/>
      <c r="W15" s="437"/>
    </row>
    <row r="16" spans="1:23" s="160" customFormat="1" ht="12.75" customHeight="1" x14ac:dyDescent="0.25">
      <c r="A16" s="161"/>
      <c r="B16" s="169"/>
      <c r="C16" s="187" t="s">
        <v>263</v>
      </c>
      <c r="D16" s="151"/>
      <c r="E16" s="152"/>
      <c r="F16" s="170" t="s">
        <v>264</v>
      </c>
      <c r="G16" s="171"/>
      <c r="H16" s="169"/>
      <c r="I16" s="170"/>
      <c r="J16" s="171"/>
      <c r="K16" s="188" t="s">
        <v>84</v>
      </c>
      <c r="L16" s="171"/>
      <c r="M16" s="145">
        <v>75</v>
      </c>
      <c r="N16" s="145"/>
      <c r="O16" s="169">
        <v>134</v>
      </c>
      <c r="P16" s="171"/>
      <c r="Q16" s="189" t="s">
        <v>265</v>
      </c>
      <c r="R16" s="190"/>
      <c r="S16" s="171"/>
      <c r="T16" s="169"/>
      <c r="U16" s="171"/>
      <c r="V16" s="434" t="s">
        <v>321</v>
      </c>
      <c r="W16" s="435"/>
    </row>
    <row r="17" spans="1:23" s="160" customFormat="1" ht="12.75" customHeight="1" thickBot="1" x14ac:dyDescent="0.3">
      <c r="A17" s="164">
        <v>7</v>
      </c>
      <c r="B17" s="173"/>
      <c r="C17" s="174"/>
      <c r="D17" s="174"/>
      <c r="E17" s="174"/>
      <c r="F17" s="174"/>
      <c r="G17" s="175"/>
      <c r="H17" s="173"/>
      <c r="I17" s="174"/>
      <c r="J17" s="175"/>
      <c r="K17" s="173"/>
      <c r="L17" s="175"/>
      <c r="M17" s="173"/>
      <c r="N17" s="147"/>
      <c r="O17" s="173"/>
      <c r="P17" s="175"/>
      <c r="Q17" s="173"/>
      <c r="R17" s="175"/>
      <c r="S17" s="175"/>
      <c r="T17" s="173"/>
      <c r="U17" s="175"/>
      <c r="V17" s="436"/>
      <c r="W17" s="437"/>
    </row>
    <row r="18" spans="1:23" s="160" customFormat="1" ht="12.75" customHeight="1" x14ac:dyDescent="0.25">
      <c r="A18" s="161"/>
      <c r="B18" s="169"/>
      <c r="C18" s="187" t="s">
        <v>266</v>
      </c>
      <c r="D18" s="151"/>
      <c r="E18" s="152"/>
      <c r="F18" s="170" t="s">
        <v>267</v>
      </c>
      <c r="G18" s="171"/>
      <c r="H18" s="169"/>
      <c r="I18" s="170"/>
      <c r="J18" s="171"/>
      <c r="K18" s="188" t="s">
        <v>39</v>
      </c>
      <c r="L18" s="171"/>
      <c r="M18" s="145">
        <v>22</v>
      </c>
      <c r="N18" s="145">
        <v>1475</v>
      </c>
      <c r="O18" s="169">
        <v>41</v>
      </c>
      <c r="P18" s="171"/>
      <c r="Q18" s="169" t="s">
        <v>86</v>
      </c>
      <c r="R18" s="171"/>
      <c r="S18" s="171"/>
      <c r="T18" s="169" t="s">
        <v>268</v>
      </c>
      <c r="U18" s="171"/>
      <c r="V18" s="434" t="s">
        <v>321</v>
      </c>
      <c r="W18" s="435"/>
    </row>
    <row r="19" spans="1:23" s="160" customFormat="1" ht="12.75" customHeight="1" thickBot="1" x14ac:dyDescent="0.3">
      <c r="A19" s="164">
        <v>8</v>
      </c>
      <c r="B19" s="173"/>
      <c r="C19" s="174"/>
      <c r="D19" s="174"/>
      <c r="E19" s="174"/>
      <c r="F19" s="174"/>
      <c r="G19" s="175"/>
      <c r="H19" s="173"/>
      <c r="I19" s="174"/>
      <c r="J19" s="175"/>
      <c r="K19" s="173"/>
      <c r="L19" s="175"/>
      <c r="M19" s="173"/>
      <c r="N19" s="147"/>
      <c r="O19" s="173"/>
      <c r="P19" s="175"/>
      <c r="Q19" s="173"/>
      <c r="R19" s="175"/>
      <c r="S19" s="175"/>
      <c r="T19" s="173"/>
      <c r="U19" s="175"/>
      <c r="V19" s="436"/>
      <c r="W19" s="437"/>
    </row>
    <row r="20" spans="1:23" s="160" customFormat="1" ht="12.75" customHeight="1" x14ac:dyDescent="0.25">
      <c r="A20" s="161"/>
      <c r="B20" s="162"/>
      <c r="C20" s="163" t="s">
        <v>106</v>
      </c>
      <c r="D20" s="163"/>
      <c r="E20" s="163"/>
      <c r="F20" s="163" t="s">
        <v>269</v>
      </c>
      <c r="G20" s="159"/>
      <c r="H20" s="162"/>
      <c r="I20" s="163"/>
      <c r="J20" s="159"/>
      <c r="K20" s="191" t="s">
        <v>39</v>
      </c>
      <c r="L20" s="159"/>
      <c r="M20" s="141"/>
      <c r="N20" s="162"/>
      <c r="O20" s="192"/>
      <c r="P20" s="159"/>
      <c r="Q20" s="162"/>
      <c r="R20" s="159"/>
      <c r="S20" s="159"/>
      <c r="T20" s="162"/>
      <c r="U20" s="159"/>
      <c r="V20" s="339"/>
      <c r="W20" s="178"/>
    </row>
    <row r="21" spans="1:23" s="160" customFormat="1" ht="12.75" customHeight="1" thickBot="1" x14ac:dyDescent="0.3">
      <c r="A21" s="164">
        <v>9</v>
      </c>
      <c r="B21" s="165"/>
      <c r="C21" s="180"/>
      <c r="D21" s="180"/>
      <c r="E21" s="180"/>
      <c r="F21" s="180"/>
      <c r="G21" s="181"/>
      <c r="H21" s="155"/>
      <c r="I21" s="180"/>
      <c r="J21" s="181"/>
      <c r="K21" s="155"/>
      <c r="L21" s="181"/>
      <c r="M21" s="155"/>
      <c r="N21" s="155"/>
      <c r="O21" s="193"/>
      <c r="P21" s="181"/>
      <c r="Q21" s="180"/>
      <c r="R21" s="194"/>
      <c r="S21" s="181"/>
      <c r="T21" s="155"/>
      <c r="U21" s="181"/>
      <c r="V21" s="320"/>
      <c r="W21" s="181"/>
    </row>
    <row r="22" spans="1:23" s="160" customFormat="1" ht="12.75" customHeight="1" x14ac:dyDescent="0.25">
      <c r="A22" s="161"/>
      <c r="B22" s="162"/>
      <c r="C22" s="163" t="s">
        <v>270</v>
      </c>
      <c r="D22" s="163"/>
      <c r="E22" s="163"/>
      <c r="F22" s="163" t="s">
        <v>271</v>
      </c>
      <c r="G22" s="159"/>
      <c r="H22" s="162"/>
      <c r="I22" s="163"/>
      <c r="J22" s="159"/>
      <c r="K22" s="191" t="s">
        <v>39</v>
      </c>
      <c r="L22" s="159"/>
      <c r="M22" s="162"/>
      <c r="N22" s="162"/>
      <c r="O22" s="195"/>
      <c r="P22" s="196"/>
      <c r="Q22" s="197"/>
      <c r="R22" s="159"/>
      <c r="S22" s="159"/>
      <c r="T22" s="162"/>
      <c r="U22" s="159"/>
      <c r="V22" s="162"/>
      <c r="W22" s="159"/>
    </row>
    <row r="23" spans="1:23" s="160" customFormat="1" ht="12.75" customHeight="1" thickBot="1" x14ac:dyDescent="0.3">
      <c r="A23" s="164">
        <v>10</v>
      </c>
      <c r="B23" s="165"/>
      <c r="C23" s="166"/>
      <c r="D23" s="166"/>
      <c r="E23" s="166"/>
      <c r="F23" s="166"/>
      <c r="G23" s="167"/>
      <c r="H23" s="165"/>
      <c r="I23" s="166"/>
      <c r="J23" s="167"/>
      <c r="K23" s="165"/>
      <c r="L23" s="167"/>
      <c r="M23" s="165"/>
      <c r="N23" s="165"/>
      <c r="O23" s="198"/>
      <c r="P23" s="167"/>
      <c r="Q23" s="165"/>
      <c r="R23" s="167"/>
      <c r="S23" s="167"/>
      <c r="T23" s="165"/>
      <c r="U23" s="167"/>
      <c r="V23" s="165"/>
      <c r="W23" s="167"/>
    </row>
    <row r="24" spans="1:23" s="160" customFormat="1" ht="12.75" customHeight="1" x14ac:dyDescent="0.25">
      <c r="A24" s="161"/>
      <c r="B24" s="162"/>
      <c r="C24" s="163" t="s">
        <v>85</v>
      </c>
      <c r="D24" s="163"/>
      <c r="E24" s="163"/>
      <c r="F24" s="163" t="s">
        <v>272</v>
      </c>
      <c r="G24" s="159"/>
      <c r="H24" s="162"/>
      <c r="I24" s="163"/>
      <c r="J24" s="159"/>
      <c r="K24" s="191" t="s">
        <v>39</v>
      </c>
      <c r="L24" s="159"/>
      <c r="M24" s="141"/>
      <c r="N24" s="141"/>
      <c r="O24" s="195"/>
      <c r="P24" s="196"/>
      <c r="Q24" s="197"/>
      <c r="R24" s="159"/>
      <c r="S24" s="159"/>
      <c r="T24" s="162"/>
      <c r="U24" s="159"/>
      <c r="V24" s="162"/>
      <c r="W24" s="159"/>
    </row>
    <row r="25" spans="1:23" s="160" customFormat="1" ht="12.75" customHeight="1" thickBot="1" x14ac:dyDescent="0.3">
      <c r="A25" s="164">
        <v>11</v>
      </c>
      <c r="B25" s="165"/>
      <c r="C25" s="166"/>
      <c r="D25" s="166"/>
      <c r="E25" s="166"/>
      <c r="F25" s="166"/>
      <c r="G25" s="167"/>
      <c r="H25" s="165"/>
      <c r="I25" s="166"/>
      <c r="J25" s="167"/>
      <c r="K25" s="165"/>
      <c r="L25" s="167"/>
      <c r="M25" s="140"/>
      <c r="N25" s="140"/>
      <c r="O25" s="198"/>
      <c r="P25" s="167"/>
      <c r="Q25" s="165"/>
      <c r="R25" s="167"/>
      <c r="S25" s="167"/>
      <c r="T25" s="165"/>
      <c r="U25" s="167"/>
      <c r="V25" s="165"/>
      <c r="W25" s="167"/>
    </row>
    <row r="26" spans="1:23" s="160" customFormat="1" ht="12.75" customHeight="1" x14ac:dyDescent="0.25">
      <c r="A26" s="161"/>
      <c r="B26" s="162"/>
      <c r="C26" s="199" t="s">
        <v>273</v>
      </c>
      <c r="D26" s="153"/>
      <c r="E26" s="154"/>
      <c r="F26" s="163" t="s">
        <v>274</v>
      </c>
      <c r="G26" s="159"/>
      <c r="H26" s="162"/>
      <c r="I26" s="163"/>
      <c r="J26" s="159"/>
      <c r="K26" s="191" t="s">
        <v>39</v>
      </c>
      <c r="L26" s="159"/>
      <c r="M26" s="141"/>
      <c r="N26" s="162"/>
      <c r="O26" s="162"/>
      <c r="P26" s="159"/>
      <c r="Q26" s="162"/>
      <c r="R26" s="159"/>
      <c r="S26" s="159"/>
      <c r="T26" s="162"/>
      <c r="U26" s="159"/>
      <c r="V26" s="162"/>
      <c r="W26" s="159"/>
    </row>
    <row r="27" spans="1:23" s="160" customFormat="1" ht="12.75" customHeight="1" thickBot="1" x14ac:dyDescent="0.3">
      <c r="A27" s="164">
        <v>12</v>
      </c>
      <c r="B27" s="165"/>
      <c r="C27" s="166"/>
      <c r="D27" s="166"/>
      <c r="E27" s="166"/>
      <c r="F27" s="166"/>
      <c r="G27" s="167"/>
      <c r="H27" s="165"/>
      <c r="I27" s="166"/>
      <c r="J27" s="167"/>
      <c r="K27" s="165"/>
      <c r="L27" s="167"/>
      <c r="M27" s="140"/>
      <c r="N27" s="165"/>
      <c r="O27" s="165"/>
      <c r="P27" s="167"/>
      <c r="Q27" s="165"/>
      <c r="R27" s="167"/>
      <c r="S27" s="167"/>
      <c r="T27" s="165"/>
      <c r="U27" s="167"/>
      <c r="V27" s="165"/>
      <c r="W27" s="167"/>
    </row>
    <row r="28" spans="1:23" s="160" customFormat="1" ht="12.75" customHeight="1" x14ac:dyDescent="0.25">
      <c r="A28" s="161"/>
      <c r="B28" s="162"/>
      <c r="C28" s="199" t="s">
        <v>275</v>
      </c>
      <c r="D28" s="153"/>
      <c r="E28" s="154"/>
      <c r="F28" s="163" t="s">
        <v>276</v>
      </c>
      <c r="G28" s="159"/>
      <c r="H28" s="162"/>
      <c r="I28" s="163"/>
      <c r="J28" s="159"/>
      <c r="K28" s="191" t="s">
        <v>39</v>
      </c>
      <c r="L28" s="159"/>
      <c r="M28" s="141"/>
      <c r="N28" s="162"/>
      <c r="O28" s="162"/>
      <c r="P28" s="159"/>
      <c r="Q28" s="162"/>
      <c r="R28" s="159"/>
      <c r="S28" s="159"/>
      <c r="T28" s="162"/>
      <c r="U28" s="159"/>
      <c r="V28" s="162"/>
      <c r="W28" s="159"/>
    </row>
    <row r="29" spans="1:23" s="160" customFormat="1" ht="12.75" customHeight="1" thickBot="1" x14ac:dyDescent="0.3">
      <c r="A29" s="164">
        <v>13</v>
      </c>
      <c r="B29" s="165"/>
      <c r="C29" s="166" t="s">
        <v>277</v>
      </c>
      <c r="D29" s="166"/>
      <c r="E29" s="166"/>
      <c r="F29" s="166"/>
      <c r="G29" s="167"/>
      <c r="H29" s="165"/>
      <c r="I29" s="166"/>
      <c r="J29" s="167"/>
      <c r="K29" s="165"/>
      <c r="L29" s="167"/>
      <c r="M29" s="140"/>
      <c r="N29" s="165"/>
      <c r="O29" s="165"/>
      <c r="P29" s="167"/>
      <c r="Q29" s="165"/>
      <c r="R29" s="167"/>
      <c r="S29" s="167"/>
      <c r="T29" s="165"/>
      <c r="U29" s="167"/>
      <c r="V29" s="165"/>
      <c r="W29" s="167"/>
    </row>
    <row r="30" spans="1:23" s="160" customFormat="1" ht="12.75" customHeight="1" x14ac:dyDescent="0.25">
      <c r="A30" s="161"/>
      <c r="B30" s="162"/>
      <c r="C30" s="199" t="s">
        <v>275</v>
      </c>
      <c r="D30" s="153"/>
      <c r="E30" s="154"/>
      <c r="F30" s="163" t="s">
        <v>278</v>
      </c>
      <c r="G30" s="159"/>
      <c r="H30" s="162"/>
      <c r="I30" s="163"/>
      <c r="J30" s="159"/>
      <c r="K30" s="191" t="s">
        <v>39</v>
      </c>
      <c r="L30" s="159"/>
      <c r="M30" s="141"/>
      <c r="N30" s="141"/>
      <c r="O30" s="195"/>
      <c r="P30" s="196"/>
      <c r="Q30" s="197"/>
      <c r="R30" s="159"/>
      <c r="S30" s="159"/>
      <c r="T30" s="162"/>
      <c r="U30" s="159"/>
      <c r="V30" s="162"/>
      <c r="W30" s="159"/>
    </row>
    <row r="31" spans="1:23" s="160" customFormat="1" ht="12.75" customHeight="1" thickBot="1" x14ac:dyDescent="0.3">
      <c r="A31" s="164">
        <v>14</v>
      </c>
      <c r="B31" s="165"/>
      <c r="C31" s="166" t="s">
        <v>277</v>
      </c>
      <c r="D31" s="166"/>
      <c r="E31" s="166"/>
      <c r="F31" s="166"/>
      <c r="G31" s="167"/>
      <c r="H31" s="165"/>
      <c r="I31" s="166"/>
      <c r="J31" s="167"/>
      <c r="K31" s="165"/>
      <c r="L31" s="167"/>
      <c r="M31" s="140"/>
      <c r="N31" s="140"/>
      <c r="O31" s="198"/>
      <c r="P31" s="167"/>
      <c r="Q31" s="165"/>
      <c r="R31" s="167"/>
      <c r="S31" s="167"/>
      <c r="T31" s="165"/>
      <c r="U31" s="167"/>
      <c r="V31" s="165"/>
      <c r="W31" s="167"/>
    </row>
    <row r="32" spans="1:23" s="160" customFormat="1" ht="12.75" customHeight="1" x14ac:dyDescent="0.25">
      <c r="A32" s="161"/>
      <c r="B32" s="162"/>
      <c r="C32" s="163" t="s">
        <v>279</v>
      </c>
      <c r="D32" s="163"/>
      <c r="E32" s="163"/>
      <c r="F32" s="163"/>
      <c r="G32" s="159"/>
      <c r="H32" s="162"/>
      <c r="I32" s="163"/>
      <c r="J32" s="159"/>
      <c r="K32" s="191" t="s">
        <v>39</v>
      </c>
      <c r="L32" s="159"/>
      <c r="M32" s="141"/>
      <c r="N32" s="141"/>
      <c r="O32" s="195"/>
      <c r="P32" s="196"/>
      <c r="Q32" s="197"/>
      <c r="R32" s="159"/>
      <c r="S32" s="159"/>
      <c r="T32" s="162"/>
      <c r="U32" s="159"/>
      <c r="V32" s="162"/>
      <c r="W32" s="159"/>
    </row>
    <row r="33" spans="1:23" s="160" customFormat="1" ht="12.75" customHeight="1" thickBot="1" x14ac:dyDescent="0.3">
      <c r="A33" s="164">
        <v>15</v>
      </c>
      <c r="B33" s="165"/>
      <c r="C33" s="166"/>
      <c r="D33" s="166"/>
      <c r="E33" s="166"/>
      <c r="F33" s="166"/>
      <c r="G33" s="167"/>
      <c r="H33" s="165"/>
      <c r="I33" s="166"/>
      <c r="J33" s="167"/>
      <c r="K33" s="165"/>
      <c r="L33" s="167"/>
      <c r="M33" s="140"/>
      <c r="N33" s="140"/>
      <c r="O33" s="198"/>
      <c r="P33" s="167"/>
      <c r="Q33" s="165"/>
      <c r="R33" s="167"/>
      <c r="S33" s="167"/>
      <c r="T33" s="165"/>
      <c r="U33" s="167"/>
      <c r="V33" s="165"/>
      <c r="W33" s="167"/>
    </row>
    <row r="34" spans="1:23" ht="12.75" customHeight="1" x14ac:dyDescent="0.2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281">
        <f>SUM(M6:M33)</f>
        <v>264</v>
      </c>
      <c r="N34" s="137"/>
      <c r="O34" s="137">
        <f>SUM(O6,O8,O10,O12,O14,O16,O18,O20,O22,O24,O26,O28,O30,O32)</f>
        <v>494.5</v>
      </c>
      <c r="P34" s="137"/>
      <c r="Q34" s="137"/>
      <c r="R34" s="137"/>
      <c r="S34" s="137"/>
      <c r="T34" s="137"/>
      <c r="U34" s="137"/>
      <c r="V34" s="137"/>
      <c r="W34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M11" sqref="M11"/>
    </sheetView>
  </sheetViews>
  <sheetFormatPr defaultRowHeight="15" x14ac:dyDescent="0.25"/>
  <cols>
    <col min="12" max="12" width="0.140625" customWidth="1"/>
    <col min="13" max="13" width="10.5703125" customWidth="1"/>
    <col min="14" max="14" width="10.85546875" customWidth="1"/>
    <col min="15" max="15" width="9.140625" customWidth="1"/>
    <col min="16" max="16" width="4.42578125" hidden="1" customWidth="1"/>
    <col min="22" max="22" width="8.7109375" customWidth="1"/>
    <col min="23" max="23" width="9.140625" hidden="1" customWidth="1"/>
  </cols>
  <sheetData>
    <row r="1" spans="1:24" ht="27" thickBot="1" x14ac:dyDescent="0.45">
      <c r="A1" s="201"/>
      <c r="B1" s="200"/>
      <c r="C1" s="200"/>
      <c r="D1" s="200"/>
      <c r="E1" s="200"/>
      <c r="F1" s="200"/>
      <c r="G1" s="200"/>
      <c r="H1" s="200"/>
      <c r="I1" s="200"/>
      <c r="J1" s="200"/>
      <c r="K1" s="213" t="s">
        <v>107</v>
      </c>
      <c r="L1" s="213"/>
      <c r="M1" s="213"/>
      <c r="N1" s="200"/>
      <c r="O1" s="200"/>
      <c r="P1" s="200"/>
      <c r="Q1" s="200"/>
      <c r="R1" s="200"/>
      <c r="S1" s="200"/>
      <c r="T1" s="200"/>
      <c r="U1" s="202"/>
      <c r="V1" s="245"/>
    </row>
    <row r="2" spans="1:24" x14ac:dyDescent="0.25">
      <c r="A2" s="248" t="s">
        <v>0</v>
      </c>
      <c r="B2" s="232"/>
      <c r="C2" s="205" t="s">
        <v>1</v>
      </c>
      <c r="D2" s="205"/>
      <c r="E2" s="205"/>
      <c r="F2" s="205"/>
      <c r="G2" s="233"/>
      <c r="H2" s="232" t="s">
        <v>2</v>
      </c>
      <c r="I2" s="205"/>
      <c r="J2" s="233"/>
      <c r="K2" s="232" t="s">
        <v>51</v>
      </c>
      <c r="L2" s="233"/>
      <c r="M2" s="232" t="s">
        <v>5</v>
      </c>
      <c r="N2" s="232" t="s">
        <v>6</v>
      </c>
      <c r="O2" s="237" t="s">
        <v>45</v>
      </c>
      <c r="P2" s="238"/>
      <c r="Q2" s="232" t="s">
        <v>8</v>
      </c>
      <c r="R2" s="233"/>
      <c r="S2" s="233" t="s">
        <v>54</v>
      </c>
      <c r="T2" s="232" t="s">
        <v>52</v>
      </c>
      <c r="U2" s="233"/>
      <c r="V2" s="203"/>
      <c r="W2" s="1"/>
    </row>
    <row r="3" spans="1:24" ht="15.75" thickBot="1" x14ac:dyDescent="0.3">
      <c r="A3" s="204"/>
      <c r="B3" s="234"/>
      <c r="C3" s="206"/>
      <c r="D3" s="206"/>
      <c r="E3" s="206"/>
      <c r="F3" s="206"/>
      <c r="G3" s="235"/>
      <c r="H3" s="234"/>
      <c r="I3" s="206"/>
      <c r="J3" s="235"/>
      <c r="K3" s="234"/>
      <c r="L3" s="235"/>
      <c r="M3" s="236" t="s">
        <v>76</v>
      </c>
      <c r="N3" s="234"/>
      <c r="O3" s="236" t="s">
        <v>77</v>
      </c>
      <c r="P3" s="239"/>
      <c r="Q3" s="234"/>
      <c r="R3" s="235"/>
      <c r="S3" s="235"/>
      <c r="T3" s="234"/>
      <c r="U3" s="235"/>
      <c r="V3" s="204"/>
      <c r="W3" s="2"/>
    </row>
    <row r="4" spans="1:24" x14ac:dyDescent="0.25">
      <c r="A4" s="246"/>
      <c r="B4" s="230"/>
      <c r="C4" s="214" t="s">
        <v>280</v>
      </c>
      <c r="D4" s="214"/>
      <c r="E4" s="209"/>
      <c r="F4" s="214" t="s">
        <v>46</v>
      </c>
      <c r="G4" s="240"/>
      <c r="H4" s="230" t="s">
        <v>7</v>
      </c>
      <c r="I4" s="214"/>
      <c r="J4" s="240"/>
      <c r="K4" s="241" t="s">
        <v>84</v>
      </c>
      <c r="L4" s="240"/>
      <c r="M4" s="241">
        <v>250</v>
      </c>
      <c r="N4" s="217">
        <v>741</v>
      </c>
      <c r="O4" s="226" t="s">
        <v>281</v>
      </c>
      <c r="P4" s="218"/>
      <c r="Q4" s="208" t="s">
        <v>282</v>
      </c>
      <c r="R4" s="215"/>
      <c r="S4" s="215" t="s">
        <v>92</v>
      </c>
      <c r="T4" s="208" t="s">
        <v>283</v>
      </c>
      <c r="U4" s="215"/>
      <c r="V4" s="207"/>
      <c r="W4" s="12"/>
      <c r="X4" s="21"/>
    </row>
    <row r="5" spans="1:24" ht="15.75" thickBot="1" x14ac:dyDescent="0.3">
      <c r="A5" s="247">
        <v>1</v>
      </c>
      <c r="B5" s="231"/>
      <c r="C5" s="225"/>
      <c r="D5" s="225"/>
      <c r="E5" s="212"/>
      <c r="F5" s="212"/>
      <c r="G5" s="242"/>
      <c r="H5" s="231"/>
      <c r="I5" s="225"/>
      <c r="J5" s="242"/>
      <c r="K5" s="243"/>
      <c r="L5" s="242"/>
      <c r="M5" s="243"/>
      <c r="N5" s="222"/>
      <c r="O5" s="222"/>
      <c r="P5" s="223"/>
      <c r="Q5" s="211"/>
      <c r="R5" s="219"/>
      <c r="S5" s="219"/>
      <c r="T5" s="211"/>
      <c r="U5" s="219"/>
      <c r="V5" s="210"/>
      <c r="W5" s="13"/>
      <c r="X5" s="21"/>
    </row>
    <row r="6" spans="1:24" x14ac:dyDescent="0.25">
      <c r="A6" s="246"/>
      <c r="B6" s="230"/>
      <c r="C6" s="214" t="s">
        <v>284</v>
      </c>
      <c r="D6" s="214"/>
      <c r="E6" s="209"/>
      <c r="F6" s="214" t="s">
        <v>47</v>
      </c>
      <c r="G6" s="240"/>
      <c r="H6" s="230" t="s">
        <v>7</v>
      </c>
      <c r="I6" s="214"/>
      <c r="J6" s="240"/>
      <c r="K6" s="229" t="s">
        <v>84</v>
      </c>
      <c r="L6" s="216"/>
      <c r="M6" s="241">
        <v>250</v>
      </c>
      <c r="N6" s="217">
        <v>741</v>
      </c>
      <c r="O6" s="226" t="s">
        <v>281</v>
      </c>
      <c r="P6" s="218"/>
      <c r="Q6" s="208" t="s">
        <v>282</v>
      </c>
      <c r="R6" s="215"/>
      <c r="S6" s="215" t="s">
        <v>92</v>
      </c>
      <c r="T6" s="208" t="s">
        <v>283</v>
      </c>
      <c r="U6" s="215"/>
      <c r="V6" s="207"/>
      <c r="W6" s="12"/>
      <c r="X6" s="21"/>
    </row>
    <row r="7" spans="1:24" ht="15.75" thickBot="1" x14ac:dyDescent="0.3">
      <c r="A7" s="247">
        <v>2</v>
      </c>
      <c r="B7" s="231"/>
      <c r="C7" s="225"/>
      <c r="D7" s="225"/>
      <c r="E7" s="212"/>
      <c r="F7" s="212"/>
      <c r="G7" s="242"/>
      <c r="H7" s="231"/>
      <c r="I7" s="225"/>
      <c r="J7" s="242"/>
      <c r="K7" s="243"/>
      <c r="L7" s="242"/>
      <c r="M7" s="243"/>
      <c r="N7" s="222"/>
      <c r="O7" s="222"/>
      <c r="P7" s="223"/>
      <c r="Q7" s="211"/>
      <c r="R7" s="219"/>
      <c r="S7" s="219"/>
      <c r="T7" s="211"/>
      <c r="U7" s="219"/>
      <c r="V7" s="210"/>
      <c r="W7" s="13"/>
      <c r="X7" s="21"/>
    </row>
    <row r="8" spans="1:24" x14ac:dyDescent="0.25">
      <c r="A8" s="246"/>
      <c r="B8" s="230"/>
      <c r="C8" s="214" t="s">
        <v>285</v>
      </c>
      <c r="D8" s="214"/>
      <c r="E8" s="209"/>
      <c r="F8" s="214" t="s">
        <v>48</v>
      </c>
      <c r="G8" s="240"/>
      <c r="H8" s="230" t="s">
        <v>7</v>
      </c>
      <c r="I8" s="214"/>
      <c r="J8" s="240"/>
      <c r="K8" s="244" t="s">
        <v>84</v>
      </c>
      <c r="L8" s="216"/>
      <c r="M8" s="241">
        <v>250</v>
      </c>
      <c r="N8" s="217">
        <v>741</v>
      </c>
      <c r="O8" s="226" t="s">
        <v>281</v>
      </c>
      <c r="P8" s="218"/>
      <c r="Q8" s="208" t="s">
        <v>282</v>
      </c>
      <c r="R8" s="215"/>
      <c r="S8" s="215" t="s">
        <v>92</v>
      </c>
      <c r="T8" s="208" t="s">
        <v>283</v>
      </c>
      <c r="U8" s="215"/>
      <c r="V8" s="207"/>
      <c r="W8" s="12"/>
      <c r="X8" s="21"/>
    </row>
    <row r="9" spans="1:24" ht="15.75" thickBot="1" x14ac:dyDescent="0.3">
      <c r="A9" s="247">
        <v>3</v>
      </c>
      <c r="B9" s="231"/>
      <c r="C9" s="225"/>
      <c r="D9" s="225"/>
      <c r="E9" s="212"/>
      <c r="F9" s="212"/>
      <c r="G9" s="242"/>
      <c r="H9" s="231"/>
      <c r="I9" s="225"/>
      <c r="J9" s="242"/>
      <c r="K9" s="243"/>
      <c r="L9" s="242"/>
      <c r="M9" s="243"/>
      <c r="N9" s="222"/>
      <c r="O9" s="222"/>
      <c r="P9" s="223"/>
      <c r="Q9" s="211"/>
      <c r="R9" s="219"/>
      <c r="S9" s="219"/>
      <c r="T9" s="211"/>
      <c r="U9" s="219"/>
      <c r="V9" s="210"/>
      <c r="W9" s="13"/>
      <c r="X9" s="21"/>
    </row>
    <row r="10" spans="1:24" x14ac:dyDescent="0.25">
      <c r="A10" s="246"/>
      <c r="B10" s="230"/>
      <c r="C10" s="214" t="s">
        <v>286</v>
      </c>
      <c r="D10" s="214"/>
      <c r="E10" s="209"/>
      <c r="F10" s="214" t="s">
        <v>49</v>
      </c>
      <c r="G10" s="240"/>
      <c r="H10" s="230" t="s">
        <v>7</v>
      </c>
      <c r="I10" s="214"/>
      <c r="J10" s="240"/>
      <c r="K10" s="241" t="s">
        <v>84</v>
      </c>
      <c r="L10" s="240"/>
      <c r="M10" s="241">
        <v>200</v>
      </c>
      <c r="N10" s="217">
        <v>741</v>
      </c>
      <c r="O10" s="226" t="s">
        <v>281</v>
      </c>
      <c r="P10" s="218"/>
      <c r="Q10" s="208" t="s">
        <v>282</v>
      </c>
      <c r="R10" s="215"/>
      <c r="S10" s="215" t="s">
        <v>92</v>
      </c>
      <c r="T10" s="208" t="s">
        <v>283</v>
      </c>
      <c r="U10" s="215"/>
      <c r="V10" s="207"/>
      <c r="W10" s="12"/>
      <c r="X10" s="21"/>
    </row>
    <row r="11" spans="1:24" ht="15.75" thickBot="1" x14ac:dyDescent="0.3">
      <c r="A11" s="247">
        <v>4</v>
      </c>
      <c r="B11" s="211"/>
      <c r="C11" s="212"/>
      <c r="D11" s="212"/>
      <c r="E11" s="212"/>
      <c r="F11" s="212"/>
      <c r="G11" s="242"/>
      <c r="H11" s="231"/>
      <c r="I11" s="225"/>
      <c r="J11" s="242"/>
      <c r="K11" s="243"/>
      <c r="L11" s="242"/>
      <c r="M11" s="243"/>
      <c r="N11" s="222"/>
      <c r="O11" s="222"/>
      <c r="P11" s="223"/>
      <c r="Q11" s="211"/>
      <c r="R11" s="219"/>
      <c r="S11" s="219"/>
      <c r="T11" s="211"/>
      <c r="U11" s="219"/>
      <c r="V11" s="210"/>
      <c r="W11" s="13"/>
      <c r="X11" s="21"/>
    </row>
    <row r="12" spans="1:24" x14ac:dyDescent="0.25">
      <c r="A12" s="246"/>
      <c r="B12" s="230"/>
      <c r="C12" s="214" t="s">
        <v>287</v>
      </c>
      <c r="D12" s="214"/>
      <c r="E12" s="209"/>
      <c r="F12" s="214" t="s">
        <v>50</v>
      </c>
      <c r="G12" s="240"/>
      <c r="H12" s="208"/>
      <c r="I12" s="209"/>
      <c r="J12" s="215"/>
      <c r="K12" s="227"/>
      <c r="L12" s="224"/>
      <c r="M12" s="217">
        <v>200</v>
      </c>
      <c r="N12" s="208">
        <v>1489</v>
      </c>
      <c r="O12" s="228">
        <v>358</v>
      </c>
      <c r="P12" s="215"/>
      <c r="Q12" s="208" t="s">
        <v>288</v>
      </c>
      <c r="R12" s="215"/>
      <c r="S12" s="215"/>
      <c r="T12" s="208"/>
      <c r="U12" s="215"/>
      <c r="V12" s="207"/>
      <c r="W12" s="12"/>
      <c r="X12" s="21"/>
    </row>
    <row r="13" spans="1:24" ht="15.75" thickBot="1" x14ac:dyDescent="0.3">
      <c r="A13" s="247">
        <v>5</v>
      </c>
      <c r="B13" s="211"/>
      <c r="C13" s="212"/>
      <c r="D13" s="212"/>
      <c r="E13" s="212"/>
      <c r="F13" s="212"/>
      <c r="G13" s="219"/>
      <c r="H13" s="211"/>
      <c r="I13" s="212"/>
      <c r="J13" s="219"/>
      <c r="K13" s="220"/>
      <c r="L13" s="221"/>
      <c r="M13" s="211"/>
      <c r="N13" s="211"/>
      <c r="O13" s="211"/>
      <c r="P13" s="219"/>
      <c r="Q13" s="211"/>
      <c r="R13" s="219"/>
      <c r="S13" s="219"/>
      <c r="T13" s="211"/>
      <c r="U13" s="219"/>
      <c r="V13" s="210"/>
      <c r="W13" s="13"/>
      <c r="X13" s="21"/>
    </row>
    <row r="14" spans="1:24" ht="15.75" thickBot="1" x14ac:dyDescent="0.3">
      <c r="A14" s="200"/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>
        <v>1200</v>
      </c>
      <c r="N14" s="200"/>
      <c r="O14" s="200"/>
      <c r="P14" s="200"/>
      <c r="Q14" s="200"/>
      <c r="R14" s="200"/>
      <c r="S14" s="200"/>
      <c r="T14" s="200"/>
      <c r="U14" s="200"/>
      <c r="V14" s="200"/>
      <c r="W14" s="11"/>
      <c r="X14" s="24"/>
    </row>
    <row r="15" spans="1:24" ht="15.75" thickBot="1" x14ac:dyDescent="0.3">
      <c r="B15" s="26"/>
      <c r="C15" s="36"/>
      <c r="D15" s="36"/>
      <c r="E15" s="37"/>
      <c r="F15" s="44"/>
      <c r="G15" s="37"/>
      <c r="H15" s="45"/>
      <c r="W15" s="13"/>
      <c r="X15" s="21"/>
    </row>
    <row r="16" spans="1:24" x14ac:dyDescent="0.25">
      <c r="B16" s="30"/>
      <c r="C16" s="30"/>
      <c r="D16" s="30"/>
      <c r="W16" s="12"/>
      <c r="X16" s="21"/>
    </row>
    <row r="17" spans="2:24" ht="15.75" thickBot="1" x14ac:dyDescent="0.3">
      <c r="B17" s="29"/>
      <c r="C17" s="30"/>
      <c r="D17" s="30"/>
      <c r="W17" s="13"/>
      <c r="X17" s="21"/>
    </row>
    <row r="18" spans="2:24" x14ac:dyDescent="0.25">
      <c r="B18" s="30"/>
      <c r="C18" s="30"/>
      <c r="D18" s="30"/>
      <c r="X18" s="21"/>
    </row>
    <row r="20" spans="2:24" x14ac:dyDescent="0.25">
      <c r="U20" s="14"/>
    </row>
  </sheetData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79"/>
  <sheetViews>
    <sheetView zoomScaleNormal="100" workbookViewId="0">
      <selection activeCell="M15" sqref="M15"/>
    </sheetView>
  </sheetViews>
  <sheetFormatPr defaultRowHeight="15" x14ac:dyDescent="0.25"/>
  <cols>
    <col min="2" max="2" width="7.5703125" style="18" customWidth="1"/>
    <col min="3" max="3" width="30.42578125" customWidth="1"/>
    <col min="5" max="5" width="9.140625" customWidth="1"/>
    <col min="8" max="8" width="8.85546875" customWidth="1"/>
    <col min="14" max="14" width="9.140625" customWidth="1"/>
    <col min="15" max="16" width="9.140625" hidden="1" customWidth="1"/>
  </cols>
  <sheetData>
    <row r="1" spans="1:17" ht="19.5" thickBot="1" x14ac:dyDescent="0.35">
      <c r="A1" s="249"/>
      <c r="B1" s="249"/>
      <c r="C1" s="249"/>
      <c r="D1" s="249"/>
      <c r="E1" s="249"/>
      <c r="F1" s="250" t="s">
        <v>102</v>
      </c>
      <c r="G1" s="249"/>
      <c r="H1" s="249"/>
      <c r="I1" s="249"/>
      <c r="J1" s="249"/>
      <c r="K1" s="249"/>
      <c r="L1" s="249"/>
      <c r="M1" s="249"/>
      <c r="N1" s="249"/>
    </row>
    <row r="2" spans="1:17" ht="15.75" x14ac:dyDescent="0.25">
      <c r="A2" s="272"/>
      <c r="B2" s="269" t="s">
        <v>12</v>
      </c>
      <c r="C2" s="252" t="s">
        <v>1</v>
      </c>
      <c r="D2" s="253" t="s">
        <v>2</v>
      </c>
      <c r="E2" s="252" t="s">
        <v>5</v>
      </c>
      <c r="F2" s="252" t="s">
        <v>6</v>
      </c>
      <c r="G2" s="253" t="s">
        <v>75</v>
      </c>
      <c r="H2" s="252" t="s">
        <v>54</v>
      </c>
      <c r="I2" s="254" t="s">
        <v>132</v>
      </c>
      <c r="J2" s="252"/>
      <c r="K2" s="254" t="s">
        <v>8</v>
      </c>
      <c r="L2" s="252"/>
      <c r="M2" s="255" t="s">
        <v>13</v>
      </c>
      <c r="N2" s="252"/>
      <c r="O2" s="6"/>
      <c r="P2" s="7"/>
      <c r="Q2" s="4"/>
    </row>
    <row r="3" spans="1:17" ht="16.5" thickBot="1" x14ac:dyDescent="0.3">
      <c r="A3" s="272"/>
      <c r="B3" s="270"/>
      <c r="C3" s="256"/>
      <c r="D3" s="257"/>
      <c r="E3" s="258" t="s">
        <v>53</v>
      </c>
      <c r="F3" s="256"/>
      <c r="G3" s="273" t="s">
        <v>74</v>
      </c>
      <c r="H3" s="275"/>
      <c r="I3" s="259"/>
      <c r="J3" s="275"/>
      <c r="K3" s="259"/>
      <c r="L3" s="275"/>
      <c r="M3" s="259"/>
      <c r="N3" s="276"/>
      <c r="O3" s="16"/>
      <c r="P3" s="17"/>
      <c r="Q3" s="4"/>
    </row>
    <row r="4" spans="1:17" ht="15.75" x14ac:dyDescent="0.25">
      <c r="A4" s="272"/>
      <c r="B4" s="271">
        <v>1</v>
      </c>
      <c r="C4" s="254" t="s">
        <v>14</v>
      </c>
      <c r="D4" s="251"/>
      <c r="E4" s="277">
        <v>37</v>
      </c>
      <c r="F4" s="252"/>
      <c r="G4" s="279">
        <v>75</v>
      </c>
      <c r="H4" s="264"/>
      <c r="I4" s="265"/>
      <c r="J4" s="266"/>
      <c r="K4" s="265"/>
      <c r="L4" s="266"/>
      <c r="M4" s="265"/>
      <c r="N4" s="266"/>
      <c r="O4" s="19"/>
      <c r="P4" s="20"/>
    </row>
    <row r="5" spans="1:17" ht="16.5" thickBot="1" x14ac:dyDescent="0.3">
      <c r="A5" s="272"/>
      <c r="B5" s="273"/>
      <c r="C5" s="259"/>
      <c r="D5" s="260" t="s">
        <v>103</v>
      </c>
      <c r="E5" s="273">
        <v>55</v>
      </c>
      <c r="F5" s="275"/>
      <c r="G5" s="280">
        <v>100</v>
      </c>
      <c r="H5" s="261"/>
      <c r="I5" s="262"/>
      <c r="J5" s="263"/>
      <c r="K5" s="262"/>
      <c r="L5" s="263"/>
      <c r="M5" s="262"/>
      <c r="N5" s="263"/>
      <c r="O5" s="3"/>
      <c r="P5" s="2"/>
    </row>
    <row r="6" spans="1:17" ht="15.75" x14ac:dyDescent="0.25">
      <c r="A6" s="272"/>
      <c r="B6" s="274">
        <v>2</v>
      </c>
      <c r="C6" s="254" t="s">
        <v>15</v>
      </c>
      <c r="D6" s="251"/>
      <c r="E6" s="277"/>
      <c r="F6" s="252"/>
      <c r="G6" s="279"/>
      <c r="H6" s="264"/>
      <c r="I6" s="265"/>
      <c r="J6" s="266"/>
      <c r="K6" s="265"/>
      <c r="L6" s="266"/>
      <c r="M6" s="265"/>
      <c r="N6" s="266"/>
      <c r="O6" s="14"/>
      <c r="P6" s="5"/>
    </row>
    <row r="7" spans="1:17" ht="16.5" thickBot="1" x14ac:dyDescent="0.3">
      <c r="A7" s="272"/>
      <c r="B7" s="273"/>
      <c r="C7" s="259"/>
      <c r="D7" s="260" t="s">
        <v>103</v>
      </c>
      <c r="E7" s="273">
        <v>30</v>
      </c>
      <c r="F7" s="275"/>
      <c r="G7" s="280">
        <v>60</v>
      </c>
      <c r="H7" s="261"/>
      <c r="I7" s="262"/>
      <c r="J7" s="263"/>
      <c r="K7" s="262"/>
      <c r="L7" s="263"/>
      <c r="M7" s="262"/>
      <c r="N7" s="263"/>
      <c r="O7" s="3"/>
      <c r="P7" s="2"/>
    </row>
    <row r="8" spans="1:17" ht="15.75" x14ac:dyDescent="0.25">
      <c r="A8" s="272"/>
      <c r="B8" s="274">
        <v>3</v>
      </c>
      <c r="C8" s="254" t="s">
        <v>16</v>
      </c>
      <c r="D8" s="251"/>
      <c r="E8" s="277"/>
      <c r="F8" s="252"/>
      <c r="G8" s="279"/>
      <c r="H8" s="264"/>
      <c r="I8" s="265"/>
      <c r="J8" s="266"/>
      <c r="K8" s="265"/>
      <c r="L8" s="266"/>
      <c r="M8" s="443"/>
      <c r="N8" s="444"/>
      <c r="O8" s="14"/>
      <c r="P8" s="5"/>
    </row>
    <row r="9" spans="1:17" ht="16.5" thickBot="1" x14ac:dyDescent="0.3">
      <c r="A9" s="272"/>
      <c r="B9" s="273"/>
      <c r="C9" s="259"/>
      <c r="D9" s="260" t="s">
        <v>103</v>
      </c>
      <c r="E9" s="273">
        <v>22</v>
      </c>
      <c r="F9" s="275"/>
      <c r="G9" s="280">
        <v>45</v>
      </c>
      <c r="H9" s="261"/>
      <c r="I9" s="262"/>
      <c r="J9" s="263"/>
      <c r="K9" s="262"/>
      <c r="L9" s="263"/>
      <c r="M9" s="445" t="s">
        <v>328</v>
      </c>
      <c r="N9" s="446"/>
      <c r="O9" s="3"/>
      <c r="P9" s="2"/>
    </row>
    <row r="10" spans="1:17" ht="15.75" x14ac:dyDescent="0.25">
      <c r="A10" s="272"/>
      <c r="B10" s="274">
        <v>4</v>
      </c>
      <c r="C10" s="254" t="s">
        <v>17</v>
      </c>
      <c r="D10" s="251"/>
      <c r="E10" s="277"/>
      <c r="F10" s="252"/>
      <c r="G10" s="279"/>
      <c r="H10" s="264"/>
      <c r="I10" s="265"/>
      <c r="J10" s="266"/>
      <c r="K10" s="265"/>
      <c r="L10" s="266"/>
      <c r="M10" s="265"/>
      <c r="N10" s="266"/>
      <c r="O10" s="14"/>
      <c r="P10" s="5"/>
    </row>
    <row r="11" spans="1:17" ht="16.5" thickBot="1" x14ac:dyDescent="0.3">
      <c r="A11" s="272"/>
      <c r="B11" s="273"/>
      <c r="C11" s="259"/>
      <c r="D11" s="260" t="s">
        <v>103</v>
      </c>
      <c r="E11" s="273">
        <v>15</v>
      </c>
      <c r="F11" s="275">
        <v>1450</v>
      </c>
      <c r="G11" s="267">
        <v>31</v>
      </c>
      <c r="H11" s="261"/>
      <c r="I11" s="268" t="s">
        <v>289</v>
      </c>
      <c r="J11" s="263"/>
      <c r="K11" s="262" t="s">
        <v>104</v>
      </c>
      <c r="L11" s="263"/>
      <c r="M11" s="262"/>
      <c r="N11" s="263"/>
      <c r="O11" s="3"/>
      <c r="P11" s="2"/>
    </row>
    <row r="12" spans="1:17" ht="15.75" x14ac:dyDescent="0.25">
      <c r="A12" s="272"/>
      <c r="B12" s="274">
        <v>5</v>
      </c>
      <c r="C12" s="254" t="s">
        <v>18</v>
      </c>
      <c r="D12" s="251"/>
      <c r="E12" s="277"/>
      <c r="F12" s="256"/>
      <c r="G12" s="264"/>
      <c r="H12" s="264"/>
      <c r="I12" s="265"/>
      <c r="J12" s="266"/>
      <c r="K12" s="265"/>
      <c r="L12" s="266"/>
      <c r="M12" s="265"/>
      <c r="N12" s="266"/>
      <c r="O12" s="14"/>
      <c r="P12" s="5"/>
    </row>
    <row r="13" spans="1:17" ht="16.5" thickBot="1" x14ac:dyDescent="0.3">
      <c r="A13" s="272"/>
      <c r="B13" s="273"/>
      <c r="C13" s="259"/>
      <c r="D13" s="260" t="s">
        <v>103</v>
      </c>
      <c r="E13" s="273">
        <v>55</v>
      </c>
      <c r="F13" s="275">
        <v>1480</v>
      </c>
      <c r="G13" s="267" t="s">
        <v>290</v>
      </c>
      <c r="H13" s="267" t="s">
        <v>92</v>
      </c>
      <c r="I13" s="268" t="s">
        <v>291</v>
      </c>
      <c r="J13" s="263"/>
      <c r="K13" s="262" t="s">
        <v>101</v>
      </c>
      <c r="L13" s="263"/>
      <c r="M13" s="262"/>
      <c r="N13" s="263"/>
      <c r="O13" s="3"/>
      <c r="P13" s="2"/>
    </row>
    <row r="14" spans="1:17" ht="15.75" thickBot="1" x14ac:dyDescent="0.3">
      <c r="A14" s="249"/>
      <c r="B14" s="249"/>
      <c r="C14" s="249"/>
      <c r="D14" s="249"/>
      <c r="E14" s="278">
        <v>214</v>
      </c>
      <c r="F14" s="249"/>
      <c r="G14" s="281">
        <v>411</v>
      </c>
      <c r="H14" s="249"/>
      <c r="I14" s="249"/>
      <c r="J14" s="249"/>
      <c r="K14" s="249"/>
      <c r="L14" s="249"/>
      <c r="M14" s="249"/>
      <c r="N14" s="249"/>
      <c r="P14" s="14"/>
    </row>
    <row r="15" spans="1:17" ht="15.75" thickBot="1" x14ac:dyDescent="0.3">
      <c r="B15" s="26"/>
      <c r="C15" s="36"/>
      <c r="D15" s="36"/>
      <c r="E15" s="39"/>
      <c r="F15" s="43"/>
    </row>
    <row r="16" spans="1:17" x14ac:dyDescent="0.25">
      <c r="B16" s="31"/>
      <c r="C16" s="32"/>
      <c r="D16" s="32"/>
      <c r="E16" s="40"/>
      <c r="F16" s="43"/>
    </row>
    <row r="17" spans="2:6" x14ac:dyDescent="0.25">
      <c r="B17" s="23"/>
      <c r="C17" s="33"/>
      <c r="D17" s="33"/>
      <c r="E17" s="42"/>
      <c r="F17" s="43"/>
    </row>
    <row r="18" spans="2:6" x14ac:dyDescent="0.25">
      <c r="B18" s="38"/>
      <c r="C18" s="33"/>
      <c r="D18" s="33"/>
      <c r="E18" s="42"/>
      <c r="F18" s="43"/>
    </row>
    <row r="19" spans="2:6" ht="15.75" thickBot="1" x14ac:dyDescent="0.3">
      <c r="B19" s="22"/>
      <c r="C19" s="34"/>
      <c r="D19" s="34"/>
      <c r="E19" s="41"/>
      <c r="F19" s="43"/>
    </row>
    <row r="20" spans="2:6" x14ac:dyDescent="0.25">
      <c r="B20" s="30"/>
      <c r="C20" s="30"/>
      <c r="D20" s="30"/>
    </row>
    <row r="21" spans="2:6" x14ac:dyDescent="0.25">
      <c r="B21"/>
    </row>
    <row r="22" spans="2:6" x14ac:dyDescent="0.25">
      <c r="B22"/>
    </row>
    <row r="23" spans="2:6" x14ac:dyDescent="0.25">
      <c r="B23"/>
    </row>
    <row r="24" spans="2:6" x14ac:dyDescent="0.25">
      <c r="B24"/>
    </row>
    <row r="25" spans="2:6" x14ac:dyDescent="0.25">
      <c r="B25"/>
    </row>
    <row r="26" spans="2:6" x14ac:dyDescent="0.25">
      <c r="B26"/>
    </row>
    <row r="27" spans="2:6" x14ac:dyDescent="0.25">
      <c r="B27"/>
    </row>
    <row r="28" spans="2:6" x14ac:dyDescent="0.25">
      <c r="B28"/>
    </row>
    <row r="29" spans="2:6" x14ac:dyDescent="0.25">
      <c r="B29"/>
    </row>
    <row r="30" spans="2:6" x14ac:dyDescent="0.25">
      <c r="B30"/>
    </row>
    <row r="31" spans="2:6" x14ac:dyDescent="0.25">
      <c r="B31"/>
    </row>
    <row r="32" spans="2:6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</sheetData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A7" workbookViewId="0">
      <selection activeCell="J19" sqref="J19"/>
    </sheetView>
  </sheetViews>
  <sheetFormatPr defaultRowHeight="15" x14ac:dyDescent="0.25"/>
  <cols>
    <col min="9" max="9" width="0.42578125" customWidth="1"/>
    <col min="12" max="13" width="10.5703125" customWidth="1"/>
    <col min="23" max="23" width="4.7109375" customWidth="1"/>
  </cols>
  <sheetData>
    <row r="1" spans="1:24" ht="27" thickBot="1" x14ac:dyDescent="0.45">
      <c r="A1" s="284"/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8" t="s">
        <v>109</v>
      </c>
      <c r="N1" s="283"/>
      <c r="O1" s="283"/>
      <c r="P1" s="283"/>
      <c r="Q1" s="283"/>
      <c r="R1" s="283"/>
      <c r="S1" s="283"/>
      <c r="T1" s="283"/>
      <c r="U1" s="285"/>
      <c r="V1" s="283"/>
      <c r="W1" s="283"/>
    </row>
    <row r="2" spans="1:24" x14ac:dyDescent="0.25">
      <c r="A2" s="306" t="s">
        <v>0</v>
      </c>
      <c r="B2" s="294"/>
      <c r="C2" s="286" t="s">
        <v>1</v>
      </c>
      <c r="D2" s="286"/>
      <c r="E2" s="286"/>
      <c r="F2" s="286"/>
      <c r="G2" s="295"/>
      <c r="H2" s="294" t="s">
        <v>2</v>
      </c>
      <c r="I2" s="295"/>
      <c r="J2" s="314" t="s">
        <v>51</v>
      </c>
      <c r="K2" s="314" t="s">
        <v>119</v>
      </c>
      <c r="L2" s="294" t="s">
        <v>5</v>
      </c>
      <c r="M2" s="294" t="s">
        <v>5</v>
      </c>
      <c r="N2" s="294" t="s">
        <v>6</v>
      </c>
      <c r="O2" s="294" t="s">
        <v>131</v>
      </c>
      <c r="P2" s="295"/>
      <c r="Q2" s="294" t="s">
        <v>8</v>
      </c>
      <c r="R2" s="295"/>
      <c r="S2" s="295"/>
      <c r="T2" s="294" t="s">
        <v>52</v>
      </c>
      <c r="U2" s="295"/>
      <c r="V2" s="294"/>
      <c r="W2" s="295"/>
    </row>
    <row r="3" spans="1:24" ht="15.75" thickBot="1" x14ac:dyDescent="0.3">
      <c r="A3" s="322"/>
      <c r="B3" s="296"/>
      <c r="C3" s="287"/>
      <c r="D3" s="287"/>
      <c r="E3" s="287"/>
      <c r="F3" s="287"/>
      <c r="G3" s="297"/>
      <c r="H3" s="296"/>
      <c r="I3" s="297"/>
      <c r="J3" s="297"/>
      <c r="K3" s="315"/>
      <c r="L3" s="298" t="s">
        <v>130</v>
      </c>
      <c r="M3" s="298" t="s">
        <v>76</v>
      </c>
      <c r="N3" s="296"/>
      <c r="O3" s="298" t="s">
        <v>77</v>
      </c>
      <c r="P3" s="297"/>
      <c r="Q3" s="296"/>
      <c r="R3" s="297"/>
      <c r="S3" s="297"/>
      <c r="T3" s="296"/>
      <c r="U3" s="297"/>
      <c r="V3" s="296"/>
      <c r="W3" s="297"/>
    </row>
    <row r="4" spans="1:24" x14ac:dyDescent="0.25">
      <c r="A4" s="304">
        <v>1</v>
      </c>
      <c r="B4" s="339" t="s">
        <v>129</v>
      </c>
      <c r="C4" s="340"/>
      <c r="D4" s="340"/>
      <c r="E4" s="307"/>
      <c r="F4" s="307"/>
      <c r="G4" s="317"/>
      <c r="H4" s="292" t="s">
        <v>128</v>
      </c>
      <c r="I4" s="299"/>
      <c r="J4" s="299" t="s">
        <v>84</v>
      </c>
      <c r="K4" s="304">
        <v>6</v>
      </c>
      <c r="L4" s="299">
        <v>45</v>
      </c>
      <c r="M4" s="300">
        <v>7.5</v>
      </c>
      <c r="N4" s="300">
        <v>1500</v>
      </c>
      <c r="O4" s="323">
        <v>87</v>
      </c>
      <c r="P4" s="317"/>
      <c r="Q4" s="292" t="s">
        <v>120</v>
      </c>
      <c r="R4" s="299"/>
      <c r="S4" s="431" t="s">
        <v>317</v>
      </c>
      <c r="T4" s="292" t="s">
        <v>292</v>
      </c>
      <c r="U4" s="299"/>
      <c r="V4" s="292"/>
      <c r="W4" s="299"/>
      <c r="X4" s="21"/>
    </row>
    <row r="5" spans="1:24" ht="15.75" thickBot="1" x14ac:dyDescent="0.3">
      <c r="A5" s="305"/>
      <c r="B5" s="293"/>
      <c r="C5" s="291"/>
      <c r="D5" s="291"/>
      <c r="E5" s="291"/>
      <c r="F5" s="291"/>
      <c r="G5" s="301"/>
      <c r="H5" s="293"/>
      <c r="I5" s="301"/>
      <c r="J5" s="301"/>
      <c r="K5" s="305">
        <v>1</v>
      </c>
      <c r="L5" s="301">
        <v>1</v>
      </c>
      <c r="M5" s="302"/>
      <c r="N5" s="302"/>
      <c r="O5" s="324"/>
      <c r="P5" s="319"/>
      <c r="Q5" s="293"/>
      <c r="R5" s="301"/>
      <c r="S5" s="433"/>
      <c r="T5" s="293"/>
      <c r="U5" s="301"/>
      <c r="V5" s="293"/>
      <c r="W5" s="301"/>
      <c r="X5" s="21"/>
    </row>
    <row r="6" spans="1:24" ht="15.75" thickBot="1" x14ac:dyDescent="0.3">
      <c r="A6" s="325">
        <v>2</v>
      </c>
      <c r="B6" s="300" t="s">
        <v>108</v>
      </c>
      <c r="C6" s="310"/>
      <c r="D6" s="310"/>
      <c r="E6" s="310"/>
      <c r="F6" s="310"/>
      <c r="G6" s="326"/>
      <c r="H6" s="292" t="s">
        <v>128</v>
      </c>
      <c r="I6" s="327"/>
      <c r="J6" s="327" t="s">
        <v>84</v>
      </c>
      <c r="K6" s="328">
        <v>2</v>
      </c>
      <c r="L6" s="313">
        <v>3</v>
      </c>
      <c r="M6" s="329">
        <v>1.5</v>
      </c>
      <c r="N6" s="329">
        <v>1400</v>
      </c>
      <c r="O6" s="330">
        <v>5.7</v>
      </c>
      <c r="P6" s="326"/>
      <c r="Q6" s="331"/>
      <c r="R6" s="327"/>
      <c r="S6" s="327"/>
      <c r="T6" s="331" t="s">
        <v>293</v>
      </c>
      <c r="U6" s="327"/>
      <c r="V6" s="331"/>
      <c r="W6" s="327"/>
      <c r="X6" s="21"/>
    </row>
    <row r="7" spans="1:24" ht="15.75" thickBot="1" x14ac:dyDescent="0.3">
      <c r="A7" s="325">
        <v>3</v>
      </c>
      <c r="B7" s="300" t="s">
        <v>108</v>
      </c>
      <c r="C7" s="291"/>
      <c r="D7" s="291"/>
      <c r="E7" s="291"/>
      <c r="F7" s="291"/>
      <c r="G7" s="301"/>
      <c r="H7" s="292" t="s">
        <v>128</v>
      </c>
      <c r="I7" s="301"/>
      <c r="J7" s="321" t="s">
        <v>84</v>
      </c>
      <c r="K7" s="305">
        <v>2</v>
      </c>
      <c r="L7" s="301">
        <v>3</v>
      </c>
      <c r="M7" s="302">
        <v>1.5</v>
      </c>
      <c r="N7" s="302">
        <v>1400</v>
      </c>
      <c r="O7" s="324">
        <v>5.7</v>
      </c>
      <c r="P7" s="319"/>
      <c r="Q7" s="293"/>
      <c r="R7" s="301"/>
      <c r="S7" s="301"/>
      <c r="T7" s="331" t="s">
        <v>293</v>
      </c>
      <c r="U7" s="301"/>
      <c r="V7" s="293"/>
      <c r="W7" s="301"/>
      <c r="X7" s="21"/>
    </row>
    <row r="8" spans="1:24" x14ac:dyDescent="0.25">
      <c r="A8" s="332">
        <v>4</v>
      </c>
      <c r="B8" s="292" t="s">
        <v>110</v>
      </c>
      <c r="C8" s="289"/>
      <c r="D8" s="289"/>
      <c r="E8" s="289"/>
      <c r="F8" s="289"/>
      <c r="G8" s="299"/>
      <c r="H8" s="292" t="s">
        <v>128</v>
      </c>
      <c r="I8" s="299"/>
      <c r="J8" s="299" t="s">
        <v>84</v>
      </c>
      <c r="K8" s="332">
        <v>2</v>
      </c>
      <c r="L8" s="290">
        <v>37</v>
      </c>
      <c r="M8" s="300">
        <v>18.5</v>
      </c>
      <c r="N8" s="300">
        <v>1450</v>
      </c>
      <c r="O8" s="333">
        <v>71</v>
      </c>
      <c r="P8" s="317"/>
      <c r="Q8" s="292"/>
      <c r="R8" s="299"/>
      <c r="S8" s="431" t="s">
        <v>317</v>
      </c>
      <c r="T8" s="292" t="s">
        <v>294</v>
      </c>
      <c r="U8" s="299"/>
      <c r="V8" s="292"/>
      <c r="W8" s="299"/>
      <c r="X8" s="21"/>
    </row>
    <row r="9" spans="1:24" ht="15.75" thickBot="1" x14ac:dyDescent="0.3">
      <c r="A9" s="305"/>
      <c r="B9" s="293"/>
      <c r="C9" s="291"/>
      <c r="D9" s="291"/>
      <c r="E9" s="291"/>
      <c r="F9" s="291"/>
      <c r="G9" s="301"/>
      <c r="H9" s="293"/>
      <c r="I9" s="301"/>
      <c r="J9" s="301"/>
      <c r="K9" s="305"/>
      <c r="L9" s="301"/>
      <c r="M9" s="302"/>
      <c r="N9" s="302"/>
      <c r="O9" s="324"/>
      <c r="P9" s="319"/>
      <c r="Q9" s="293"/>
      <c r="R9" s="301"/>
      <c r="S9" s="433"/>
      <c r="T9" s="293"/>
      <c r="U9" s="301"/>
      <c r="V9" s="293"/>
      <c r="W9" s="301"/>
      <c r="X9" s="21"/>
    </row>
    <row r="10" spans="1:24" x14ac:dyDescent="0.25">
      <c r="A10" s="304">
        <v>5</v>
      </c>
      <c r="B10" s="292" t="s">
        <v>111</v>
      </c>
      <c r="C10" s="289"/>
      <c r="D10" s="289"/>
      <c r="E10" s="289"/>
      <c r="F10" s="289"/>
      <c r="G10" s="299"/>
      <c r="H10" s="292" t="s">
        <v>128</v>
      </c>
      <c r="I10" s="299"/>
      <c r="J10" s="299" t="s">
        <v>84</v>
      </c>
      <c r="K10" s="304">
        <v>2</v>
      </c>
      <c r="L10" s="299">
        <v>6</v>
      </c>
      <c r="M10" s="300">
        <v>3</v>
      </c>
      <c r="N10" s="300">
        <v>1420</v>
      </c>
      <c r="O10" s="323">
        <v>11.5</v>
      </c>
      <c r="P10" s="317"/>
      <c r="Q10" s="292"/>
      <c r="R10" s="299"/>
      <c r="S10" s="299"/>
      <c r="T10" s="292" t="s">
        <v>293</v>
      </c>
      <c r="U10" s="299"/>
      <c r="V10" s="292"/>
      <c r="W10" s="299"/>
      <c r="X10" s="21"/>
    </row>
    <row r="11" spans="1:24" ht="15.75" thickBot="1" x14ac:dyDescent="0.3">
      <c r="A11" s="305"/>
      <c r="B11" s="293"/>
      <c r="C11" s="291"/>
      <c r="D11" s="291"/>
      <c r="E11" s="291"/>
      <c r="F11" s="291"/>
      <c r="G11" s="301"/>
      <c r="H11" s="293"/>
      <c r="I11" s="301"/>
      <c r="J11" s="301"/>
      <c r="K11" s="305"/>
      <c r="L11" s="301"/>
      <c r="M11" s="302"/>
      <c r="N11" s="302"/>
      <c r="O11" s="324"/>
      <c r="P11" s="319"/>
      <c r="Q11" s="293"/>
      <c r="R11" s="301"/>
      <c r="S11" s="301"/>
      <c r="T11" s="293"/>
      <c r="U11" s="301"/>
      <c r="V11" s="293"/>
      <c r="W11" s="301"/>
      <c r="X11" s="21"/>
    </row>
    <row r="12" spans="1:24" x14ac:dyDescent="0.25">
      <c r="A12" s="304">
        <v>6</v>
      </c>
      <c r="B12" s="292" t="s">
        <v>112</v>
      </c>
      <c r="C12" s="289"/>
      <c r="D12" s="289"/>
      <c r="E12" s="289"/>
      <c r="F12" s="289"/>
      <c r="G12" s="299"/>
      <c r="H12" s="292" t="s">
        <v>128</v>
      </c>
      <c r="I12" s="299"/>
      <c r="J12" s="299" t="s">
        <v>84</v>
      </c>
      <c r="K12" s="304">
        <v>2</v>
      </c>
      <c r="L12" s="299">
        <v>12.5</v>
      </c>
      <c r="M12" s="300">
        <v>3</v>
      </c>
      <c r="N12" s="300">
        <v>1500</v>
      </c>
      <c r="O12" s="323">
        <v>21</v>
      </c>
      <c r="P12" s="299"/>
      <c r="Q12" s="292"/>
      <c r="R12" s="299"/>
      <c r="S12" s="431" t="s">
        <v>323</v>
      </c>
      <c r="T12" s="292" t="s">
        <v>261</v>
      </c>
      <c r="U12" s="299"/>
      <c r="V12" s="292"/>
      <c r="W12" s="299"/>
      <c r="X12" s="21"/>
    </row>
    <row r="13" spans="1:24" x14ac:dyDescent="0.25">
      <c r="A13" s="332"/>
      <c r="B13" s="334"/>
      <c r="C13" s="311"/>
      <c r="D13" s="311"/>
      <c r="E13" s="311"/>
      <c r="F13" s="311"/>
      <c r="G13" s="321"/>
      <c r="H13" s="334"/>
      <c r="I13" s="321"/>
      <c r="J13" s="321"/>
      <c r="K13" s="332">
        <v>1</v>
      </c>
      <c r="L13" s="321"/>
      <c r="M13" s="303">
        <v>5.5</v>
      </c>
      <c r="N13" s="303">
        <v>1430</v>
      </c>
      <c r="O13" s="335"/>
      <c r="P13" s="321"/>
      <c r="Q13" s="334"/>
      <c r="R13" s="321"/>
      <c r="S13" s="442" t="s">
        <v>323</v>
      </c>
      <c r="T13" s="334"/>
      <c r="U13" s="321"/>
      <c r="V13" s="334"/>
      <c r="W13" s="321"/>
      <c r="X13" s="21"/>
    </row>
    <row r="14" spans="1:24" ht="15.75" thickBot="1" x14ac:dyDescent="0.3">
      <c r="A14" s="305"/>
      <c r="B14" s="293"/>
      <c r="C14" s="291"/>
      <c r="D14" s="291"/>
      <c r="E14" s="291"/>
      <c r="F14" s="291"/>
      <c r="G14" s="301"/>
      <c r="H14" s="293"/>
      <c r="I14" s="301"/>
      <c r="J14" s="301"/>
      <c r="K14" s="305">
        <v>1</v>
      </c>
      <c r="L14" s="301"/>
      <c r="M14" s="302">
        <v>1</v>
      </c>
      <c r="N14" s="302"/>
      <c r="O14" s="324"/>
      <c r="P14" s="301"/>
      <c r="Q14" s="293"/>
      <c r="R14" s="301"/>
      <c r="S14" s="433" t="s">
        <v>322</v>
      </c>
      <c r="T14" s="293"/>
      <c r="U14" s="301"/>
      <c r="V14" s="293"/>
      <c r="W14" s="301"/>
      <c r="X14" s="21"/>
    </row>
    <row r="15" spans="1:24" x14ac:dyDescent="0.25">
      <c r="A15" s="304">
        <v>7</v>
      </c>
      <c r="B15" s="292" t="s">
        <v>113</v>
      </c>
      <c r="C15" s="289"/>
      <c r="D15" s="289"/>
      <c r="E15" s="289"/>
      <c r="F15" s="289"/>
      <c r="G15" s="299"/>
      <c r="H15" s="292" t="s">
        <v>128</v>
      </c>
      <c r="I15" s="299"/>
      <c r="J15" s="299" t="s">
        <v>84</v>
      </c>
      <c r="K15" s="312">
        <v>1</v>
      </c>
      <c r="L15" s="299">
        <v>7.5</v>
      </c>
      <c r="M15" s="300">
        <v>7.5</v>
      </c>
      <c r="N15" s="300"/>
      <c r="O15" s="333">
        <v>14.5</v>
      </c>
      <c r="P15" s="299"/>
      <c r="Q15" s="292"/>
      <c r="R15" s="299"/>
      <c r="S15" s="431" t="s">
        <v>322</v>
      </c>
      <c r="T15" s="292" t="s">
        <v>293</v>
      </c>
      <c r="U15" s="299"/>
      <c r="V15" s="292"/>
      <c r="W15" s="299"/>
      <c r="X15" s="21"/>
    </row>
    <row r="16" spans="1:24" ht="15.75" thickBot="1" x14ac:dyDescent="0.3">
      <c r="A16" s="305"/>
      <c r="B16" s="293"/>
      <c r="C16" s="291"/>
      <c r="D16" s="291"/>
      <c r="E16" s="291"/>
      <c r="F16" s="291"/>
      <c r="G16" s="301"/>
      <c r="H16" s="293"/>
      <c r="I16" s="301"/>
      <c r="J16" s="301"/>
      <c r="K16" s="305"/>
      <c r="L16" s="301"/>
      <c r="M16" s="293"/>
      <c r="N16" s="302"/>
      <c r="O16" s="324"/>
      <c r="P16" s="301"/>
      <c r="Q16" s="293"/>
      <c r="R16" s="301"/>
      <c r="S16" s="433"/>
      <c r="T16" s="293"/>
      <c r="U16" s="301"/>
      <c r="V16" s="293"/>
      <c r="W16" s="301"/>
      <c r="X16" s="21"/>
    </row>
    <row r="17" spans="1:24" x14ac:dyDescent="0.25">
      <c r="A17" s="304">
        <v>8</v>
      </c>
      <c r="B17" s="292" t="s">
        <v>114</v>
      </c>
      <c r="C17" s="289"/>
      <c r="D17" s="289"/>
      <c r="E17" s="289"/>
      <c r="F17" s="289"/>
      <c r="G17" s="299"/>
      <c r="H17" s="292" t="s">
        <v>128</v>
      </c>
      <c r="I17" s="299"/>
      <c r="J17" s="299" t="s">
        <v>84</v>
      </c>
      <c r="K17" s="308">
        <v>1</v>
      </c>
      <c r="L17" s="299">
        <v>1.5</v>
      </c>
      <c r="M17" s="300">
        <v>1.5</v>
      </c>
      <c r="N17" s="300">
        <v>1420</v>
      </c>
      <c r="O17" s="333">
        <v>2.8</v>
      </c>
      <c r="P17" s="299"/>
      <c r="Q17" s="292"/>
      <c r="R17" s="299"/>
      <c r="S17" s="431" t="s">
        <v>317</v>
      </c>
      <c r="T17" s="292" t="s">
        <v>293</v>
      </c>
      <c r="U17" s="299"/>
      <c r="V17" s="292"/>
      <c r="W17" s="299"/>
      <c r="X17" s="21"/>
    </row>
    <row r="18" spans="1:24" ht="15.75" thickBot="1" x14ac:dyDescent="0.3">
      <c r="A18" s="305"/>
      <c r="B18" s="293"/>
      <c r="C18" s="291"/>
      <c r="D18" s="291"/>
      <c r="E18" s="291"/>
      <c r="F18" s="291"/>
      <c r="G18" s="301"/>
      <c r="H18" s="293"/>
      <c r="I18" s="301"/>
      <c r="J18" s="301"/>
      <c r="K18" s="318"/>
      <c r="L18" s="301"/>
      <c r="M18" s="293"/>
      <c r="N18" s="302"/>
      <c r="O18" s="324"/>
      <c r="P18" s="301"/>
      <c r="Q18" s="293"/>
      <c r="R18" s="301"/>
      <c r="S18" s="433"/>
      <c r="T18" s="293"/>
      <c r="U18" s="301"/>
      <c r="V18" s="293"/>
      <c r="W18" s="301"/>
      <c r="X18" s="21"/>
    </row>
    <row r="19" spans="1:24" x14ac:dyDescent="0.25">
      <c r="A19" s="304">
        <v>9</v>
      </c>
      <c r="B19" s="292" t="s">
        <v>115</v>
      </c>
      <c r="C19" s="289"/>
      <c r="D19" s="289"/>
      <c r="E19" s="289"/>
      <c r="F19" s="289"/>
      <c r="G19" s="299"/>
      <c r="H19" s="292" t="s">
        <v>128</v>
      </c>
      <c r="I19" s="299"/>
      <c r="J19" s="299" t="s">
        <v>32</v>
      </c>
      <c r="K19" s="316"/>
      <c r="L19" s="299"/>
      <c r="M19" s="300"/>
      <c r="N19" s="300"/>
      <c r="O19" s="333"/>
      <c r="P19" s="299"/>
      <c r="Q19" s="292"/>
      <c r="R19" s="299"/>
      <c r="S19" s="299"/>
      <c r="T19" s="292"/>
      <c r="U19" s="299"/>
      <c r="V19" s="292"/>
      <c r="W19" s="299"/>
      <c r="X19" s="21"/>
    </row>
    <row r="20" spans="1:24" ht="15.75" thickBot="1" x14ac:dyDescent="0.3">
      <c r="A20" s="305"/>
      <c r="B20" s="293"/>
      <c r="C20" s="291"/>
      <c r="D20" s="291"/>
      <c r="E20" s="291"/>
      <c r="F20" s="291"/>
      <c r="G20" s="301"/>
      <c r="H20" s="293"/>
      <c r="I20" s="301"/>
      <c r="J20" s="301"/>
      <c r="K20" s="318"/>
      <c r="L20" s="301"/>
      <c r="M20" s="302"/>
      <c r="N20" s="302"/>
      <c r="O20" s="324"/>
      <c r="P20" s="301"/>
      <c r="Q20" s="293"/>
      <c r="R20" s="301"/>
      <c r="S20" s="301"/>
      <c r="T20" s="293"/>
      <c r="U20" s="301"/>
      <c r="V20" s="293"/>
      <c r="W20" s="301"/>
      <c r="X20" s="21"/>
    </row>
    <row r="21" spans="1:24" x14ac:dyDescent="0.25">
      <c r="A21" s="304">
        <v>10</v>
      </c>
      <c r="B21" s="292" t="s">
        <v>116</v>
      </c>
      <c r="C21" s="289"/>
      <c r="D21" s="289"/>
      <c r="E21" s="289"/>
      <c r="F21" s="289"/>
      <c r="G21" s="299"/>
      <c r="H21" s="292" t="s">
        <v>128</v>
      </c>
      <c r="I21" s="299"/>
      <c r="J21" s="299" t="s">
        <v>32</v>
      </c>
      <c r="K21" s="316"/>
      <c r="L21" s="299"/>
      <c r="M21" s="300"/>
      <c r="N21" s="300"/>
      <c r="O21" s="323"/>
      <c r="P21" s="299"/>
      <c r="Q21" s="292"/>
      <c r="R21" s="299"/>
      <c r="S21" s="299"/>
      <c r="T21" s="292"/>
      <c r="U21" s="299"/>
      <c r="V21" s="292"/>
      <c r="W21" s="299"/>
      <c r="X21" s="21"/>
    </row>
    <row r="22" spans="1:24" ht="15.75" thickBot="1" x14ac:dyDescent="0.3">
      <c r="A22" s="305"/>
      <c r="B22" s="293"/>
      <c r="C22" s="291"/>
      <c r="D22" s="291"/>
      <c r="E22" s="291"/>
      <c r="F22" s="291"/>
      <c r="G22" s="301"/>
      <c r="H22" s="293"/>
      <c r="I22" s="301"/>
      <c r="J22" s="301"/>
      <c r="K22" s="318"/>
      <c r="L22" s="301"/>
      <c r="M22" s="320"/>
      <c r="N22" s="302"/>
      <c r="O22" s="336"/>
      <c r="P22" s="301"/>
      <c r="Q22" s="291"/>
      <c r="R22" s="321"/>
      <c r="S22" s="301"/>
      <c r="T22" s="293"/>
      <c r="U22" s="301"/>
      <c r="V22" s="293"/>
      <c r="W22" s="301"/>
      <c r="X22" s="21"/>
    </row>
    <row r="23" spans="1:24" x14ac:dyDescent="0.25">
      <c r="A23" s="304">
        <v>11</v>
      </c>
      <c r="B23" s="292" t="s">
        <v>117</v>
      </c>
      <c r="C23" s="289"/>
      <c r="D23" s="289"/>
      <c r="E23" s="289"/>
      <c r="F23" s="289"/>
      <c r="G23" s="299"/>
      <c r="H23" s="292" t="s">
        <v>128</v>
      </c>
      <c r="I23" s="299"/>
      <c r="J23" s="299"/>
      <c r="K23" s="309"/>
      <c r="L23" s="299"/>
      <c r="M23" s="292"/>
      <c r="N23" s="300"/>
      <c r="O23" s="337"/>
      <c r="P23" s="338"/>
      <c r="Q23" s="334"/>
      <c r="R23" s="299"/>
      <c r="S23" s="299"/>
      <c r="T23" s="292"/>
      <c r="U23" s="299"/>
      <c r="V23" s="292"/>
      <c r="W23" s="299"/>
      <c r="X23" s="21"/>
    </row>
    <row r="24" spans="1:24" ht="15.75" thickBot="1" x14ac:dyDescent="0.3">
      <c r="A24" s="305"/>
      <c r="B24" s="293"/>
      <c r="C24" s="291"/>
      <c r="D24" s="291"/>
      <c r="E24" s="291"/>
      <c r="F24" s="291"/>
      <c r="G24" s="301"/>
      <c r="H24" s="293"/>
      <c r="I24" s="301"/>
      <c r="J24" s="301"/>
      <c r="K24" s="318"/>
      <c r="L24" s="301"/>
      <c r="M24" s="293"/>
      <c r="N24" s="302"/>
      <c r="O24" s="336"/>
      <c r="P24" s="301"/>
      <c r="Q24" s="293"/>
      <c r="R24" s="301"/>
      <c r="S24" s="301"/>
      <c r="T24" s="293"/>
      <c r="U24" s="301"/>
      <c r="V24" s="293"/>
      <c r="W24" s="301"/>
      <c r="X24" s="21"/>
    </row>
    <row r="25" spans="1:24" x14ac:dyDescent="0.25">
      <c r="A25" s="304">
        <v>12</v>
      </c>
      <c r="B25" s="292" t="s">
        <v>118</v>
      </c>
      <c r="C25" s="289"/>
      <c r="D25" s="289"/>
      <c r="E25" s="289"/>
      <c r="F25" s="289"/>
      <c r="G25" s="299"/>
      <c r="H25" s="292" t="s">
        <v>128</v>
      </c>
      <c r="I25" s="299"/>
      <c r="J25" s="299" t="s">
        <v>84</v>
      </c>
      <c r="K25" s="308">
        <v>1</v>
      </c>
      <c r="L25" s="299">
        <v>15</v>
      </c>
      <c r="M25" s="292">
        <v>15</v>
      </c>
      <c r="N25" s="300">
        <v>1500</v>
      </c>
      <c r="O25" s="337">
        <v>26</v>
      </c>
      <c r="P25" s="338"/>
      <c r="Q25" s="334" t="s">
        <v>121</v>
      </c>
      <c r="R25" s="299"/>
      <c r="S25" s="431" t="s">
        <v>326</v>
      </c>
      <c r="T25" s="292" t="s">
        <v>252</v>
      </c>
      <c r="U25" s="299"/>
      <c r="V25" s="292"/>
      <c r="W25" s="299"/>
    </row>
    <row r="26" spans="1:24" ht="15.75" thickBot="1" x14ac:dyDescent="0.3">
      <c r="A26" s="305"/>
      <c r="B26" s="293"/>
      <c r="C26" s="291"/>
      <c r="D26" s="291"/>
      <c r="E26" s="291"/>
      <c r="F26" s="291"/>
      <c r="G26" s="301"/>
      <c r="H26" s="293"/>
      <c r="I26" s="301"/>
      <c r="J26" s="301"/>
      <c r="K26" s="305"/>
      <c r="L26" s="301"/>
      <c r="M26" s="293"/>
      <c r="N26" s="302"/>
      <c r="O26" s="336"/>
      <c r="P26" s="301"/>
      <c r="Q26" s="293"/>
      <c r="R26" s="301"/>
      <c r="S26" s="433"/>
      <c r="T26" s="293"/>
      <c r="U26" s="301"/>
      <c r="V26" s="293"/>
      <c r="W26" s="301"/>
    </row>
    <row r="27" spans="1:24" x14ac:dyDescent="0.25">
      <c r="A27" s="304">
        <v>12</v>
      </c>
      <c r="B27" s="292" t="s">
        <v>295</v>
      </c>
      <c r="C27" s="289"/>
      <c r="D27" s="289"/>
      <c r="E27" s="289"/>
      <c r="F27" s="289"/>
      <c r="G27" s="299"/>
      <c r="H27" s="292" t="s">
        <v>128</v>
      </c>
      <c r="I27" s="299"/>
      <c r="J27" s="299" t="s">
        <v>84</v>
      </c>
      <c r="K27" s="308"/>
      <c r="L27" s="299"/>
      <c r="M27" s="292"/>
      <c r="N27" s="300"/>
      <c r="O27" s="337"/>
      <c r="P27" s="338"/>
      <c r="Q27" s="334"/>
      <c r="R27" s="299"/>
      <c r="S27" s="299"/>
      <c r="T27" s="292"/>
      <c r="U27" s="299"/>
      <c r="V27" s="292"/>
      <c r="W27" s="299"/>
    </row>
    <row r="28" spans="1:24" ht="15.75" thickBot="1" x14ac:dyDescent="0.3">
      <c r="A28" s="305"/>
      <c r="B28" s="293"/>
      <c r="C28" s="291"/>
      <c r="D28" s="291"/>
      <c r="E28" s="291"/>
      <c r="F28" s="291"/>
      <c r="G28" s="301"/>
      <c r="H28" s="293"/>
      <c r="I28" s="301"/>
      <c r="J28" s="301"/>
      <c r="K28" s="305"/>
      <c r="L28" s="301"/>
      <c r="M28" s="293"/>
      <c r="N28" s="302"/>
      <c r="O28" s="336"/>
      <c r="P28" s="301"/>
      <c r="Q28" s="293"/>
      <c r="R28" s="301"/>
      <c r="S28" s="301"/>
      <c r="T28" s="293"/>
      <c r="U28" s="301"/>
      <c r="V28" s="293"/>
      <c r="W28" s="301"/>
    </row>
    <row r="29" spans="1:24" x14ac:dyDescent="0.25">
      <c r="A29" s="283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>
        <f>SUM(L6,L7,L10,L12,L15,L25,L23,L21,L19,L27)</f>
        <v>47</v>
      </c>
      <c r="M29" s="283"/>
      <c r="N29" s="283"/>
      <c r="O29" s="283">
        <f>SUM(O6,O7,O10,O12,O13,O14,O15,O19,O21,O23,O25,O27)</f>
        <v>84.4</v>
      </c>
      <c r="P29" s="283"/>
      <c r="Q29" s="283"/>
      <c r="R29" s="283"/>
      <c r="S29" s="283"/>
      <c r="T29" s="283"/>
      <c r="U29" s="283"/>
      <c r="V29" s="283"/>
      <c r="W29" s="283"/>
    </row>
    <row r="30" spans="1:24" x14ac:dyDescent="0.25">
      <c r="B30" s="23"/>
      <c r="C30" s="33"/>
      <c r="D30" s="33"/>
      <c r="E30" s="5"/>
      <c r="F30" s="43"/>
    </row>
    <row r="31" spans="1:24" ht="15.75" thickBot="1" x14ac:dyDescent="0.3">
      <c r="B31" s="35"/>
      <c r="C31" s="34"/>
      <c r="D31" s="34"/>
      <c r="E31" s="2"/>
      <c r="F31" s="43"/>
    </row>
  </sheetData>
  <pageMargins left="0.7" right="0.7" top="0.75" bottom="0.75" header="0.3" footer="0.3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36"/>
  <sheetViews>
    <sheetView workbookViewId="0">
      <selection activeCell="I16" sqref="I16:I17"/>
    </sheetView>
  </sheetViews>
  <sheetFormatPr defaultRowHeight="15" x14ac:dyDescent="0.25"/>
  <cols>
    <col min="2" max="2" width="14.42578125" customWidth="1"/>
    <col min="6" max="6" width="9.85546875" customWidth="1"/>
    <col min="7" max="8" width="9.140625" hidden="1" customWidth="1"/>
    <col min="9" max="9" width="11.140625" customWidth="1"/>
    <col min="10" max="10" width="11.85546875" customWidth="1"/>
    <col min="11" max="11" width="16" customWidth="1"/>
    <col min="12" max="12" width="20.85546875" customWidth="1"/>
    <col min="15" max="15" width="5.42578125" customWidth="1"/>
    <col min="16" max="17" width="9.140625" hidden="1" customWidth="1"/>
  </cols>
  <sheetData>
    <row r="1" spans="2:23" ht="21.75" thickBot="1" x14ac:dyDescent="0.4">
      <c r="B1" s="282"/>
      <c r="C1" s="282"/>
      <c r="D1" s="282"/>
      <c r="E1" s="282"/>
      <c r="F1" s="363" t="s">
        <v>126</v>
      </c>
      <c r="G1" s="363"/>
      <c r="H1" s="363"/>
      <c r="I1" s="364"/>
      <c r="J1" s="363"/>
      <c r="K1" s="282"/>
      <c r="L1" s="282"/>
      <c r="M1" s="352"/>
      <c r="N1" s="282"/>
    </row>
    <row r="2" spans="2:23" x14ac:dyDescent="0.25">
      <c r="B2" s="355" t="s">
        <v>12</v>
      </c>
      <c r="C2" s="355" t="s">
        <v>1</v>
      </c>
      <c r="D2" s="350"/>
      <c r="E2" s="355" t="s">
        <v>122</v>
      </c>
      <c r="F2" s="350"/>
      <c r="G2" s="350"/>
      <c r="H2" s="357"/>
      <c r="I2" s="355" t="s">
        <v>123</v>
      </c>
      <c r="J2" s="358" t="s">
        <v>45</v>
      </c>
      <c r="K2" s="355" t="s">
        <v>8</v>
      </c>
      <c r="L2" s="358" t="s">
        <v>124</v>
      </c>
      <c r="M2" s="355" t="s">
        <v>13</v>
      </c>
      <c r="N2" s="357"/>
      <c r="O2" s="25"/>
      <c r="P2" s="12"/>
      <c r="Q2" s="21"/>
      <c r="R2" s="21"/>
    </row>
    <row r="3" spans="2:23" ht="15.75" thickBot="1" x14ac:dyDescent="0.3">
      <c r="B3" s="356"/>
      <c r="C3" s="356"/>
      <c r="D3" s="351"/>
      <c r="E3" s="356"/>
      <c r="F3" s="351"/>
      <c r="G3" s="351"/>
      <c r="H3" s="359"/>
      <c r="I3" s="360" t="s">
        <v>127</v>
      </c>
      <c r="J3" s="360" t="s">
        <v>125</v>
      </c>
      <c r="K3" s="356"/>
      <c r="L3" s="360"/>
      <c r="M3" s="356"/>
      <c r="N3" s="359"/>
      <c r="O3" s="25"/>
      <c r="P3" s="13"/>
      <c r="Q3" s="21"/>
      <c r="R3" s="21"/>
    </row>
    <row r="4" spans="2:23" x14ac:dyDescent="0.25">
      <c r="B4" s="341"/>
      <c r="C4" s="341" t="s">
        <v>19</v>
      </c>
      <c r="D4" s="342"/>
      <c r="E4" s="341" t="s">
        <v>20</v>
      </c>
      <c r="F4" s="342"/>
      <c r="G4" s="342"/>
      <c r="H4" s="343"/>
      <c r="I4" s="341"/>
      <c r="J4" s="354"/>
      <c r="K4" s="341"/>
      <c r="L4" s="354"/>
      <c r="M4" s="430"/>
      <c r="N4" s="431"/>
      <c r="O4" s="10"/>
      <c r="P4" s="8"/>
    </row>
    <row r="5" spans="2:23" ht="16.5" thickBot="1" x14ac:dyDescent="0.3">
      <c r="B5" s="344">
        <v>1</v>
      </c>
      <c r="C5" s="344"/>
      <c r="D5" s="345"/>
      <c r="E5" s="344"/>
      <c r="F5" s="345"/>
      <c r="G5" s="345"/>
      <c r="H5" s="346"/>
      <c r="I5" s="344">
        <v>160</v>
      </c>
      <c r="J5" s="353">
        <v>305</v>
      </c>
      <c r="K5" s="344"/>
      <c r="L5" s="353" t="s">
        <v>296</v>
      </c>
      <c r="M5" s="428" t="s">
        <v>312</v>
      </c>
      <c r="N5" s="429"/>
      <c r="O5" s="10"/>
      <c r="P5" s="9"/>
      <c r="T5" s="14"/>
    </row>
    <row r="6" spans="2:23" x14ac:dyDescent="0.25">
      <c r="B6" s="341"/>
      <c r="C6" s="341" t="s">
        <v>21</v>
      </c>
      <c r="D6" s="342"/>
      <c r="E6" s="341" t="s">
        <v>7</v>
      </c>
      <c r="F6" s="342"/>
      <c r="G6" s="342"/>
      <c r="H6" s="343"/>
      <c r="I6" s="341"/>
      <c r="J6" s="354"/>
      <c r="K6" s="341"/>
      <c r="L6" s="354"/>
      <c r="M6" s="341"/>
      <c r="N6" s="343"/>
      <c r="O6" s="10"/>
      <c r="P6" s="8"/>
      <c r="S6" s="14"/>
    </row>
    <row r="7" spans="2:23" ht="15.75" thickBot="1" x14ac:dyDescent="0.3">
      <c r="B7" s="344">
        <v>2</v>
      </c>
      <c r="C7" s="344" t="s">
        <v>22</v>
      </c>
      <c r="D7" s="345"/>
      <c r="E7" s="344"/>
      <c r="F7" s="345"/>
      <c r="G7" s="345"/>
      <c r="H7" s="346"/>
      <c r="I7" s="344">
        <v>11</v>
      </c>
      <c r="J7" s="353">
        <v>21</v>
      </c>
      <c r="K7" s="344"/>
      <c r="L7" s="353" t="s">
        <v>297</v>
      </c>
      <c r="M7" s="344"/>
      <c r="N7" s="346"/>
      <c r="O7" s="10"/>
      <c r="P7" s="9"/>
    </row>
    <row r="8" spans="2:23" x14ac:dyDescent="0.25">
      <c r="B8" s="341"/>
      <c r="C8" s="341" t="s">
        <v>21</v>
      </c>
      <c r="D8" s="342"/>
      <c r="E8" s="341" t="s">
        <v>7</v>
      </c>
      <c r="F8" s="342"/>
      <c r="G8" s="342"/>
      <c r="H8" s="343"/>
      <c r="I8" s="341"/>
      <c r="J8" s="354"/>
      <c r="K8" s="341"/>
      <c r="L8" s="354"/>
      <c r="M8" s="341"/>
      <c r="N8" s="343"/>
      <c r="O8" s="10"/>
      <c r="P8" s="8"/>
    </row>
    <row r="9" spans="2:23" ht="15.75" thickBot="1" x14ac:dyDescent="0.3">
      <c r="B9" s="344">
        <v>3</v>
      </c>
      <c r="C9" s="344" t="s">
        <v>23</v>
      </c>
      <c r="D9" s="345"/>
      <c r="E9" s="344"/>
      <c r="F9" s="345"/>
      <c r="G9" s="345"/>
      <c r="H9" s="346"/>
      <c r="I9" s="344">
        <v>11</v>
      </c>
      <c r="J9" s="353">
        <v>21</v>
      </c>
      <c r="K9" s="344"/>
      <c r="L9" s="353" t="s">
        <v>297</v>
      </c>
      <c r="M9" s="344"/>
      <c r="N9" s="346"/>
      <c r="O9" s="10"/>
      <c r="P9" s="9"/>
    </row>
    <row r="10" spans="2:23" x14ac:dyDescent="0.25">
      <c r="B10" s="341"/>
      <c r="C10" s="341" t="s">
        <v>21</v>
      </c>
      <c r="D10" s="342"/>
      <c r="E10" s="341" t="s">
        <v>7</v>
      </c>
      <c r="F10" s="342"/>
      <c r="G10" s="342"/>
      <c r="H10" s="343"/>
      <c r="I10" s="341"/>
      <c r="J10" s="354"/>
      <c r="K10" s="341"/>
      <c r="L10" s="354"/>
      <c r="M10" s="341"/>
      <c r="N10" s="343"/>
      <c r="O10" s="10"/>
      <c r="P10" s="8"/>
    </row>
    <row r="11" spans="2:23" ht="15.75" thickBot="1" x14ac:dyDescent="0.3">
      <c r="B11" s="344">
        <v>4</v>
      </c>
      <c r="C11" s="344" t="s">
        <v>24</v>
      </c>
      <c r="D11" s="345"/>
      <c r="E11" s="344"/>
      <c r="F11" s="345"/>
      <c r="G11" s="345"/>
      <c r="H11" s="346"/>
      <c r="I11" s="344">
        <v>10</v>
      </c>
      <c r="J11" s="353">
        <v>19</v>
      </c>
      <c r="K11" s="344"/>
      <c r="L11" s="353" t="s">
        <v>297</v>
      </c>
      <c r="M11" s="344"/>
      <c r="N11" s="346"/>
      <c r="O11" s="10"/>
      <c r="P11" s="9"/>
    </row>
    <row r="12" spans="2:23" x14ac:dyDescent="0.25">
      <c r="B12" s="341"/>
      <c r="C12" s="341" t="s">
        <v>21</v>
      </c>
      <c r="D12" s="342"/>
      <c r="E12" s="341" t="s">
        <v>7</v>
      </c>
      <c r="F12" s="342"/>
      <c r="G12" s="342"/>
      <c r="H12" s="343"/>
      <c r="I12" s="341"/>
      <c r="J12" s="354"/>
      <c r="K12" s="341"/>
      <c r="L12" s="354"/>
      <c r="M12" s="430" t="s">
        <v>322</v>
      </c>
      <c r="N12" s="431"/>
      <c r="O12" s="10"/>
      <c r="P12" s="8"/>
      <c r="W12" s="14"/>
    </row>
    <row r="13" spans="2:23" ht="15.75" thickBot="1" x14ac:dyDescent="0.3">
      <c r="B13" s="344">
        <v>5</v>
      </c>
      <c r="C13" s="344" t="s">
        <v>25</v>
      </c>
      <c r="D13" s="345"/>
      <c r="E13" s="344"/>
      <c r="F13" s="345"/>
      <c r="G13" s="345"/>
      <c r="H13" s="346"/>
      <c r="I13" s="344">
        <v>7.5</v>
      </c>
      <c r="J13" s="353">
        <v>15</v>
      </c>
      <c r="K13" s="344"/>
      <c r="L13" s="353" t="s">
        <v>297</v>
      </c>
      <c r="M13" s="432"/>
      <c r="N13" s="433"/>
      <c r="O13" s="10"/>
      <c r="P13" s="9"/>
    </row>
    <row r="14" spans="2:23" x14ac:dyDescent="0.25">
      <c r="B14" s="341"/>
      <c r="C14" s="341" t="s">
        <v>21</v>
      </c>
      <c r="D14" s="342"/>
      <c r="E14" s="341" t="s">
        <v>7</v>
      </c>
      <c r="F14" s="342"/>
      <c r="G14" s="342"/>
      <c r="H14" s="343"/>
      <c r="I14" s="341"/>
      <c r="J14" s="354"/>
      <c r="K14" s="341"/>
      <c r="L14" s="354"/>
      <c r="M14" s="430" t="s">
        <v>327</v>
      </c>
      <c r="N14" s="431"/>
      <c r="O14" s="10"/>
      <c r="P14" s="8"/>
    </row>
    <row r="15" spans="2:23" ht="15.75" thickBot="1" x14ac:dyDescent="0.3">
      <c r="B15" s="344">
        <v>6</v>
      </c>
      <c r="C15" s="344" t="s">
        <v>26</v>
      </c>
      <c r="D15" s="345"/>
      <c r="E15" s="344"/>
      <c r="F15" s="345"/>
      <c r="G15" s="345"/>
      <c r="H15" s="346"/>
      <c r="I15" s="344">
        <v>2.2000000000000002</v>
      </c>
      <c r="J15" s="353">
        <v>4.5</v>
      </c>
      <c r="K15" s="344"/>
      <c r="L15" s="353" t="s">
        <v>298</v>
      </c>
      <c r="M15" s="432"/>
      <c r="N15" s="433"/>
      <c r="O15" s="10"/>
      <c r="P15" s="9"/>
    </row>
    <row r="16" spans="2:23" x14ac:dyDescent="0.25">
      <c r="B16" s="341"/>
      <c r="C16" s="341" t="s">
        <v>21</v>
      </c>
      <c r="D16" s="342"/>
      <c r="E16" s="341" t="s">
        <v>7</v>
      </c>
      <c r="F16" s="342"/>
      <c r="G16" s="342"/>
      <c r="H16" s="343"/>
      <c r="I16" s="341"/>
      <c r="J16" s="354"/>
      <c r="K16" s="341"/>
      <c r="L16" s="354"/>
      <c r="M16" s="341"/>
      <c r="N16" s="343"/>
      <c r="O16" s="10"/>
      <c r="P16" s="8"/>
    </row>
    <row r="17" spans="2:18" ht="15.75" thickBot="1" x14ac:dyDescent="0.3">
      <c r="B17" s="344">
        <v>7</v>
      </c>
      <c r="C17" s="344" t="s">
        <v>27</v>
      </c>
      <c r="D17" s="345"/>
      <c r="E17" s="344"/>
      <c r="F17" s="345"/>
      <c r="G17" s="345"/>
      <c r="H17" s="346"/>
      <c r="I17" s="344">
        <v>2.2000000000000002</v>
      </c>
      <c r="J17" s="353">
        <v>4.5</v>
      </c>
      <c r="K17" s="344"/>
      <c r="L17" s="353" t="s">
        <v>298</v>
      </c>
      <c r="M17" s="344"/>
      <c r="N17" s="346"/>
      <c r="O17" s="10"/>
      <c r="P17" s="9"/>
    </row>
    <row r="18" spans="2:18" x14ac:dyDescent="0.25">
      <c r="B18" s="341"/>
      <c r="C18" s="341" t="s">
        <v>21</v>
      </c>
      <c r="D18" s="342"/>
      <c r="E18" s="341" t="s">
        <v>7</v>
      </c>
      <c r="F18" s="342"/>
      <c r="G18" s="342"/>
      <c r="H18" s="343"/>
      <c r="I18" s="341"/>
      <c r="J18" s="354"/>
      <c r="K18" s="341"/>
      <c r="L18" s="354"/>
      <c r="M18" s="341"/>
      <c r="N18" s="343"/>
      <c r="O18" s="10"/>
      <c r="P18" s="8"/>
    </row>
    <row r="19" spans="2:18" ht="15.75" thickBot="1" x14ac:dyDescent="0.3">
      <c r="B19" s="344">
        <v>8</v>
      </c>
      <c r="C19" s="344" t="s">
        <v>28</v>
      </c>
      <c r="D19" s="345"/>
      <c r="E19" s="344"/>
      <c r="F19" s="345"/>
      <c r="G19" s="345"/>
      <c r="H19" s="346"/>
      <c r="I19" s="344"/>
      <c r="J19" s="353"/>
      <c r="K19" s="344"/>
      <c r="L19" s="353"/>
      <c r="M19" s="344"/>
      <c r="N19" s="346"/>
      <c r="O19" s="10"/>
      <c r="P19" s="9"/>
    </row>
    <row r="20" spans="2:18" x14ac:dyDescent="0.25">
      <c r="B20" s="341"/>
      <c r="C20" s="341"/>
      <c r="D20" s="342"/>
      <c r="E20" s="341"/>
      <c r="F20" s="342"/>
      <c r="G20" s="342"/>
      <c r="H20" s="343"/>
      <c r="I20" s="341"/>
      <c r="J20" s="361"/>
      <c r="K20" s="348"/>
      <c r="L20" s="343"/>
      <c r="M20" s="341"/>
      <c r="N20" s="343"/>
      <c r="O20" s="10"/>
      <c r="P20" s="8"/>
    </row>
    <row r="21" spans="2:18" ht="15.75" thickBot="1" x14ac:dyDescent="0.3">
      <c r="B21" s="344">
        <v>9</v>
      </c>
      <c r="C21" s="344"/>
      <c r="D21" s="345"/>
      <c r="E21" s="344"/>
      <c r="F21" s="345"/>
      <c r="G21" s="345"/>
      <c r="H21" s="346"/>
      <c r="I21" s="344"/>
      <c r="J21" s="362"/>
      <c r="K21" s="349"/>
      <c r="L21" s="346"/>
      <c r="M21" s="344"/>
      <c r="N21" s="346"/>
      <c r="O21" s="10"/>
      <c r="P21" s="9"/>
      <c r="R21" s="3"/>
    </row>
    <row r="22" spans="2:18" x14ac:dyDescent="0.25">
      <c r="B22" s="341"/>
      <c r="C22" s="341"/>
      <c r="D22" s="342"/>
      <c r="E22" s="341"/>
      <c r="F22" s="342"/>
      <c r="G22" s="342"/>
      <c r="H22" s="343"/>
      <c r="I22" s="361"/>
      <c r="J22" s="361"/>
      <c r="K22" s="348"/>
      <c r="L22" s="343"/>
      <c r="M22" s="341"/>
      <c r="N22" s="343"/>
      <c r="O22" s="10"/>
      <c r="P22" s="8"/>
    </row>
    <row r="23" spans="2:18" ht="15.75" thickBot="1" x14ac:dyDescent="0.3">
      <c r="B23" s="344">
        <v>10</v>
      </c>
      <c r="C23" s="344"/>
      <c r="D23" s="345"/>
      <c r="E23" s="344"/>
      <c r="F23" s="347"/>
      <c r="G23" s="345"/>
      <c r="H23" s="346"/>
      <c r="I23" s="362"/>
      <c r="J23" s="362"/>
      <c r="K23" s="349"/>
      <c r="L23" s="346"/>
      <c r="M23" s="344"/>
      <c r="N23" s="346"/>
      <c r="O23" s="10"/>
      <c r="P23" s="9"/>
    </row>
    <row r="24" spans="2:18" x14ac:dyDescent="0.25">
      <c r="B24" s="341"/>
      <c r="C24" s="341"/>
      <c r="D24" s="342"/>
      <c r="E24" s="341"/>
      <c r="F24" s="342"/>
      <c r="G24" s="342"/>
      <c r="H24" s="343"/>
      <c r="I24" s="361"/>
      <c r="J24" s="361"/>
      <c r="K24" s="348"/>
      <c r="L24" s="343"/>
      <c r="M24" s="341"/>
      <c r="N24" s="343"/>
      <c r="O24" s="10"/>
      <c r="P24" s="8"/>
    </row>
    <row r="25" spans="2:18" ht="15.75" thickBot="1" x14ac:dyDescent="0.3">
      <c r="B25" s="344">
        <v>11</v>
      </c>
      <c r="C25" s="344"/>
      <c r="D25" s="345"/>
      <c r="E25" s="344"/>
      <c r="F25" s="345"/>
      <c r="G25" s="345"/>
      <c r="H25" s="346"/>
      <c r="I25" s="362"/>
      <c r="J25" s="362"/>
      <c r="K25" s="349"/>
      <c r="L25" s="346"/>
      <c r="M25" s="344"/>
      <c r="N25" s="346"/>
      <c r="O25" s="10"/>
      <c r="P25" s="9"/>
    </row>
    <row r="26" spans="2:18" ht="15.75" thickBot="1" x14ac:dyDescent="0.3"/>
    <row r="27" spans="2:18" ht="15.75" thickBot="1" x14ac:dyDescent="0.3">
      <c r="B27" s="26"/>
      <c r="C27" s="36" t="s">
        <v>127</v>
      </c>
      <c r="D27" s="36" t="s">
        <v>77</v>
      </c>
      <c r="E27" s="39"/>
      <c r="F27" s="43"/>
    </row>
    <row r="28" spans="2:18" x14ac:dyDescent="0.25">
      <c r="B28" s="31" t="s">
        <v>313</v>
      </c>
      <c r="C28" s="32">
        <f>SUM(I7:I19)</f>
        <v>43.900000000000006</v>
      </c>
      <c r="D28" s="32">
        <f>SUM(J7:J19)</f>
        <v>85</v>
      </c>
      <c r="E28" s="40"/>
      <c r="F28" s="43"/>
    </row>
    <row r="29" spans="2:18" x14ac:dyDescent="0.25">
      <c r="B29" s="23"/>
      <c r="C29" s="33"/>
      <c r="D29" s="33"/>
      <c r="E29" s="42"/>
      <c r="F29" s="43"/>
    </row>
    <row r="30" spans="2:18" x14ac:dyDescent="0.25">
      <c r="B30" s="38"/>
      <c r="C30" s="33"/>
      <c r="D30" s="33"/>
      <c r="E30" s="42"/>
      <c r="F30" s="43"/>
    </row>
    <row r="31" spans="2:18" ht="15.75" thickBot="1" x14ac:dyDescent="0.3">
      <c r="B31" s="22"/>
      <c r="C31" s="34"/>
      <c r="D31" s="34"/>
      <c r="E31" s="41"/>
      <c r="F31" s="43"/>
    </row>
    <row r="32" spans="2:18" x14ac:dyDescent="0.25">
      <c r="B32" s="29"/>
      <c r="C32" s="30"/>
      <c r="D32" s="30"/>
    </row>
    <row r="33" spans="2:4" x14ac:dyDescent="0.25">
      <c r="B33" s="30"/>
      <c r="C33" s="30"/>
      <c r="D33" s="30"/>
    </row>
    <row r="34" spans="2:4" x14ac:dyDescent="0.25">
      <c r="B34" s="29"/>
      <c r="C34" s="30"/>
      <c r="D34" s="30"/>
    </row>
    <row r="35" spans="2:4" x14ac:dyDescent="0.25">
      <c r="B35" s="29"/>
      <c r="C35" s="30"/>
      <c r="D35" s="30"/>
    </row>
    <row r="36" spans="2:4" x14ac:dyDescent="0.25">
      <c r="B36" s="29"/>
      <c r="C36" s="30"/>
      <c r="D36" s="30"/>
    </row>
  </sheetData>
  <pageMargins left="0.25" right="0.25" top="0.75" bottom="0.75" header="0.3" footer="0.3"/>
  <pageSetup paperSize="9"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workbookViewId="0">
      <selection activeCell="G36" sqref="G36"/>
    </sheetView>
  </sheetViews>
  <sheetFormatPr defaultRowHeight="15" x14ac:dyDescent="0.25"/>
  <cols>
    <col min="3" max="3" width="29.28515625" customWidth="1"/>
  </cols>
  <sheetData>
    <row r="1" spans="1:16" ht="32.25" thickBot="1" x14ac:dyDescent="0.55000000000000004">
      <c r="A1" s="366"/>
      <c r="B1" s="366"/>
      <c r="C1" s="366"/>
      <c r="D1" s="366"/>
      <c r="E1" s="367" t="s">
        <v>29</v>
      </c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</row>
    <row r="2" spans="1:16" x14ac:dyDescent="0.25">
      <c r="A2" s="366"/>
      <c r="B2" s="368" t="s">
        <v>12</v>
      </c>
      <c r="C2" s="369" t="s">
        <v>1</v>
      </c>
      <c r="D2" s="369" t="s">
        <v>2</v>
      </c>
      <c r="E2" s="370" t="s">
        <v>5</v>
      </c>
      <c r="F2" s="370" t="s">
        <v>6</v>
      </c>
      <c r="G2" s="369" t="s">
        <v>75</v>
      </c>
      <c r="H2" s="370" t="s">
        <v>54</v>
      </c>
      <c r="I2" s="368" t="s">
        <v>132</v>
      </c>
      <c r="J2" s="370"/>
      <c r="K2" s="368" t="s">
        <v>8</v>
      </c>
      <c r="L2" s="370"/>
      <c r="M2" s="368"/>
      <c r="N2" s="371"/>
      <c r="O2" s="371"/>
      <c r="P2" s="372"/>
    </row>
    <row r="3" spans="1:16" ht="15.75" thickBot="1" x14ac:dyDescent="0.3">
      <c r="A3" s="366"/>
      <c r="B3" s="373"/>
      <c r="C3" s="374"/>
      <c r="D3" s="374"/>
      <c r="E3" s="375" t="s">
        <v>53</v>
      </c>
      <c r="F3" s="376"/>
      <c r="G3" s="377" t="s">
        <v>74</v>
      </c>
      <c r="H3" s="376"/>
      <c r="I3" s="373"/>
      <c r="J3" s="376"/>
      <c r="K3" s="373"/>
      <c r="L3" s="376"/>
      <c r="M3" s="373"/>
      <c r="N3" s="378" t="s">
        <v>13</v>
      </c>
      <c r="O3" s="378"/>
      <c r="P3" s="379"/>
    </row>
    <row r="4" spans="1:16" x14ac:dyDescent="0.25">
      <c r="A4" s="366"/>
      <c r="B4" s="380">
        <v>1</v>
      </c>
      <c r="C4" s="369" t="s">
        <v>55</v>
      </c>
      <c r="D4" s="369"/>
      <c r="E4" s="381"/>
      <c r="F4" s="382"/>
      <c r="G4" s="381"/>
      <c r="H4" s="383" t="s">
        <v>39</v>
      </c>
      <c r="I4" s="368" t="s">
        <v>299</v>
      </c>
      <c r="J4" s="370"/>
      <c r="K4" s="368" t="s">
        <v>93</v>
      </c>
      <c r="L4" s="370"/>
      <c r="M4" s="368"/>
      <c r="N4" s="371"/>
      <c r="O4" s="371"/>
      <c r="P4" s="372"/>
    </row>
    <row r="5" spans="1:16" ht="15.75" thickBot="1" x14ac:dyDescent="0.3">
      <c r="A5" s="366"/>
      <c r="B5" s="384"/>
      <c r="C5" s="374" t="s">
        <v>56</v>
      </c>
      <c r="D5" s="374" t="s">
        <v>62</v>
      </c>
      <c r="E5" s="375">
        <v>400</v>
      </c>
      <c r="F5" s="375">
        <v>992</v>
      </c>
      <c r="G5" s="377">
        <v>700</v>
      </c>
      <c r="H5" s="385"/>
      <c r="I5" s="373"/>
      <c r="J5" s="376"/>
      <c r="K5" s="373" t="s">
        <v>73</v>
      </c>
      <c r="L5" s="376"/>
      <c r="M5" s="373"/>
      <c r="N5" s="378"/>
      <c r="O5" s="378"/>
      <c r="P5" s="379"/>
    </row>
    <row r="6" spans="1:16" x14ac:dyDescent="0.25">
      <c r="A6" s="366"/>
      <c r="B6" s="380">
        <v>2</v>
      </c>
      <c r="C6" s="369" t="s">
        <v>31</v>
      </c>
      <c r="D6" s="369"/>
      <c r="E6" s="381"/>
      <c r="F6" s="382"/>
      <c r="G6" s="381"/>
      <c r="H6" s="386" t="s">
        <v>39</v>
      </c>
      <c r="I6" s="368" t="s">
        <v>300</v>
      </c>
      <c r="J6" s="370"/>
      <c r="K6" s="368" t="s">
        <v>72</v>
      </c>
      <c r="L6" s="370"/>
      <c r="M6" s="368"/>
      <c r="N6" s="371"/>
      <c r="O6" s="371"/>
      <c r="P6" s="372"/>
    </row>
    <row r="7" spans="1:16" ht="15.75" thickBot="1" x14ac:dyDescent="0.3">
      <c r="A7" s="366"/>
      <c r="B7" s="387"/>
      <c r="C7" s="374"/>
      <c r="D7" s="374" t="s">
        <v>41</v>
      </c>
      <c r="E7" s="375">
        <v>250</v>
      </c>
      <c r="F7" s="375">
        <v>992</v>
      </c>
      <c r="G7" s="377">
        <v>470</v>
      </c>
      <c r="H7" s="388"/>
      <c r="I7" s="373"/>
      <c r="J7" s="376"/>
      <c r="K7" s="373"/>
      <c r="L7" s="376"/>
      <c r="M7" s="373"/>
      <c r="N7" s="378"/>
      <c r="O7" s="378"/>
      <c r="P7" s="379"/>
    </row>
    <row r="8" spans="1:16" x14ac:dyDescent="0.25">
      <c r="A8" s="366"/>
      <c r="B8" s="389">
        <v>3</v>
      </c>
      <c r="C8" s="390" t="s">
        <v>57</v>
      </c>
      <c r="D8" s="390"/>
      <c r="E8" s="391"/>
      <c r="F8" s="392"/>
      <c r="G8" s="391"/>
      <c r="H8" s="393" t="s">
        <v>32</v>
      </c>
      <c r="I8" s="394" t="s">
        <v>301</v>
      </c>
      <c r="J8" s="395"/>
      <c r="K8" s="394" t="s">
        <v>94</v>
      </c>
      <c r="L8" s="395"/>
      <c r="M8" s="394"/>
      <c r="N8" s="396"/>
      <c r="O8" s="396"/>
      <c r="P8" s="397"/>
    </row>
    <row r="9" spans="1:16" ht="15.75" thickBot="1" x14ac:dyDescent="0.3">
      <c r="A9" s="366"/>
      <c r="B9" s="398"/>
      <c r="C9" s="399" t="s">
        <v>97</v>
      </c>
      <c r="D9" s="400" t="s">
        <v>30</v>
      </c>
      <c r="E9" s="401">
        <v>142.5</v>
      </c>
      <c r="F9" s="401">
        <v>1534</v>
      </c>
      <c r="G9" s="402">
        <v>350</v>
      </c>
      <c r="H9" s="401"/>
      <c r="I9" s="403" t="s">
        <v>88</v>
      </c>
      <c r="J9" s="404"/>
      <c r="K9" s="403" t="s">
        <v>68</v>
      </c>
      <c r="L9" s="404"/>
      <c r="M9" s="403"/>
      <c r="N9" s="405"/>
      <c r="O9" s="405"/>
      <c r="P9" s="406"/>
    </row>
    <row r="10" spans="1:16" x14ac:dyDescent="0.25">
      <c r="A10" s="366"/>
      <c r="B10" s="407">
        <v>4</v>
      </c>
      <c r="C10" s="390" t="s">
        <v>58</v>
      </c>
      <c r="D10" s="390"/>
      <c r="E10" s="391"/>
      <c r="F10" s="392"/>
      <c r="G10" s="391"/>
      <c r="H10" s="393" t="s">
        <v>32</v>
      </c>
      <c r="I10" s="394" t="s">
        <v>301</v>
      </c>
      <c r="J10" s="395"/>
      <c r="K10" s="394" t="s">
        <v>94</v>
      </c>
      <c r="L10" s="395"/>
      <c r="M10" s="394"/>
      <c r="N10" s="396"/>
      <c r="O10" s="396"/>
      <c r="P10" s="397"/>
    </row>
    <row r="11" spans="1:16" ht="15.75" thickBot="1" x14ac:dyDescent="0.3">
      <c r="A11" s="366"/>
      <c r="B11" s="398"/>
      <c r="C11" s="399" t="s">
        <v>98</v>
      </c>
      <c r="D11" s="400" t="s">
        <v>30</v>
      </c>
      <c r="E11" s="401">
        <v>142.5</v>
      </c>
      <c r="F11" s="401">
        <v>1534</v>
      </c>
      <c r="G11" s="402">
        <v>350</v>
      </c>
      <c r="H11" s="401"/>
      <c r="I11" s="403" t="s">
        <v>88</v>
      </c>
      <c r="J11" s="404"/>
      <c r="K11" s="403" t="s">
        <v>68</v>
      </c>
      <c r="L11" s="404"/>
      <c r="M11" s="403"/>
      <c r="N11" s="405"/>
      <c r="O11" s="405"/>
      <c r="P11" s="406"/>
    </row>
    <row r="12" spans="1:16" x14ac:dyDescent="0.25">
      <c r="A12" s="366"/>
      <c r="B12" s="408">
        <v>5</v>
      </c>
      <c r="C12" s="369" t="s">
        <v>33</v>
      </c>
      <c r="D12" s="409"/>
      <c r="E12" s="381"/>
      <c r="F12" s="382"/>
      <c r="G12" s="381"/>
      <c r="H12" s="410" t="s">
        <v>32</v>
      </c>
      <c r="I12" s="368" t="s">
        <v>302</v>
      </c>
      <c r="J12" s="370"/>
      <c r="K12" s="368" t="s">
        <v>63</v>
      </c>
      <c r="L12" s="370"/>
      <c r="M12" s="368"/>
      <c r="N12" s="371"/>
      <c r="O12" s="371"/>
      <c r="P12" s="372"/>
    </row>
    <row r="13" spans="1:16" ht="15.75" thickBot="1" x14ac:dyDescent="0.3">
      <c r="A13" s="366"/>
      <c r="B13" s="411"/>
      <c r="C13" s="374"/>
      <c r="D13" s="412" t="s">
        <v>30</v>
      </c>
      <c r="E13" s="375">
        <v>78</v>
      </c>
      <c r="F13" s="375">
        <v>1768</v>
      </c>
      <c r="G13" s="377">
        <v>194</v>
      </c>
      <c r="H13" s="413"/>
      <c r="I13" s="373" t="s">
        <v>89</v>
      </c>
      <c r="J13" s="376"/>
      <c r="K13" s="373" t="s">
        <v>94</v>
      </c>
      <c r="L13" s="376"/>
      <c r="M13" s="373"/>
      <c r="N13" s="378"/>
      <c r="O13" s="378"/>
      <c r="P13" s="379"/>
    </row>
    <row r="14" spans="1:16" x14ac:dyDescent="0.25">
      <c r="A14" s="366"/>
      <c r="B14" s="408">
        <v>6</v>
      </c>
      <c r="C14" s="369" t="s">
        <v>34</v>
      </c>
      <c r="D14" s="409"/>
      <c r="E14" s="381"/>
      <c r="F14" s="382"/>
      <c r="G14" s="381"/>
      <c r="H14" s="410" t="s">
        <v>32</v>
      </c>
      <c r="I14" s="368" t="s">
        <v>302</v>
      </c>
      <c r="J14" s="370"/>
      <c r="K14" s="368" t="s">
        <v>63</v>
      </c>
      <c r="L14" s="370"/>
      <c r="M14" s="368"/>
      <c r="N14" s="371"/>
      <c r="O14" s="371"/>
      <c r="P14" s="372"/>
    </row>
    <row r="15" spans="1:16" ht="15.75" thickBot="1" x14ac:dyDescent="0.3">
      <c r="A15" s="366"/>
      <c r="B15" s="411"/>
      <c r="C15" s="374"/>
      <c r="D15" s="412" t="s">
        <v>30</v>
      </c>
      <c r="E15" s="375">
        <v>78</v>
      </c>
      <c r="F15" s="375">
        <v>1768</v>
      </c>
      <c r="G15" s="377">
        <v>194</v>
      </c>
      <c r="H15" s="413"/>
      <c r="I15" s="373" t="s">
        <v>89</v>
      </c>
      <c r="J15" s="376"/>
      <c r="K15" s="373" t="s">
        <v>94</v>
      </c>
      <c r="L15" s="376"/>
      <c r="M15" s="373"/>
      <c r="N15" s="378"/>
      <c r="O15" s="378"/>
      <c r="P15" s="379"/>
    </row>
    <row r="16" spans="1:16" x14ac:dyDescent="0.25">
      <c r="A16" s="366"/>
      <c r="B16" s="408">
        <v>7</v>
      </c>
      <c r="C16" s="369" t="s">
        <v>35</v>
      </c>
      <c r="D16" s="409"/>
      <c r="E16" s="381"/>
      <c r="F16" s="382"/>
      <c r="G16" s="381"/>
      <c r="H16" s="410" t="s">
        <v>32</v>
      </c>
      <c r="I16" s="368" t="s">
        <v>301</v>
      </c>
      <c r="J16" s="370"/>
      <c r="K16" s="368" t="s">
        <v>94</v>
      </c>
      <c r="L16" s="370"/>
      <c r="M16" s="368"/>
      <c r="N16" s="371"/>
      <c r="O16" s="371"/>
      <c r="P16" s="372"/>
    </row>
    <row r="17" spans="1:16" ht="15.75" thickBot="1" x14ac:dyDescent="0.3">
      <c r="A17" s="366"/>
      <c r="B17" s="411"/>
      <c r="C17" s="374"/>
      <c r="D17" s="412" t="s">
        <v>30</v>
      </c>
      <c r="E17" s="375">
        <v>142.5</v>
      </c>
      <c r="F17" s="375">
        <v>1534</v>
      </c>
      <c r="G17" s="377">
        <v>350</v>
      </c>
      <c r="H17" s="413"/>
      <c r="I17" s="373" t="s">
        <v>89</v>
      </c>
      <c r="J17" s="376"/>
      <c r="K17" s="373" t="s">
        <v>68</v>
      </c>
      <c r="L17" s="376"/>
      <c r="M17" s="373"/>
      <c r="N17" s="378"/>
      <c r="O17" s="378"/>
      <c r="P17" s="379"/>
    </row>
    <row r="18" spans="1:16" x14ac:dyDescent="0.25">
      <c r="A18" s="366"/>
      <c r="B18" s="407">
        <v>8</v>
      </c>
      <c r="C18" s="390" t="s">
        <v>95</v>
      </c>
      <c r="D18" s="414"/>
      <c r="E18" s="391"/>
      <c r="F18" s="392"/>
      <c r="G18" s="391"/>
      <c r="H18" s="393" t="s">
        <v>32</v>
      </c>
      <c r="I18" s="394" t="s">
        <v>303</v>
      </c>
      <c r="J18" s="395"/>
      <c r="K18" s="394" t="s">
        <v>69</v>
      </c>
      <c r="L18" s="395"/>
      <c r="M18" s="415"/>
      <c r="N18" s="416"/>
      <c r="O18" s="416"/>
      <c r="P18" s="417"/>
    </row>
    <row r="19" spans="1:16" ht="15.75" thickBot="1" x14ac:dyDescent="0.3">
      <c r="A19" s="366"/>
      <c r="B19" s="398"/>
      <c r="C19" s="399"/>
      <c r="D19" s="400" t="s">
        <v>30</v>
      </c>
      <c r="E19" s="401">
        <v>18</v>
      </c>
      <c r="F19" s="418">
        <v>1700</v>
      </c>
      <c r="G19" s="402">
        <v>40</v>
      </c>
      <c r="H19" s="419"/>
      <c r="I19" s="403" t="s">
        <v>91</v>
      </c>
      <c r="J19" s="404"/>
      <c r="K19" s="403"/>
      <c r="L19" s="404"/>
      <c r="M19" s="415"/>
      <c r="N19" s="416"/>
      <c r="O19" s="416"/>
      <c r="P19" s="417"/>
    </row>
    <row r="20" spans="1:16" x14ac:dyDescent="0.25">
      <c r="A20" s="366"/>
      <c r="B20" s="407">
        <v>9</v>
      </c>
      <c r="C20" s="390" t="s">
        <v>96</v>
      </c>
      <c r="D20" s="414"/>
      <c r="E20" s="391"/>
      <c r="F20" s="392"/>
      <c r="G20" s="391"/>
      <c r="H20" s="393" t="s">
        <v>32</v>
      </c>
      <c r="I20" s="394" t="s">
        <v>304</v>
      </c>
      <c r="J20" s="395"/>
      <c r="K20" s="394" t="s">
        <v>69</v>
      </c>
      <c r="L20" s="395"/>
      <c r="M20" s="394"/>
      <c r="N20" s="396"/>
      <c r="O20" s="396"/>
      <c r="P20" s="397"/>
    </row>
    <row r="21" spans="1:16" ht="15.75" thickBot="1" x14ac:dyDescent="0.3">
      <c r="A21" s="366"/>
      <c r="B21" s="398"/>
      <c r="C21" s="399"/>
      <c r="D21" s="400" t="s">
        <v>30</v>
      </c>
      <c r="E21" s="401">
        <v>18</v>
      </c>
      <c r="F21" s="418">
        <v>1700</v>
      </c>
      <c r="G21" s="402">
        <v>40</v>
      </c>
      <c r="H21" s="419"/>
      <c r="I21" s="403" t="s">
        <v>91</v>
      </c>
      <c r="J21" s="404"/>
      <c r="K21" s="403"/>
      <c r="L21" s="404"/>
      <c r="M21" s="403"/>
      <c r="N21" s="405"/>
      <c r="O21" s="405"/>
      <c r="P21" s="406"/>
    </row>
    <row r="22" spans="1:16" x14ac:dyDescent="0.25">
      <c r="A22" s="366"/>
      <c r="B22" s="408">
        <v>10</v>
      </c>
      <c r="C22" s="369" t="s">
        <v>36</v>
      </c>
      <c r="D22" s="409"/>
      <c r="E22" s="381"/>
      <c r="F22" s="382"/>
      <c r="G22" s="381"/>
      <c r="H22" s="410" t="s">
        <v>32</v>
      </c>
      <c r="I22" s="368" t="s">
        <v>302</v>
      </c>
      <c r="J22" s="370"/>
      <c r="K22" s="368" t="s">
        <v>63</v>
      </c>
      <c r="L22" s="370"/>
      <c r="M22" s="368"/>
      <c r="N22" s="371"/>
      <c r="O22" s="371"/>
      <c r="P22" s="372"/>
    </row>
    <row r="23" spans="1:16" ht="15.75" thickBot="1" x14ac:dyDescent="0.3">
      <c r="A23" s="366"/>
      <c r="B23" s="411"/>
      <c r="C23" s="374"/>
      <c r="D23" s="412" t="s">
        <v>30</v>
      </c>
      <c r="E23" s="375">
        <v>78</v>
      </c>
      <c r="F23" s="375">
        <v>1768</v>
      </c>
      <c r="G23" s="377">
        <v>194</v>
      </c>
      <c r="H23" s="413"/>
      <c r="I23" s="373" t="s">
        <v>89</v>
      </c>
      <c r="J23" s="376"/>
      <c r="K23" s="373" t="s">
        <v>94</v>
      </c>
      <c r="L23" s="376"/>
      <c r="M23" s="373"/>
      <c r="N23" s="378"/>
      <c r="O23" s="378"/>
      <c r="P23" s="379"/>
    </row>
    <row r="24" spans="1:16" x14ac:dyDescent="0.25">
      <c r="A24" s="366"/>
      <c r="B24" s="380">
        <v>11</v>
      </c>
      <c r="C24" s="369" t="s">
        <v>37</v>
      </c>
      <c r="D24" s="369"/>
      <c r="E24" s="381"/>
      <c r="F24" s="381"/>
      <c r="G24" s="381"/>
      <c r="H24" s="383" t="s">
        <v>39</v>
      </c>
      <c r="I24" s="368" t="s">
        <v>305</v>
      </c>
      <c r="J24" s="370"/>
      <c r="K24" s="368" t="s">
        <v>65</v>
      </c>
      <c r="L24" s="370"/>
      <c r="M24" s="368"/>
      <c r="N24" s="371"/>
      <c r="O24" s="371"/>
      <c r="P24" s="372"/>
    </row>
    <row r="25" spans="1:16" ht="15.75" thickBot="1" x14ac:dyDescent="0.3">
      <c r="A25" s="366"/>
      <c r="B25" s="384"/>
      <c r="C25" s="374"/>
      <c r="D25" s="374" t="s">
        <v>62</v>
      </c>
      <c r="E25" s="420">
        <v>110</v>
      </c>
      <c r="F25" s="420">
        <v>991</v>
      </c>
      <c r="G25" s="377">
        <v>211</v>
      </c>
      <c r="H25" s="388"/>
      <c r="I25" s="373"/>
      <c r="J25" s="376"/>
      <c r="K25" s="373"/>
      <c r="L25" s="376"/>
      <c r="M25" s="373"/>
      <c r="N25" s="378"/>
      <c r="O25" s="378"/>
      <c r="P25" s="379"/>
    </row>
    <row r="26" spans="1:16" x14ac:dyDescent="0.25">
      <c r="A26" s="366"/>
      <c r="B26" s="380">
        <v>12</v>
      </c>
      <c r="C26" s="369" t="s">
        <v>38</v>
      </c>
      <c r="D26" s="369"/>
      <c r="E26" s="382"/>
      <c r="F26" s="382"/>
      <c r="G26" s="381"/>
      <c r="H26" s="421" t="s">
        <v>84</v>
      </c>
      <c r="I26" s="368"/>
      <c r="J26" s="370"/>
      <c r="K26" s="368"/>
      <c r="L26" s="370"/>
      <c r="M26" s="368"/>
      <c r="N26" s="371"/>
      <c r="O26" s="371"/>
      <c r="P26" s="372"/>
    </row>
    <row r="27" spans="1:16" ht="15.75" thickBot="1" x14ac:dyDescent="0.3">
      <c r="A27" s="366"/>
      <c r="B27" s="384"/>
      <c r="C27" s="374"/>
      <c r="D27" s="375" t="s">
        <v>62</v>
      </c>
      <c r="E27" s="375">
        <v>200</v>
      </c>
      <c r="F27" s="375">
        <v>1488</v>
      </c>
      <c r="G27" s="377">
        <v>345</v>
      </c>
      <c r="H27" s="388"/>
      <c r="I27" s="373" t="s">
        <v>306</v>
      </c>
      <c r="J27" s="376"/>
      <c r="K27" s="373" t="s">
        <v>134</v>
      </c>
      <c r="L27" s="376"/>
      <c r="M27" s="373"/>
      <c r="N27" s="378"/>
      <c r="O27" s="378"/>
      <c r="P27" s="379"/>
    </row>
    <row r="28" spans="1:16" x14ac:dyDescent="0.25">
      <c r="A28" s="366"/>
      <c r="B28" s="380">
        <v>13</v>
      </c>
      <c r="C28" s="369" t="s">
        <v>59</v>
      </c>
      <c r="D28" s="369"/>
      <c r="E28" s="382"/>
      <c r="F28" s="382"/>
      <c r="G28" s="381"/>
      <c r="H28" s="383" t="s">
        <v>39</v>
      </c>
      <c r="I28" s="368" t="s">
        <v>307</v>
      </c>
      <c r="J28" s="370"/>
      <c r="K28" s="368" t="s">
        <v>64</v>
      </c>
      <c r="L28" s="370"/>
      <c r="M28" s="368"/>
      <c r="N28" s="371"/>
      <c r="O28" s="371"/>
      <c r="P28" s="372"/>
    </row>
    <row r="29" spans="1:16" ht="15.75" thickBot="1" x14ac:dyDescent="0.3">
      <c r="A29" s="366"/>
      <c r="B29" s="384"/>
      <c r="C29" s="374"/>
      <c r="D29" s="374" t="s">
        <v>62</v>
      </c>
      <c r="E29" s="375">
        <v>160</v>
      </c>
      <c r="F29" s="375">
        <v>991</v>
      </c>
      <c r="G29" s="377">
        <v>295</v>
      </c>
      <c r="H29" s="388"/>
      <c r="I29" s="373"/>
      <c r="J29" s="376"/>
      <c r="K29" s="373"/>
      <c r="L29" s="376"/>
      <c r="M29" s="373"/>
      <c r="N29" s="378"/>
      <c r="O29" s="378"/>
      <c r="P29" s="379"/>
    </row>
    <row r="30" spans="1:16" x14ac:dyDescent="0.25">
      <c r="A30" s="366"/>
      <c r="B30" s="408">
        <v>14</v>
      </c>
      <c r="C30" s="369" t="s">
        <v>44</v>
      </c>
      <c r="D30" s="369"/>
      <c r="E30" s="382"/>
      <c r="F30" s="382"/>
      <c r="G30" s="381"/>
      <c r="H30" s="422" t="s">
        <v>32</v>
      </c>
      <c r="I30" s="368" t="s">
        <v>302</v>
      </c>
      <c r="J30" s="370"/>
      <c r="K30" s="368" t="s">
        <v>63</v>
      </c>
      <c r="L30" s="370"/>
      <c r="M30" s="368"/>
      <c r="N30" s="371"/>
      <c r="O30" s="371"/>
      <c r="P30" s="372"/>
    </row>
    <row r="31" spans="1:16" ht="15.75" thickBot="1" x14ac:dyDescent="0.3">
      <c r="A31" s="366"/>
      <c r="B31" s="411"/>
      <c r="C31" s="374"/>
      <c r="D31" s="412" t="s">
        <v>30</v>
      </c>
      <c r="E31" s="375">
        <v>78</v>
      </c>
      <c r="F31" s="375">
        <v>1768</v>
      </c>
      <c r="G31" s="377">
        <v>194</v>
      </c>
      <c r="H31" s="413"/>
      <c r="I31" s="373" t="s">
        <v>89</v>
      </c>
      <c r="J31" s="376"/>
      <c r="K31" s="373" t="s">
        <v>94</v>
      </c>
      <c r="L31" s="376"/>
      <c r="M31" s="373"/>
      <c r="N31" s="378"/>
      <c r="O31" s="378"/>
      <c r="P31" s="379"/>
    </row>
    <row r="32" spans="1:16" x14ac:dyDescent="0.25">
      <c r="A32" s="366"/>
      <c r="B32" s="408">
        <v>15</v>
      </c>
      <c r="C32" s="369" t="s">
        <v>40</v>
      </c>
      <c r="D32" s="409"/>
      <c r="E32" s="382"/>
      <c r="F32" s="382"/>
      <c r="G32" s="381"/>
      <c r="H32" s="422" t="s">
        <v>32</v>
      </c>
      <c r="I32" s="368" t="s">
        <v>90</v>
      </c>
      <c r="J32" s="370"/>
      <c r="K32" s="368" t="s">
        <v>63</v>
      </c>
      <c r="L32" s="370"/>
      <c r="M32" s="368"/>
      <c r="N32" s="371"/>
      <c r="O32" s="371"/>
      <c r="P32" s="372"/>
    </row>
    <row r="33" spans="1:18" ht="15.75" thickBot="1" x14ac:dyDescent="0.3">
      <c r="A33" s="366"/>
      <c r="B33" s="411"/>
      <c r="C33" s="374"/>
      <c r="D33" s="412" t="s">
        <v>30</v>
      </c>
      <c r="E33" s="375">
        <v>78</v>
      </c>
      <c r="F33" s="375">
        <v>1768</v>
      </c>
      <c r="G33" s="377">
        <v>194</v>
      </c>
      <c r="H33" s="413"/>
      <c r="I33" s="373" t="s">
        <v>89</v>
      </c>
      <c r="J33" s="376"/>
      <c r="K33" s="373" t="s">
        <v>94</v>
      </c>
      <c r="L33" s="376"/>
      <c r="M33" s="373"/>
      <c r="N33" s="378"/>
      <c r="O33" s="378"/>
      <c r="P33" s="379"/>
    </row>
    <row r="34" spans="1:18" x14ac:dyDescent="0.25">
      <c r="A34" s="366"/>
      <c r="B34" s="408">
        <v>16</v>
      </c>
      <c r="C34" s="369" t="s">
        <v>61</v>
      </c>
      <c r="D34" s="409"/>
      <c r="E34" s="382"/>
      <c r="F34" s="382"/>
      <c r="G34" s="381"/>
      <c r="H34" s="422" t="s">
        <v>32</v>
      </c>
      <c r="I34" s="368" t="s">
        <v>90</v>
      </c>
      <c r="J34" s="370"/>
      <c r="K34" s="368" t="s">
        <v>63</v>
      </c>
      <c r="L34" s="370"/>
      <c r="M34" s="368"/>
      <c r="N34" s="371"/>
      <c r="O34" s="371"/>
      <c r="P34" s="372"/>
    </row>
    <row r="35" spans="1:18" ht="15.75" thickBot="1" x14ac:dyDescent="0.3">
      <c r="A35" s="366"/>
      <c r="B35" s="411"/>
      <c r="C35" s="374"/>
      <c r="D35" s="412" t="s">
        <v>30</v>
      </c>
      <c r="E35" s="375">
        <v>78</v>
      </c>
      <c r="F35" s="375">
        <v>1768</v>
      </c>
      <c r="G35" s="377">
        <v>194</v>
      </c>
      <c r="H35" s="413"/>
      <c r="I35" s="373" t="s">
        <v>89</v>
      </c>
      <c r="J35" s="376"/>
      <c r="K35" s="373" t="s">
        <v>94</v>
      </c>
      <c r="L35" s="376"/>
      <c r="M35" s="373"/>
      <c r="N35" s="378"/>
      <c r="O35" s="378"/>
      <c r="P35" s="379"/>
    </row>
    <row r="36" spans="1:18" x14ac:dyDescent="0.25">
      <c r="A36" s="366"/>
      <c r="B36" s="407">
        <v>17</v>
      </c>
      <c r="C36" s="390" t="s">
        <v>99</v>
      </c>
      <c r="D36" s="390"/>
      <c r="E36" s="392"/>
      <c r="F36" s="392"/>
      <c r="G36" s="391"/>
      <c r="H36" s="423" t="s">
        <v>32</v>
      </c>
      <c r="I36" s="394" t="s">
        <v>304</v>
      </c>
      <c r="J36" s="395"/>
      <c r="K36" s="394" t="s">
        <v>100</v>
      </c>
      <c r="L36" s="395"/>
      <c r="M36" s="394"/>
      <c r="N36" s="396"/>
      <c r="O36" s="396"/>
      <c r="P36" s="397"/>
    </row>
    <row r="37" spans="1:18" ht="15.75" thickBot="1" x14ac:dyDescent="0.3">
      <c r="A37" s="366"/>
      <c r="B37" s="398"/>
      <c r="C37" s="399"/>
      <c r="D37" s="400" t="s">
        <v>30</v>
      </c>
      <c r="E37" s="401">
        <v>17.5</v>
      </c>
      <c r="F37" s="401">
        <v>2400</v>
      </c>
      <c r="G37" s="402">
        <v>44.5</v>
      </c>
      <c r="H37" s="401"/>
      <c r="I37" s="403" t="s">
        <v>88</v>
      </c>
      <c r="J37" s="404"/>
      <c r="K37" s="403"/>
      <c r="L37" s="404"/>
      <c r="M37" s="403"/>
      <c r="N37" s="405"/>
      <c r="O37" s="405"/>
      <c r="P37" s="406"/>
    </row>
    <row r="38" spans="1:18" x14ac:dyDescent="0.25">
      <c r="A38" s="366"/>
      <c r="B38" s="408">
        <v>18</v>
      </c>
      <c r="C38" s="369" t="s">
        <v>60</v>
      </c>
      <c r="D38" s="409"/>
      <c r="E38" s="382"/>
      <c r="F38" s="382"/>
      <c r="G38" s="381"/>
      <c r="H38" s="422" t="s">
        <v>32</v>
      </c>
      <c r="I38" s="368" t="s">
        <v>301</v>
      </c>
      <c r="J38" s="370"/>
      <c r="K38" s="424" t="s">
        <v>94</v>
      </c>
      <c r="L38" s="370"/>
      <c r="M38" s="368"/>
      <c r="N38" s="371"/>
      <c r="O38" s="371"/>
      <c r="P38" s="372"/>
    </row>
    <row r="39" spans="1:18" ht="15.75" thickBot="1" x14ac:dyDescent="0.3">
      <c r="A39" s="366"/>
      <c r="B39" s="411"/>
      <c r="C39" s="374"/>
      <c r="D39" s="412" t="s">
        <v>30</v>
      </c>
      <c r="E39" s="375">
        <v>142.5</v>
      </c>
      <c r="F39" s="375">
        <v>1534</v>
      </c>
      <c r="G39" s="377">
        <v>350</v>
      </c>
      <c r="H39" s="413"/>
      <c r="I39" s="373" t="s">
        <v>88</v>
      </c>
      <c r="J39" s="376"/>
      <c r="K39" s="373" t="s">
        <v>68</v>
      </c>
      <c r="L39" s="376"/>
      <c r="M39" s="373"/>
      <c r="N39" s="378"/>
      <c r="O39" s="378"/>
      <c r="P39" s="379"/>
    </row>
    <row r="40" spans="1:18" x14ac:dyDescent="0.25">
      <c r="A40" s="366"/>
      <c r="B40" s="407">
        <v>19</v>
      </c>
      <c r="C40" s="390" t="s">
        <v>42</v>
      </c>
      <c r="D40" s="414"/>
      <c r="E40" s="392"/>
      <c r="F40" s="392"/>
      <c r="G40" s="391"/>
      <c r="H40" s="423" t="s">
        <v>32</v>
      </c>
      <c r="I40" s="394" t="s">
        <v>304</v>
      </c>
      <c r="J40" s="395"/>
      <c r="K40" s="394"/>
      <c r="L40" s="395"/>
      <c r="M40" s="394"/>
      <c r="N40" s="396"/>
      <c r="O40" s="396"/>
      <c r="P40" s="397"/>
    </row>
    <row r="41" spans="1:18" ht="15.75" thickBot="1" x14ac:dyDescent="0.3">
      <c r="A41" s="366"/>
      <c r="B41" s="398"/>
      <c r="C41" s="399"/>
      <c r="D41" s="400" t="s">
        <v>30</v>
      </c>
      <c r="E41" s="425">
        <v>16.5</v>
      </c>
      <c r="F41" s="401">
        <v>1700</v>
      </c>
      <c r="G41" s="402">
        <v>40.5</v>
      </c>
      <c r="H41" s="419"/>
      <c r="I41" s="403" t="s">
        <v>91</v>
      </c>
      <c r="J41" s="404"/>
      <c r="K41" s="403" t="s">
        <v>71</v>
      </c>
      <c r="L41" s="404" t="s">
        <v>70</v>
      </c>
      <c r="M41" s="403"/>
      <c r="N41" s="405"/>
      <c r="O41" s="405"/>
      <c r="P41" s="406"/>
      <c r="R41" s="3"/>
    </row>
    <row r="42" spans="1:18" x14ac:dyDescent="0.25">
      <c r="A42" s="366"/>
      <c r="B42" s="408">
        <v>20</v>
      </c>
      <c r="C42" s="369" t="s">
        <v>43</v>
      </c>
      <c r="D42" s="369"/>
      <c r="E42" s="382"/>
      <c r="F42" s="382"/>
      <c r="G42" s="381"/>
      <c r="H42" s="422" t="s">
        <v>32</v>
      </c>
      <c r="I42" s="368" t="s">
        <v>302</v>
      </c>
      <c r="J42" s="370"/>
      <c r="K42" s="368" t="s">
        <v>63</v>
      </c>
      <c r="L42" s="370"/>
      <c r="M42" s="368"/>
      <c r="N42" s="371"/>
      <c r="O42" s="371"/>
      <c r="P42" s="372"/>
    </row>
    <row r="43" spans="1:18" ht="15.75" thickBot="1" x14ac:dyDescent="0.3">
      <c r="A43" s="366"/>
      <c r="B43" s="411"/>
      <c r="C43" s="374"/>
      <c r="D43" s="412" t="s">
        <v>66</v>
      </c>
      <c r="E43" s="375">
        <v>78</v>
      </c>
      <c r="F43" s="375">
        <v>1768</v>
      </c>
      <c r="G43" s="377">
        <v>194</v>
      </c>
      <c r="H43" s="375"/>
      <c r="I43" s="373" t="s">
        <v>89</v>
      </c>
      <c r="J43" s="376"/>
      <c r="K43" s="373" t="s">
        <v>94</v>
      </c>
      <c r="L43" s="376"/>
      <c r="M43" s="373"/>
      <c r="N43" s="378"/>
      <c r="O43" s="378"/>
      <c r="P43" s="379"/>
    </row>
    <row r="44" spans="1:18" x14ac:dyDescent="0.25">
      <c r="A44" s="366"/>
      <c r="B44" s="366"/>
      <c r="C44" s="366"/>
      <c r="D44" s="366"/>
      <c r="E44" s="426">
        <v>2306</v>
      </c>
      <c r="F44" s="366"/>
      <c r="G44" s="366">
        <v>2923</v>
      </c>
      <c r="H44" s="366"/>
      <c r="I44" s="366"/>
      <c r="J44" s="366"/>
      <c r="K44" s="366"/>
      <c r="L44" s="366"/>
      <c r="M44" s="366"/>
      <c r="N44" s="366"/>
      <c r="O44" s="366"/>
      <c r="P44" s="366"/>
    </row>
    <row r="45" spans="1:18" x14ac:dyDescent="0.25">
      <c r="A45" s="366"/>
      <c r="B45" s="366"/>
      <c r="C45" s="366"/>
      <c r="D45" s="366"/>
      <c r="E45" s="366">
        <v>1186</v>
      </c>
      <c r="F45" s="366"/>
      <c r="G45" s="366">
        <v>2058</v>
      </c>
      <c r="H45" s="366"/>
      <c r="I45" s="366"/>
      <c r="J45" s="366"/>
      <c r="K45" s="366"/>
      <c r="L45" s="366"/>
      <c r="M45" s="366"/>
      <c r="N45" s="366"/>
      <c r="O45" s="366"/>
      <c r="P45" s="366"/>
    </row>
    <row r="46" spans="1:18" x14ac:dyDescent="0.25">
      <c r="A46" s="366"/>
      <c r="B46" s="366"/>
      <c r="C46" s="366"/>
      <c r="D46" s="366"/>
      <c r="E46" s="366" t="s">
        <v>308</v>
      </c>
      <c r="F46" s="366"/>
      <c r="G46" s="366">
        <v>865</v>
      </c>
      <c r="H46" s="366"/>
      <c r="I46" s="366"/>
      <c r="J46" s="366"/>
      <c r="K46" s="366"/>
      <c r="L46" s="366"/>
      <c r="M46" s="366"/>
      <c r="N46" s="366"/>
      <c r="O46" s="366"/>
      <c r="P46" s="366"/>
    </row>
    <row r="47" spans="1:18" x14ac:dyDescent="0.25">
      <c r="A47" s="365"/>
      <c r="B47" s="365"/>
      <c r="C47" s="365"/>
      <c r="D47" s="365"/>
      <c r="E47" s="365" t="s">
        <v>309</v>
      </c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</row>
    <row r="48" spans="1:18" x14ac:dyDescent="0.25">
      <c r="A48" s="365"/>
      <c r="B48" s="365"/>
      <c r="C48" s="365"/>
      <c r="D48" s="365"/>
      <c r="E48" s="365" t="s">
        <v>310</v>
      </c>
      <c r="F48" s="365"/>
      <c r="G48" s="427" t="s">
        <v>311</v>
      </c>
      <c r="H48" s="365"/>
      <c r="I48" s="365"/>
      <c r="J48" s="365"/>
      <c r="K48" s="365"/>
      <c r="L48" s="365"/>
      <c r="M48" s="365"/>
      <c r="N48" s="365"/>
      <c r="O48" s="365"/>
      <c r="P48" s="365"/>
    </row>
  </sheetData>
  <pageMargins left="0.25" right="0.25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B7" sqref="B7"/>
    </sheetView>
  </sheetViews>
  <sheetFormatPr defaultRowHeight="15" x14ac:dyDescent="0.25"/>
  <cols>
    <col min="1" max="1" width="4.42578125" style="475" customWidth="1"/>
    <col min="2" max="2" width="36.7109375" customWidth="1"/>
    <col min="4" max="4" width="17.42578125" style="466" customWidth="1"/>
    <col min="5" max="7" width="9.140625" style="475"/>
    <col min="8" max="8" width="29.42578125" style="475" customWidth="1"/>
    <col min="9" max="9" width="22" customWidth="1"/>
    <col min="10" max="10" width="12.140625" customWidth="1"/>
  </cols>
  <sheetData>
    <row r="1" spans="1:10" s="466" customFormat="1" x14ac:dyDescent="0.25">
      <c r="A1" s="533" t="s">
        <v>338</v>
      </c>
      <c r="B1" s="530" t="s">
        <v>339</v>
      </c>
      <c r="C1" s="533" t="s">
        <v>345</v>
      </c>
      <c r="D1" s="530" t="s">
        <v>340</v>
      </c>
      <c r="E1" s="531"/>
      <c r="F1" s="531"/>
      <c r="G1" s="532"/>
      <c r="H1" s="530" t="s">
        <v>341</v>
      </c>
      <c r="I1" s="531"/>
      <c r="J1" s="532"/>
    </row>
    <row r="2" spans="1:10" ht="20.100000000000001" customHeight="1" x14ac:dyDescent="0.25">
      <c r="A2" s="533"/>
      <c r="B2" s="530"/>
      <c r="C2" s="533"/>
      <c r="D2" s="499" t="s">
        <v>348</v>
      </c>
      <c r="E2" s="485" t="s">
        <v>127</v>
      </c>
      <c r="F2" s="485" t="s">
        <v>77</v>
      </c>
      <c r="G2" s="485" t="s">
        <v>346</v>
      </c>
      <c r="H2" s="485" t="s">
        <v>347</v>
      </c>
      <c r="I2" s="485" t="s">
        <v>343</v>
      </c>
      <c r="J2" s="485" t="s">
        <v>344</v>
      </c>
    </row>
    <row r="3" spans="1:10" ht="20.100000000000001" customHeight="1" thickBot="1" x14ac:dyDescent="0.3">
      <c r="A3" s="509">
        <v>1</v>
      </c>
      <c r="B3" s="486" t="s">
        <v>367</v>
      </c>
      <c r="C3" s="487" t="s">
        <v>137</v>
      </c>
      <c r="D3" s="496"/>
      <c r="E3" s="480">
        <v>55</v>
      </c>
      <c r="F3" s="480">
        <v>105</v>
      </c>
      <c r="G3" s="482"/>
      <c r="H3" s="506" t="s">
        <v>370</v>
      </c>
      <c r="I3" s="514">
        <v>450</v>
      </c>
      <c r="J3" s="514">
        <v>22.5</v>
      </c>
    </row>
    <row r="4" spans="1:10" ht="27.75" customHeight="1" thickBot="1" x14ac:dyDescent="0.3">
      <c r="A4" s="510">
        <v>2</v>
      </c>
      <c r="B4" s="536" t="s">
        <v>390</v>
      </c>
      <c r="C4" s="502" t="s">
        <v>141</v>
      </c>
      <c r="D4" s="495" t="s">
        <v>105</v>
      </c>
      <c r="E4" s="480">
        <v>315</v>
      </c>
      <c r="F4" s="480">
        <v>571</v>
      </c>
      <c r="G4" s="480">
        <v>1492</v>
      </c>
      <c r="H4" s="482"/>
      <c r="I4" s="514">
        <v>3240</v>
      </c>
      <c r="J4" s="514">
        <v>30</v>
      </c>
    </row>
    <row r="5" spans="1:10" ht="20.100000000000001" customHeight="1" thickBot="1" x14ac:dyDescent="0.3">
      <c r="A5" s="510">
        <v>3</v>
      </c>
      <c r="B5" s="350" t="s">
        <v>359</v>
      </c>
      <c r="C5" s="488" t="s">
        <v>146</v>
      </c>
      <c r="D5" s="496"/>
      <c r="E5" s="480">
        <v>55</v>
      </c>
      <c r="F5" s="480">
        <v>100</v>
      </c>
      <c r="G5" s="512">
        <v>1470</v>
      </c>
      <c r="H5" s="485" t="s">
        <v>371</v>
      </c>
      <c r="I5" s="515">
        <v>432</v>
      </c>
      <c r="J5" s="515">
        <v>28</v>
      </c>
    </row>
    <row r="6" spans="1:10" ht="20.100000000000001" customHeight="1" thickBot="1" x14ac:dyDescent="0.3">
      <c r="A6" s="510">
        <v>4</v>
      </c>
      <c r="B6" s="452" t="s">
        <v>360</v>
      </c>
      <c r="C6" s="488" t="s">
        <v>151</v>
      </c>
      <c r="D6" s="496"/>
      <c r="E6" s="480">
        <v>15</v>
      </c>
      <c r="F6" s="480">
        <v>27.5</v>
      </c>
      <c r="G6" s="480">
        <v>1475</v>
      </c>
      <c r="H6" s="485" t="s">
        <v>152</v>
      </c>
      <c r="I6" s="515">
        <v>108</v>
      </c>
      <c r="J6" s="515">
        <v>27</v>
      </c>
    </row>
    <row r="7" spans="1:10" ht="33.75" customHeight="1" thickBot="1" x14ac:dyDescent="0.3">
      <c r="A7" s="510">
        <v>5</v>
      </c>
      <c r="B7" s="500" t="s">
        <v>399</v>
      </c>
      <c r="C7" s="502" t="s">
        <v>156</v>
      </c>
      <c r="D7" s="495" t="s">
        <v>105</v>
      </c>
      <c r="E7" s="480">
        <v>315</v>
      </c>
      <c r="F7" s="480">
        <v>571</v>
      </c>
      <c r="G7" s="480">
        <v>1448</v>
      </c>
      <c r="H7" s="482"/>
      <c r="I7" s="514">
        <v>220</v>
      </c>
      <c r="J7" s="514">
        <v>20</v>
      </c>
    </row>
    <row r="8" spans="1:10" ht="31.5" customHeight="1" thickBot="1" x14ac:dyDescent="0.3">
      <c r="A8" s="510">
        <v>6</v>
      </c>
      <c r="B8" s="500" t="s">
        <v>400</v>
      </c>
      <c r="C8" s="502" t="s">
        <v>160</v>
      </c>
      <c r="D8" s="504" t="s">
        <v>161</v>
      </c>
      <c r="E8" s="480">
        <v>30</v>
      </c>
      <c r="F8" s="480">
        <v>55.5</v>
      </c>
      <c r="G8" s="480">
        <v>1470</v>
      </c>
      <c r="H8" s="508" t="s">
        <v>366</v>
      </c>
      <c r="I8" s="516">
        <v>260</v>
      </c>
      <c r="J8" s="516">
        <v>18</v>
      </c>
    </row>
    <row r="9" spans="1:10" ht="32.25" customHeight="1" thickBot="1" x14ac:dyDescent="0.3">
      <c r="A9" s="510">
        <v>7</v>
      </c>
      <c r="B9" s="507" t="s">
        <v>361</v>
      </c>
      <c r="C9" s="488" t="s">
        <v>165</v>
      </c>
      <c r="D9" s="504" t="s">
        <v>166</v>
      </c>
      <c r="E9" s="480">
        <v>30</v>
      </c>
      <c r="F9" s="480">
        <v>61</v>
      </c>
      <c r="G9" s="480">
        <v>1465</v>
      </c>
      <c r="H9" s="485" t="s">
        <v>152</v>
      </c>
      <c r="I9" s="513">
        <v>324</v>
      </c>
      <c r="J9" s="513">
        <v>25</v>
      </c>
    </row>
    <row r="10" spans="1:10" ht="31.5" customHeight="1" thickBot="1" x14ac:dyDescent="0.3">
      <c r="A10" s="510">
        <v>8</v>
      </c>
      <c r="B10" s="507" t="s">
        <v>361</v>
      </c>
      <c r="C10" s="488" t="s">
        <v>168</v>
      </c>
      <c r="D10" s="504" t="s">
        <v>169</v>
      </c>
      <c r="E10" s="480">
        <v>11</v>
      </c>
      <c r="F10" s="480">
        <v>21.5</v>
      </c>
      <c r="G10" s="480">
        <v>1460</v>
      </c>
      <c r="H10" s="485" t="s">
        <v>9</v>
      </c>
      <c r="I10" s="497"/>
      <c r="J10" s="497"/>
    </row>
    <row r="11" spans="1:10" ht="30" customHeight="1" thickBot="1" x14ac:dyDescent="0.3">
      <c r="A11" s="510">
        <v>9</v>
      </c>
      <c r="B11" s="500" t="s">
        <v>389</v>
      </c>
      <c r="C11" s="502" t="s">
        <v>172</v>
      </c>
      <c r="D11" s="495" t="s">
        <v>174</v>
      </c>
      <c r="E11" s="480">
        <v>55</v>
      </c>
      <c r="F11" s="480">
        <v>103</v>
      </c>
      <c r="G11" s="480">
        <v>1475</v>
      </c>
      <c r="H11" s="485" t="s">
        <v>173</v>
      </c>
      <c r="I11" s="497"/>
      <c r="J11" s="497"/>
    </row>
    <row r="12" spans="1:10" ht="30.75" customHeight="1" thickBot="1" x14ac:dyDescent="0.3">
      <c r="A12" s="510">
        <v>10</v>
      </c>
      <c r="B12" s="500" t="s">
        <v>362</v>
      </c>
      <c r="C12" s="502" t="s">
        <v>178</v>
      </c>
      <c r="D12" s="504" t="s">
        <v>352</v>
      </c>
      <c r="E12" s="480">
        <v>22</v>
      </c>
      <c r="F12" s="480">
        <v>39</v>
      </c>
      <c r="G12" s="480">
        <v>2952</v>
      </c>
      <c r="H12" s="485" t="s">
        <v>351</v>
      </c>
      <c r="I12" s="497"/>
      <c r="J12" s="497"/>
    </row>
    <row r="13" spans="1:10" s="466" customFormat="1" ht="33.75" customHeight="1" thickBot="1" x14ac:dyDescent="0.3">
      <c r="A13" s="517">
        <v>11</v>
      </c>
      <c r="B13" s="534" t="s">
        <v>380</v>
      </c>
      <c r="C13" s="535" t="s">
        <v>336</v>
      </c>
      <c r="D13" s="515"/>
      <c r="E13" s="506">
        <v>22</v>
      </c>
      <c r="F13" s="506">
        <v>43</v>
      </c>
      <c r="G13" s="506">
        <v>1465</v>
      </c>
      <c r="H13" s="506" t="s">
        <v>372</v>
      </c>
      <c r="I13" s="513">
        <v>126</v>
      </c>
      <c r="J13" s="513">
        <v>25</v>
      </c>
    </row>
    <row r="14" spans="1:10" ht="30" customHeight="1" thickBot="1" x14ac:dyDescent="0.3">
      <c r="A14" s="510">
        <v>11</v>
      </c>
      <c r="B14" s="500" t="s">
        <v>354</v>
      </c>
      <c r="C14" s="518" t="s">
        <v>184</v>
      </c>
      <c r="D14" s="515"/>
      <c r="E14" s="526">
        <v>55</v>
      </c>
      <c r="F14" s="480">
        <v>100</v>
      </c>
      <c r="G14" s="480">
        <v>1475</v>
      </c>
      <c r="H14" s="485" t="s">
        <v>353</v>
      </c>
      <c r="I14" s="513">
        <v>420</v>
      </c>
      <c r="J14" s="513">
        <v>47</v>
      </c>
    </row>
    <row r="15" spans="1:10" ht="30.75" customHeight="1" thickBot="1" x14ac:dyDescent="0.3">
      <c r="A15" s="510">
        <v>12</v>
      </c>
      <c r="B15" s="500" t="s">
        <v>391</v>
      </c>
      <c r="C15" s="518" t="s">
        <v>190</v>
      </c>
      <c r="D15" s="519" t="s">
        <v>356</v>
      </c>
      <c r="E15" s="480">
        <v>15</v>
      </c>
      <c r="F15" s="480">
        <v>32.5</v>
      </c>
      <c r="G15" s="480">
        <v>1445</v>
      </c>
      <c r="H15" s="485" t="s">
        <v>355</v>
      </c>
      <c r="I15" s="513">
        <v>120</v>
      </c>
      <c r="J15" s="513">
        <v>30</v>
      </c>
    </row>
    <row r="16" spans="1:10" ht="31.5" customHeight="1" thickBot="1" x14ac:dyDescent="0.3">
      <c r="A16" s="510">
        <v>13</v>
      </c>
      <c r="B16" s="500" t="s">
        <v>363</v>
      </c>
      <c r="C16" s="502" t="s">
        <v>198</v>
      </c>
      <c r="D16" s="504" t="s">
        <v>200</v>
      </c>
      <c r="E16" s="480">
        <v>30</v>
      </c>
      <c r="F16" s="480">
        <v>61</v>
      </c>
      <c r="G16" s="480">
        <v>1465</v>
      </c>
      <c r="H16" s="485" t="s">
        <v>373</v>
      </c>
      <c r="I16" s="513">
        <v>150</v>
      </c>
      <c r="J16" s="513">
        <v>30</v>
      </c>
    </row>
    <row r="17" spans="1:10" ht="58.5" customHeight="1" thickBot="1" x14ac:dyDescent="0.3">
      <c r="A17" s="510">
        <v>14</v>
      </c>
      <c r="B17" s="500" t="s">
        <v>381</v>
      </c>
      <c r="C17" s="502" t="s">
        <v>204</v>
      </c>
      <c r="D17" s="495" t="s">
        <v>205</v>
      </c>
      <c r="E17" s="480">
        <v>55</v>
      </c>
      <c r="F17" s="480">
        <v>97</v>
      </c>
      <c r="G17" s="480">
        <v>1475</v>
      </c>
      <c r="H17" s="506" t="s">
        <v>357</v>
      </c>
      <c r="I17" s="497"/>
      <c r="J17" s="497"/>
    </row>
    <row r="18" spans="1:10" ht="56.25" customHeight="1" thickBot="1" x14ac:dyDescent="0.3">
      <c r="A18" s="510">
        <v>15</v>
      </c>
      <c r="B18" s="500" t="s">
        <v>381</v>
      </c>
      <c r="C18" s="502" t="s">
        <v>208</v>
      </c>
      <c r="D18" s="495" t="s">
        <v>209</v>
      </c>
      <c r="E18" s="480">
        <v>30</v>
      </c>
      <c r="F18" s="480">
        <v>67</v>
      </c>
      <c r="G18" s="480">
        <v>1470</v>
      </c>
      <c r="H18" s="480" t="s">
        <v>357</v>
      </c>
      <c r="I18" s="513">
        <v>180</v>
      </c>
      <c r="J18" s="513">
        <v>25</v>
      </c>
    </row>
    <row r="19" spans="1:10" ht="30.75" customHeight="1" thickBot="1" x14ac:dyDescent="0.3">
      <c r="A19" s="510">
        <v>16</v>
      </c>
      <c r="B19" s="500" t="s">
        <v>388</v>
      </c>
      <c r="C19" s="502" t="s">
        <v>211</v>
      </c>
      <c r="D19" s="496"/>
      <c r="E19" s="480">
        <v>45</v>
      </c>
      <c r="F19" s="480">
        <v>90</v>
      </c>
      <c r="G19" s="480">
        <v>1500</v>
      </c>
      <c r="H19" s="482" t="s">
        <v>207</v>
      </c>
      <c r="I19" s="513">
        <v>180</v>
      </c>
      <c r="J19" s="513">
        <v>25</v>
      </c>
    </row>
    <row r="20" spans="1:10" ht="29.25" customHeight="1" thickBot="1" x14ac:dyDescent="0.3">
      <c r="A20" s="510">
        <v>17</v>
      </c>
      <c r="B20" s="500" t="s">
        <v>382</v>
      </c>
      <c r="C20" s="502" t="s">
        <v>214</v>
      </c>
      <c r="D20" s="496"/>
      <c r="E20" s="482">
        <v>18.5</v>
      </c>
      <c r="F20" s="482">
        <v>35.5</v>
      </c>
      <c r="G20" s="482"/>
      <c r="H20" s="482"/>
      <c r="I20" s="497"/>
      <c r="J20" s="497"/>
    </row>
    <row r="21" spans="1:10" ht="33" customHeight="1" thickBot="1" x14ac:dyDescent="0.3">
      <c r="A21" s="510">
        <v>18</v>
      </c>
      <c r="B21" s="500" t="s">
        <v>385</v>
      </c>
      <c r="C21" s="501" t="s">
        <v>215</v>
      </c>
      <c r="D21" s="496"/>
      <c r="E21" s="482">
        <v>50</v>
      </c>
      <c r="F21" s="482">
        <v>100</v>
      </c>
      <c r="G21" s="482"/>
      <c r="H21" s="482"/>
      <c r="I21" s="497"/>
      <c r="J21" s="497"/>
    </row>
    <row r="22" spans="1:10" ht="27.75" customHeight="1" thickBot="1" x14ac:dyDescent="0.3">
      <c r="A22" s="510">
        <v>19</v>
      </c>
      <c r="B22" s="500" t="s">
        <v>383</v>
      </c>
      <c r="C22" s="503" t="s">
        <v>218</v>
      </c>
      <c r="D22" s="524" t="s">
        <v>368</v>
      </c>
      <c r="E22" s="480">
        <v>55</v>
      </c>
      <c r="F22" s="480">
        <v>105</v>
      </c>
      <c r="G22" s="480">
        <v>2950</v>
      </c>
      <c r="H22" s="485" t="s">
        <v>374</v>
      </c>
      <c r="I22" s="516">
        <v>41.7</v>
      </c>
      <c r="J22" s="516">
        <v>70</v>
      </c>
    </row>
    <row r="23" spans="1:10" ht="20.100000000000001" customHeight="1" thickBot="1" x14ac:dyDescent="0.3">
      <c r="A23" s="510">
        <v>20</v>
      </c>
      <c r="B23" s="457" t="s">
        <v>384</v>
      </c>
      <c r="C23" s="488" t="s">
        <v>222</v>
      </c>
      <c r="D23" s="496"/>
      <c r="E23" s="506">
        <v>45</v>
      </c>
      <c r="F23" s="506">
        <v>87</v>
      </c>
      <c r="G23" s="522">
        <v>990</v>
      </c>
      <c r="H23" s="506" t="s">
        <v>371</v>
      </c>
      <c r="I23" s="497"/>
      <c r="J23" s="497"/>
    </row>
    <row r="24" spans="1:10" ht="45" customHeight="1" thickBot="1" x14ac:dyDescent="0.3">
      <c r="A24" s="510">
        <v>21</v>
      </c>
      <c r="B24" s="500" t="s">
        <v>393</v>
      </c>
      <c r="C24" s="502" t="s">
        <v>225</v>
      </c>
      <c r="D24" s="496"/>
      <c r="E24" s="506">
        <v>22</v>
      </c>
      <c r="F24" s="506">
        <v>45</v>
      </c>
      <c r="G24" s="523">
        <v>980</v>
      </c>
      <c r="H24" s="506" t="s">
        <v>371</v>
      </c>
      <c r="I24" s="513">
        <v>240</v>
      </c>
      <c r="J24" s="513">
        <v>12</v>
      </c>
    </row>
    <row r="25" spans="1:10" ht="20.100000000000001" customHeight="1" thickBot="1" x14ac:dyDescent="0.3">
      <c r="A25" s="510">
        <v>22</v>
      </c>
      <c r="B25" s="452" t="s">
        <v>227</v>
      </c>
      <c r="C25" s="488" t="s">
        <v>228</v>
      </c>
      <c r="D25" s="496"/>
      <c r="E25" s="480">
        <v>7.5</v>
      </c>
      <c r="F25" s="480">
        <v>14.5</v>
      </c>
      <c r="G25" s="480">
        <v>1455</v>
      </c>
      <c r="H25" s="485" t="s">
        <v>229</v>
      </c>
      <c r="I25" s="513">
        <v>144</v>
      </c>
      <c r="J25" s="513">
        <v>20</v>
      </c>
    </row>
    <row r="26" spans="1:10" ht="28.5" customHeight="1" thickBot="1" x14ac:dyDescent="0.3">
      <c r="A26" s="510">
        <v>23</v>
      </c>
      <c r="B26" s="500" t="s">
        <v>387</v>
      </c>
      <c r="C26" s="502" t="s">
        <v>232</v>
      </c>
      <c r="D26" s="504" t="s">
        <v>233</v>
      </c>
      <c r="E26" s="480">
        <v>30</v>
      </c>
      <c r="F26" s="480">
        <v>61</v>
      </c>
      <c r="G26" s="480">
        <v>1465</v>
      </c>
      <c r="H26" s="482"/>
      <c r="I26" s="513">
        <v>282</v>
      </c>
      <c r="J26" s="513">
        <v>20</v>
      </c>
    </row>
    <row r="27" spans="1:10" ht="20.100000000000001" customHeight="1" thickBot="1" x14ac:dyDescent="0.3">
      <c r="A27" s="510">
        <v>24</v>
      </c>
      <c r="B27" s="457" t="s">
        <v>394</v>
      </c>
      <c r="C27" s="488" t="s">
        <v>237</v>
      </c>
      <c r="D27" s="496"/>
      <c r="E27" s="512">
        <v>11</v>
      </c>
      <c r="F27" s="480">
        <v>10</v>
      </c>
      <c r="G27" s="521">
        <v>2940</v>
      </c>
      <c r="H27" s="482"/>
      <c r="I27" s="513">
        <v>43</v>
      </c>
      <c r="J27" s="513">
        <v>30</v>
      </c>
    </row>
    <row r="28" spans="1:10" ht="33" customHeight="1" thickBot="1" x14ac:dyDescent="0.3">
      <c r="A28" s="510">
        <v>25</v>
      </c>
      <c r="B28" s="500" t="s">
        <v>395</v>
      </c>
      <c r="C28" s="502" t="s">
        <v>240</v>
      </c>
      <c r="D28" s="496"/>
      <c r="E28" s="480">
        <v>22.5</v>
      </c>
      <c r="F28" s="480">
        <v>45</v>
      </c>
      <c r="G28" s="520">
        <v>990</v>
      </c>
      <c r="H28" s="482"/>
      <c r="I28" s="497"/>
      <c r="J28" s="497"/>
    </row>
    <row r="29" spans="1:10" s="466" customFormat="1" ht="32.25" customHeight="1" thickBot="1" x14ac:dyDescent="0.3">
      <c r="A29" s="510"/>
      <c r="B29" s="500" t="s">
        <v>395</v>
      </c>
      <c r="C29" s="502" t="s">
        <v>379</v>
      </c>
      <c r="D29" s="496"/>
      <c r="E29" s="512">
        <v>15</v>
      </c>
      <c r="F29" s="485"/>
      <c r="G29" s="520"/>
      <c r="H29" s="482"/>
      <c r="I29" s="497"/>
      <c r="J29" s="497"/>
    </row>
    <row r="30" spans="1:10" ht="29.25" customHeight="1" thickBot="1" x14ac:dyDescent="0.3">
      <c r="A30" s="510">
        <v>26</v>
      </c>
      <c r="B30" s="500" t="s">
        <v>396</v>
      </c>
      <c r="C30" s="488" t="s">
        <v>242</v>
      </c>
      <c r="D30" s="496"/>
      <c r="E30" s="521">
        <v>55</v>
      </c>
      <c r="F30" s="521">
        <v>103</v>
      </c>
      <c r="G30" s="521">
        <v>2960</v>
      </c>
      <c r="H30" s="482"/>
      <c r="I30" s="497">
        <v>198</v>
      </c>
      <c r="J30" s="497">
        <v>93.8</v>
      </c>
    </row>
    <row r="31" spans="1:10" ht="20.100000000000001" customHeight="1" thickBot="1" x14ac:dyDescent="0.3">
      <c r="A31" s="510">
        <v>27</v>
      </c>
      <c r="B31" s="494" t="s">
        <v>364</v>
      </c>
      <c r="C31" s="494" t="s">
        <v>244</v>
      </c>
      <c r="D31" s="496"/>
      <c r="E31" s="521">
        <v>30</v>
      </c>
      <c r="F31" s="521">
        <v>53</v>
      </c>
      <c r="G31" s="521">
        <v>2960</v>
      </c>
      <c r="H31" s="482"/>
      <c r="I31" s="513">
        <v>54</v>
      </c>
      <c r="J31" s="513">
        <v>70</v>
      </c>
    </row>
    <row r="32" spans="1:10" ht="20.100000000000001" customHeight="1" thickBot="1" x14ac:dyDescent="0.3">
      <c r="A32" s="510"/>
      <c r="B32" s="311" t="s">
        <v>349</v>
      </c>
      <c r="C32" s="489"/>
      <c r="D32" s="497"/>
      <c r="E32" s="482"/>
      <c r="F32" s="482"/>
      <c r="G32" s="482"/>
      <c r="H32" s="482"/>
      <c r="I32" s="497"/>
      <c r="J32" s="497"/>
    </row>
    <row r="33" spans="1:10" ht="20.100000000000001" customHeight="1" thickBot="1" x14ac:dyDescent="0.3">
      <c r="A33" s="510">
        <v>28</v>
      </c>
      <c r="B33" s="451" t="s">
        <v>350</v>
      </c>
      <c r="C33" s="490" t="s">
        <v>248</v>
      </c>
      <c r="D33" s="498" t="s">
        <v>81</v>
      </c>
      <c r="E33" s="480">
        <v>450</v>
      </c>
      <c r="F33" s="480">
        <v>770</v>
      </c>
      <c r="G33" s="480">
        <v>1488</v>
      </c>
      <c r="H33" s="506" t="s">
        <v>375</v>
      </c>
      <c r="I33" s="497"/>
      <c r="J33" s="497"/>
    </row>
    <row r="34" spans="1:10" ht="20.100000000000001" customHeight="1" thickBot="1" x14ac:dyDescent="0.3">
      <c r="A34" s="510">
        <v>29</v>
      </c>
      <c r="B34" s="451" t="s">
        <v>250</v>
      </c>
      <c r="C34" s="490" t="s">
        <v>251</v>
      </c>
      <c r="D34" s="498" t="s">
        <v>83</v>
      </c>
      <c r="E34" s="480">
        <v>15</v>
      </c>
      <c r="F34" s="480">
        <v>30</v>
      </c>
      <c r="G34" s="480">
        <v>1460</v>
      </c>
      <c r="H34" s="482"/>
      <c r="I34" s="497"/>
      <c r="J34" s="497"/>
    </row>
    <row r="35" spans="1:10" ht="20.100000000000001" customHeight="1" thickBot="1" x14ac:dyDescent="0.3">
      <c r="A35" s="510">
        <v>30</v>
      </c>
      <c r="B35" s="451" t="s">
        <v>386</v>
      </c>
      <c r="C35" s="490" t="s">
        <v>254</v>
      </c>
      <c r="D35" s="505" t="s">
        <v>376</v>
      </c>
      <c r="E35" s="523">
        <v>90</v>
      </c>
      <c r="F35" s="523">
        <v>164</v>
      </c>
      <c r="G35" s="523">
        <v>980</v>
      </c>
      <c r="H35" s="482"/>
      <c r="I35" s="497"/>
      <c r="J35" s="497"/>
    </row>
    <row r="36" spans="1:10" ht="20.100000000000001" customHeight="1" thickBot="1" x14ac:dyDescent="0.3">
      <c r="A36" s="510">
        <v>31</v>
      </c>
      <c r="B36" s="451" t="s">
        <v>397</v>
      </c>
      <c r="C36" s="490" t="s">
        <v>256</v>
      </c>
      <c r="D36" s="498" t="s">
        <v>257</v>
      </c>
      <c r="E36" s="480">
        <v>75</v>
      </c>
      <c r="F36" s="480">
        <v>134</v>
      </c>
      <c r="G36" s="480">
        <v>980</v>
      </c>
      <c r="H36" s="482"/>
      <c r="I36" s="497"/>
      <c r="J36" s="497"/>
    </row>
    <row r="37" spans="1:10" ht="20.100000000000001" customHeight="1" thickBot="1" x14ac:dyDescent="0.3">
      <c r="A37" s="510">
        <v>32</v>
      </c>
      <c r="B37" s="451" t="s">
        <v>78</v>
      </c>
      <c r="C37" s="490" t="s">
        <v>260</v>
      </c>
      <c r="D37" s="498" t="s">
        <v>82</v>
      </c>
      <c r="E37" s="480">
        <v>11</v>
      </c>
      <c r="F37" s="480">
        <v>23</v>
      </c>
      <c r="G37" s="480">
        <v>1450</v>
      </c>
      <c r="H37" s="482"/>
      <c r="I37" s="497"/>
      <c r="J37" s="497"/>
    </row>
    <row r="38" spans="1:10" ht="20.100000000000001" customHeight="1" thickBot="1" x14ac:dyDescent="0.3">
      <c r="A38" s="510">
        <v>33</v>
      </c>
      <c r="B38" s="451" t="s">
        <v>79</v>
      </c>
      <c r="C38" s="490" t="s">
        <v>262</v>
      </c>
      <c r="D38" s="498" t="s">
        <v>82</v>
      </c>
      <c r="E38" s="480">
        <v>11</v>
      </c>
      <c r="F38" s="480">
        <v>23</v>
      </c>
      <c r="G38" s="480">
        <v>1450</v>
      </c>
      <c r="H38" s="482"/>
      <c r="I38" s="497"/>
      <c r="J38" s="497"/>
    </row>
    <row r="39" spans="1:10" ht="20.100000000000001" customHeight="1" thickBot="1" x14ac:dyDescent="0.3">
      <c r="A39" s="510">
        <v>34</v>
      </c>
      <c r="B39" s="453" t="s">
        <v>263</v>
      </c>
      <c r="C39" s="490" t="s">
        <v>264</v>
      </c>
      <c r="D39" s="498" t="s">
        <v>265</v>
      </c>
      <c r="E39" s="506">
        <v>75</v>
      </c>
      <c r="F39" s="506">
        <v>134</v>
      </c>
      <c r="G39" s="482"/>
      <c r="H39" s="482" t="s">
        <v>377</v>
      </c>
      <c r="I39" s="497"/>
      <c r="J39" s="497"/>
    </row>
    <row r="40" spans="1:10" ht="20.100000000000001" customHeight="1" thickBot="1" x14ac:dyDescent="0.3">
      <c r="A40" s="510">
        <v>35</v>
      </c>
      <c r="B40" s="453" t="s">
        <v>398</v>
      </c>
      <c r="C40" s="490" t="s">
        <v>267</v>
      </c>
      <c r="D40" s="498" t="s">
        <v>86</v>
      </c>
      <c r="E40" s="480">
        <v>22</v>
      </c>
      <c r="F40" s="480">
        <v>41</v>
      </c>
      <c r="G40" s="480">
        <v>1475</v>
      </c>
      <c r="H40" s="482"/>
      <c r="I40" s="497"/>
      <c r="J40" s="497"/>
    </row>
    <row r="41" spans="1:10" ht="20.100000000000001" customHeight="1" thickBot="1" x14ac:dyDescent="0.3">
      <c r="A41" s="510">
        <v>37</v>
      </c>
      <c r="B41" s="451" t="s">
        <v>270</v>
      </c>
      <c r="C41" s="490" t="s">
        <v>271</v>
      </c>
      <c r="D41" s="505"/>
      <c r="E41" s="482"/>
      <c r="F41" s="482"/>
      <c r="G41" s="482"/>
      <c r="H41" s="482"/>
      <c r="I41" s="497"/>
      <c r="J41" s="497"/>
    </row>
    <row r="42" spans="1:10" ht="20.100000000000001" customHeight="1" thickBot="1" x14ac:dyDescent="0.3">
      <c r="A42" s="510">
        <v>38</v>
      </c>
      <c r="B42" s="447" t="s">
        <v>85</v>
      </c>
      <c r="C42" s="491" t="s">
        <v>272</v>
      </c>
      <c r="D42" s="525" t="s">
        <v>378</v>
      </c>
      <c r="E42" s="521">
        <v>55</v>
      </c>
      <c r="F42" s="521">
        <v>103</v>
      </c>
      <c r="G42" s="521">
        <v>1470</v>
      </c>
      <c r="H42" s="506"/>
      <c r="I42" s="481"/>
      <c r="J42" s="481"/>
    </row>
    <row r="43" spans="1:10" ht="20.100000000000001" customHeight="1" thickBot="1" x14ac:dyDescent="0.3">
      <c r="A43" s="510">
        <v>39</v>
      </c>
      <c r="B43" s="448" t="s">
        <v>365</v>
      </c>
      <c r="C43" s="491" t="s">
        <v>274</v>
      </c>
      <c r="D43" s="505"/>
      <c r="E43" s="482"/>
      <c r="F43" s="482"/>
      <c r="G43" s="482"/>
      <c r="H43" s="506"/>
      <c r="I43" s="481"/>
      <c r="J43" s="481"/>
    </row>
    <row r="44" spans="1:10" ht="20.100000000000001" customHeight="1" thickBot="1" x14ac:dyDescent="0.3">
      <c r="A44" s="510">
        <v>40</v>
      </c>
      <c r="B44" s="449" t="s">
        <v>275</v>
      </c>
      <c r="C44" s="491" t="s">
        <v>276</v>
      </c>
      <c r="D44" s="505"/>
      <c r="E44" s="482">
        <v>22</v>
      </c>
      <c r="F44" s="482">
        <v>41</v>
      </c>
      <c r="G44" s="482"/>
      <c r="H44" s="506"/>
      <c r="I44" s="481"/>
      <c r="J44" s="481"/>
    </row>
    <row r="45" spans="1:10" ht="20.100000000000001" customHeight="1" x14ac:dyDescent="0.25">
      <c r="A45" s="510">
        <v>41</v>
      </c>
      <c r="B45" s="450" t="s">
        <v>275</v>
      </c>
      <c r="C45" s="491" t="s">
        <v>278</v>
      </c>
      <c r="D45" s="505"/>
      <c r="E45" s="482"/>
      <c r="F45" s="482"/>
      <c r="G45" s="482"/>
      <c r="H45" s="506"/>
      <c r="I45" s="481"/>
      <c r="J45" s="481"/>
    </row>
    <row r="46" spans="1:10" ht="20.100000000000001" customHeight="1" thickBot="1" x14ac:dyDescent="0.3">
      <c r="A46" s="510">
        <v>42</v>
      </c>
      <c r="B46" s="484" t="s">
        <v>279</v>
      </c>
      <c r="C46" s="492"/>
      <c r="D46" s="481"/>
      <c r="E46" s="480" t="s">
        <v>337</v>
      </c>
      <c r="F46" s="480"/>
      <c r="G46" s="480"/>
      <c r="H46" s="480"/>
      <c r="I46" s="481"/>
      <c r="J46" s="481"/>
    </row>
    <row r="47" spans="1:10" ht="20.100000000000001" customHeight="1" thickBot="1" x14ac:dyDescent="0.3">
      <c r="A47" s="527" t="s">
        <v>342</v>
      </c>
      <c r="B47" s="528"/>
      <c r="C47" s="528"/>
      <c r="D47" s="528"/>
      <c r="E47" s="528"/>
      <c r="F47" s="528"/>
      <c r="G47" s="528"/>
      <c r="H47" s="528"/>
      <c r="I47" s="528"/>
      <c r="J47" s="529"/>
    </row>
    <row r="48" spans="1:10" ht="20.100000000000001" customHeight="1" thickBot="1" x14ac:dyDescent="0.3">
      <c r="A48" s="480">
        <v>43</v>
      </c>
      <c r="B48" s="454" t="s">
        <v>280</v>
      </c>
      <c r="C48" s="488" t="s">
        <v>46</v>
      </c>
      <c r="D48" s="495" t="s">
        <v>282</v>
      </c>
      <c r="E48" s="480">
        <v>250</v>
      </c>
      <c r="F48" s="480">
        <v>460</v>
      </c>
      <c r="G48" s="480">
        <v>741</v>
      </c>
      <c r="H48" s="480" t="s">
        <v>369</v>
      </c>
      <c r="I48" s="481"/>
      <c r="J48" s="481"/>
    </row>
    <row r="49" spans="1:10" ht="20.100000000000001" customHeight="1" thickBot="1" x14ac:dyDescent="0.3">
      <c r="A49" s="480">
        <v>44</v>
      </c>
      <c r="B49" s="455" t="s">
        <v>358</v>
      </c>
      <c r="C49" s="488" t="s">
        <v>47</v>
      </c>
      <c r="D49" s="495" t="s">
        <v>282</v>
      </c>
      <c r="E49" s="480">
        <v>250</v>
      </c>
      <c r="F49" s="480">
        <v>460</v>
      </c>
      <c r="G49" s="480">
        <v>741</v>
      </c>
      <c r="H49" s="480" t="s">
        <v>369</v>
      </c>
      <c r="I49" s="481"/>
      <c r="J49" s="481"/>
    </row>
    <row r="50" spans="1:10" ht="20.100000000000001" customHeight="1" thickBot="1" x14ac:dyDescent="0.3">
      <c r="A50" s="480">
        <v>45</v>
      </c>
      <c r="B50" s="456" t="s">
        <v>392</v>
      </c>
      <c r="C50" s="488" t="s">
        <v>48</v>
      </c>
      <c r="D50" s="495" t="s">
        <v>282</v>
      </c>
      <c r="E50" s="512">
        <v>200</v>
      </c>
      <c r="F50" s="512">
        <v>360</v>
      </c>
      <c r="G50" s="512">
        <v>1489</v>
      </c>
      <c r="H50" s="480" t="s">
        <v>369</v>
      </c>
      <c r="I50" s="481"/>
      <c r="J50" s="481"/>
    </row>
    <row r="51" spans="1:10" ht="20.100000000000001" customHeight="1" x14ac:dyDescent="0.25">
      <c r="A51" s="480">
        <v>46</v>
      </c>
      <c r="B51" s="457" t="s">
        <v>286</v>
      </c>
      <c r="C51" s="488" t="s">
        <v>49</v>
      </c>
      <c r="D51" s="495" t="s">
        <v>282</v>
      </c>
      <c r="E51" s="480">
        <v>200</v>
      </c>
      <c r="F51" s="480">
        <v>360</v>
      </c>
      <c r="G51" s="480">
        <v>741</v>
      </c>
      <c r="H51" s="480"/>
      <c r="I51" s="481"/>
      <c r="J51" s="481"/>
    </row>
    <row r="52" spans="1:10" ht="20.100000000000001" customHeight="1" thickBot="1" x14ac:dyDescent="0.3">
      <c r="A52" s="480">
        <v>47</v>
      </c>
      <c r="B52" s="483" t="s">
        <v>287</v>
      </c>
      <c r="C52" s="493" t="s">
        <v>50</v>
      </c>
      <c r="D52" s="495" t="s">
        <v>288</v>
      </c>
      <c r="E52" s="512">
        <v>250</v>
      </c>
      <c r="F52" s="512">
        <v>460</v>
      </c>
      <c r="G52" s="512">
        <v>740</v>
      </c>
      <c r="H52" s="480" t="s">
        <v>369</v>
      </c>
      <c r="I52" s="481"/>
      <c r="J52" s="481"/>
    </row>
    <row r="53" spans="1:10" ht="15.75" thickBot="1" x14ac:dyDescent="0.3"/>
    <row r="54" spans="1:10" ht="16.5" thickBot="1" x14ac:dyDescent="0.3">
      <c r="A54" s="511">
        <v>48</v>
      </c>
      <c r="B54" s="458" t="s">
        <v>14</v>
      </c>
      <c r="E54" s="475">
        <v>37</v>
      </c>
      <c r="F54" s="475">
        <v>75</v>
      </c>
    </row>
    <row r="55" spans="1:10" s="462" customFormat="1" ht="16.5" thickBot="1" x14ac:dyDescent="0.3">
      <c r="A55" s="511">
        <v>49</v>
      </c>
      <c r="B55" s="463" t="s">
        <v>14</v>
      </c>
      <c r="D55" s="466"/>
      <c r="E55" s="475">
        <v>55</v>
      </c>
      <c r="F55" s="475">
        <v>10</v>
      </c>
      <c r="G55" s="475"/>
      <c r="H55" s="475"/>
    </row>
    <row r="56" spans="1:10" ht="16.5" thickBot="1" x14ac:dyDescent="0.3">
      <c r="A56" s="511">
        <v>50</v>
      </c>
      <c r="B56" s="459" t="s">
        <v>15</v>
      </c>
      <c r="E56" s="475">
        <v>30</v>
      </c>
      <c r="F56" s="475">
        <v>60</v>
      </c>
    </row>
    <row r="57" spans="1:10" ht="16.5" thickBot="1" x14ac:dyDescent="0.3">
      <c r="A57" s="511">
        <v>51</v>
      </c>
      <c r="B57" s="460" t="s">
        <v>16</v>
      </c>
      <c r="E57" s="475">
        <v>22</v>
      </c>
      <c r="F57" s="475">
        <v>45</v>
      </c>
    </row>
    <row r="58" spans="1:10" ht="16.5" thickBot="1" x14ac:dyDescent="0.3">
      <c r="A58" s="511">
        <v>52</v>
      </c>
      <c r="B58" s="461" t="s">
        <v>17</v>
      </c>
      <c r="E58" s="475">
        <v>15</v>
      </c>
      <c r="F58" s="475">
        <v>31</v>
      </c>
      <c r="G58" s="475">
        <v>1450</v>
      </c>
    </row>
    <row r="59" spans="1:10" ht="15.75" x14ac:dyDescent="0.25">
      <c r="A59" s="511">
        <v>53</v>
      </c>
      <c r="B59" s="463" t="s">
        <v>18</v>
      </c>
      <c r="E59" s="475">
        <v>55</v>
      </c>
      <c r="F59" s="475">
        <v>100</v>
      </c>
      <c r="G59" s="475">
        <v>1480</v>
      </c>
    </row>
    <row r="60" spans="1:10" ht="15.75" thickBot="1" x14ac:dyDescent="0.3"/>
    <row r="61" spans="1:10" x14ac:dyDescent="0.25">
      <c r="A61" s="511">
        <v>54</v>
      </c>
      <c r="B61" s="464" t="s">
        <v>129</v>
      </c>
      <c r="E61" s="475">
        <v>7.5</v>
      </c>
      <c r="F61" s="475">
        <v>14.5</v>
      </c>
    </row>
    <row r="62" spans="1:10" x14ac:dyDescent="0.25">
      <c r="A62" s="511">
        <v>55</v>
      </c>
      <c r="E62" s="475">
        <v>7.5</v>
      </c>
      <c r="F62" s="475">
        <v>14.5</v>
      </c>
    </row>
    <row r="63" spans="1:10" x14ac:dyDescent="0.25">
      <c r="A63" s="511">
        <v>56</v>
      </c>
      <c r="E63" s="475">
        <v>7.5</v>
      </c>
      <c r="F63" s="475">
        <v>14.5</v>
      </c>
    </row>
    <row r="64" spans="1:10" x14ac:dyDescent="0.25">
      <c r="A64" s="511">
        <v>57</v>
      </c>
      <c r="E64" s="475">
        <v>7.5</v>
      </c>
      <c r="F64" s="475">
        <v>14.5</v>
      </c>
    </row>
    <row r="65" spans="1:6" x14ac:dyDescent="0.25">
      <c r="A65" s="511">
        <v>58</v>
      </c>
      <c r="E65" s="475">
        <v>7.5</v>
      </c>
      <c r="F65" s="475">
        <v>14.5</v>
      </c>
    </row>
    <row r="66" spans="1:6" x14ac:dyDescent="0.25">
      <c r="A66" s="511">
        <v>59</v>
      </c>
      <c r="E66" s="475">
        <v>7.5</v>
      </c>
      <c r="F66" s="475">
        <v>14.5</v>
      </c>
    </row>
    <row r="67" spans="1:6" ht="15.75" thickBot="1" x14ac:dyDescent="0.3">
      <c r="A67" s="511">
        <v>60</v>
      </c>
      <c r="E67" s="475">
        <v>1</v>
      </c>
      <c r="F67" s="475">
        <v>2</v>
      </c>
    </row>
    <row r="68" spans="1:6" x14ac:dyDescent="0.25">
      <c r="A68" s="511">
        <v>61</v>
      </c>
      <c r="B68" s="465" t="s">
        <v>108</v>
      </c>
      <c r="E68" s="475">
        <v>1.5</v>
      </c>
      <c r="F68" s="475">
        <v>3</v>
      </c>
    </row>
    <row r="69" spans="1:6" ht="15.75" thickBot="1" x14ac:dyDescent="0.3">
      <c r="A69" s="511">
        <v>62</v>
      </c>
      <c r="E69" s="475">
        <v>1.5</v>
      </c>
      <c r="F69" s="475">
        <v>3</v>
      </c>
    </row>
    <row r="70" spans="1:6" x14ac:dyDescent="0.25">
      <c r="A70" s="511">
        <v>63</v>
      </c>
      <c r="B70" s="465" t="s">
        <v>108</v>
      </c>
      <c r="E70" s="475">
        <v>1.5</v>
      </c>
      <c r="F70" s="475">
        <v>3</v>
      </c>
    </row>
    <row r="71" spans="1:6" ht="15.75" thickBot="1" x14ac:dyDescent="0.3">
      <c r="A71" s="511">
        <v>64</v>
      </c>
      <c r="E71" s="475">
        <v>1.5</v>
      </c>
      <c r="F71" s="475">
        <v>3</v>
      </c>
    </row>
    <row r="72" spans="1:6" x14ac:dyDescent="0.25">
      <c r="A72" s="511">
        <v>65</v>
      </c>
      <c r="B72" s="467" t="s">
        <v>110</v>
      </c>
      <c r="E72" s="475">
        <v>18.5</v>
      </c>
      <c r="F72" s="475">
        <v>35.5</v>
      </c>
    </row>
    <row r="73" spans="1:6" ht="15.75" thickBot="1" x14ac:dyDescent="0.3">
      <c r="A73" s="511">
        <v>66</v>
      </c>
      <c r="E73" s="475">
        <v>18.5</v>
      </c>
      <c r="F73" s="475">
        <v>35.5</v>
      </c>
    </row>
    <row r="74" spans="1:6" x14ac:dyDescent="0.25">
      <c r="A74" s="511">
        <v>67</v>
      </c>
      <c r="B74" s="468" t="s">
        <v>111</v>
      </c>
      <c r="E74" s="475">
        <v>3</v>
      </c>
      <c r="F74" s="475">
        <v>6</v>
      </c>
    </row>
    <row r="75" spans="1:6" ht="15.75" thickBot="1" x14ac:dyDescent="0.3">
      <c r="A75" s="511">
        <v>68</v>
      </c>
      <c r="E75" s="475">
        <v>3</v>
      </c>
      <c r="F75" s="475">
        <v>6</v>
      </c>
    </row>
    <row r="76" spans="1:6" x14ac:dyDescent="0.25">
      <c r="A76" s="511">
        <v>69</v>
      </c>
      <c r="B76" s="469" t="s">
        <v>112</v>
      </c>
      <c r="E76" s="475">
        <v>3</v>
      </c>
      <c r="F76" s="475">
        <v>6</v>
      </c>
    </row>
    <row r="77" spans="1:6" x14ac:dyDescent="0.25">
      <c r="A77" s="511">
        <v>70</v>
      </c>
      <c r="E77" s="475">
        <v>3</v>
      </c>
      <c r="F77" s="475">
        <v>6</v>
      </c>
    </row>
    <row r="78" spans="1:6" x14ac:dyDescent="0.25">
      <c r="A78" s="511">
        <v>71</v>
      </c>
      <c r="E78" s="475">
        <v>5.5</v>
      </c>
      <c r="F78" s="475">
        <v>12</v>
      </c>
    </row>
    <row r="79" spans="1:6" ht="15.75" thickBot="1" x14ac:dyDescent="0.3">
      <c r="A79" s="511">
        <v>72</v>
      </c>
      <c r="E79" s="475">
        <v>1</v>
      </c>
      <c r="F79" s="475">
        <v>2</v>
      </c>
    </row>
    <row r="80" spans="1:6" ht="15.75" thickBot="1" x14ac:dyDescent="0.3">
      <c r="A80" s="511">
        <v>73</v>
      </c>
      <c r="B80" s="470" t="s">
        <v>113</v>
      </c>
      <c r="E80" s="475">
        <v>7.5</v>
      </c>
      <c r="F80" s="475">
        <v>14.5</v>
      </c>
    </row>
    <row r="81" spans="1:9" ht="15.75" thickBot="1" x14ac:dyDescent="0.3">
      <c r="A81" s="511">
        <v>74</v>
      </c>
      <c r="B81" s="471" t="s">
        <v>114</v>
      </c>
      <c r="E81" s="475">
        <v>1.5</v>
      </c>
      <c r="F81" s="475">
        <v>2.8</v>
      </c>
    </row>
    <row r="82" spans="1:9" ht="15.75" thickBot="1" x14ac:dyDescent="0.3">
      <c r="A82" s="511">
        <v>75</v>
      </c>
      <c r="B82" s="472" t="s">
        <v>117</v>
      </c>
      <c r="E82" s="479"/>
      <c r="F82" s="479"/>
      <c r="G82" s="479"/>
      <c r="H82" s="479"/>
    </row>
    <row r="83" spans="1:9" ht="15.75" thickBot="1" x14ac:dyDescent="0.3">
      <c r="A83" s="511">
        <v>76</v>
      </c>
      <c r="B83" s="473" t="s">
        <v>118</v>
      </c>
      <c r="E83" s="475">
        <v>15</v>
      </c>
      <c r="F83" s="475">
        <v>26</v>
      </c>
    </row>
    <row r="84" spans="1:9" x14ac:dyDescent="0.25">
      <c r="A84" s="511">
        <v>77</v>
      </c>
      <c r="B84" s="474" t="s">
        <v>295</v>
      </c>
      <c r="E84" s="479"/>
      <c r="F84" s="479"/>
      <c r="G84" s="479"/>
      <c r="H84" s="479"/>
    </row>
    <row r="85" spans="1:9" ht="15.75" thickBot="1" x14ac:dyDescent="0.3"/>
    <row r="86" spans="1:9" ht="16.5" thickBot="1" x14ac:dyDescent="0.3">
      <c r="A86" s="475">
        <v>78</v>
      </c>
      <c r="B86" s="476" t="s">
        <v>19</v>
      </c>
      <c r="E86" s="475">
        <v>160</v>
      </c>
      <c r="F86" s="475">
        <v>305</v>
      </c>
      <c r="I86" s="477" t="s">
        <v>312</v>
      </c>
    </row>
    <row r="87" spans="1:9" ht="15.75" thickBot="1" x14ac:dyDescent="0.3">
      <c r="A87" s="475">
        <v>79</v>
      </c>
      <c r="B87" s="478" t="s">
        <v>329</v>
      </c>
      <c r="E87" s="475">
        <v>11</v>
      </c>
      <c r="F87" s="475">
        <v>21</v>
      </c>
    </row>
    <row r="88" spans="1:9" ht="15.75" thickBot="1" x14ac:dyDescent="0.3">
      <c r="A88" s="475">
        <v>80</v>
      </c>
      <c r="B88" s="478" t="s">
        <v>330</v>
      </c>
      <c r="E88" s="475">
        <v>11</v>
      </c>
      <c r="F88" s="475">
        <v>21</v>
      </c>
    </row>
    <row r="89" spans="1:9" ht="15.75" thickBot="1" x14ac:dyDescent="0.3">
      <c r="A89" s="475">
        <v>81</v>
      </c>
      <c r="B89" s="478" t="s">
        <v>331</v>
      </c>
      <c r="E89" s="475">
        <v>10</v>
      </c>
      <c r="F89" s="475">
        <v>19</v>
      </c>
    </row>
    <row r="90" spans="1:9" ht="15.75" thickBot="1" x14ac:dyDescent="0.3">
      <c r="A90" s="475">
        <v>82</v>
      </c>
      <c r="B90" s="478" t="s">
        <v>332</v>
      </c>
      <c r="E90" s="475">
        <v>7.5</v>
      </c>
      <c r="F90" s="475">
        <v>15</v>
      </c>
    </row>
    <row r="91" spans="1:9" ht="15.75" thickBot="1" x14ac:dyDescent="0.3">
      <c r="A91" s="475">
        <v>83</v>
      </c>
      <c r="B91" s="478" t="s">
        <v>333</v>
      </c>
      <c r="E91" s="475">
        <v>2.2000000000000002</v>
      </c>
      <c r="F91" s="475">
        <v>4.5</v>
      </c>
    </row>
    <row r="92" spans="1:9" ht="15.75" thickBot="1" x14ac:dyDescent="0.3">
      <c r="A92" s="475">
        <v>84</v>
      </c>
      <c r="B92" s="478" t="s">
        <v>334</v>
      </c>
      <c r="E92" s="475">
        <v>2.2000000000000002</v>
      </c>
      <c r="F92" s="475">
        <v>4.5</v>
      </c>
    </row>
    <row r="93" spans="1:9" x14ac:dyDescent="0.25">
      <c r="B93" s="478" t="s">
        <v>335</v>
      </c>
      <c r="E93" s="479"/>
      <c r="F93" s="479"/>
      <c r="G93" s="479"/>
      <c r="H93" s="479"/>
    </row>
  </sheetData>
  <mergeCells count="6">
    <mergeCell ref="A47:J47"/>
    <mergeCell ref="D1:G1"/>
    <mergeCell ref="A1:A2"/>
    <mergeCell ref="B1:B2"/>
    <mergeCell ref="C1:C2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Насоси</vt:lpstr>
      <vt:lpstr>Технологічне обладнання</vt:lpstr>
      <vt:lpstr>Вакуум-насоси</vt:lpstr>
      <vt:lpstr>Вентилятори</vt:lpstr>
      <vt:lpstr>Гідростанції</vt:lpstr>
      <vt:lpstr>Компресор+конден.насоси</vt:lpstr>
      <vt:lpstr>Приводи</vt:lpstr>
      <vt:lpstr>База</vt:lpstr>
      <vt:lpstr>компресор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mpc1</cp:lastModifiedBy>
  <cp:lastPrinted>2021-11-24T05:02:17Z</cp:lastPrinted>
  <dcterms:created xsi:type="dcterms:W3CDTF">2020-08-18T04:53:20Z</dcterms:created>
  <dcterms:modified xsi:type="dcterms:W3CDTF">2021-12-07T13:18:39Z</dcterms:modified>
</cp:coreProperties>
</file>